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3決算\09HP掲載用\"/>
    </mc:Choice>
  </mc:AlternateContent>
  <bookViews>
    <workbookView xWindow="0" yWindow="0" windowWidth="14400" windowHeight="1227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W36" i="10"/>
  <c r="BW37" i="10" s="1"/>
  <c r="BW38" i="10" s="1"/>
  <c r="BW39" i="10" s="1"/>
  <c r="BW40" i="10" s="1"/>
  <c r="BW41" i="10" s="1"/>
  <c r="BW42" i="10" s="1"/>
  <c r="BW43" i="10" s="1"/>
  <c r="BE36" i="10"/>
  <c r="AM36" i="10"/>
  <c r="U36" i="10"/>
  <c r="C36" i="10"/>
  <c r="CO35" i="10"/>
  <c r="CO36" i="10" s="1"/>
  <c r="CO37" i="10" s="1"/>
  <c r="CO38" i="10" s="1"/>
  <c r="CO39" i="10" s="1"/>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<sst xmlns="http://schemas.openxmlformats.org/spreadsheetml/2006/main" count="1171" uniqueCount="629">
  <si>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</si>
  <si>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</si>
  <si>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</si>
  <si>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</si>
  <si>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</si>
  <si>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</si>
  <si>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</si>
  <si>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</si>
  <si>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</si>
  <si>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</si>
  <si>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</si>
  <si>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</si>
  <si>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</si>
  <si>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</si>
  <si>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</si>
  <si>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</si>
  <si>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</si>
  <si>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</si>
  <si>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</si>
  <si>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</si>
  <si>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</si>
  <si>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</si>
  <si>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</si>
  <si>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</si>
  <si>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</si>
  <si>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</si>
  <si>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</si>
  <si>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</si>
  <si>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</si>
  <si>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</si>
  <si>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</si>
  <si>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</si>
  <si>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</si>
  <si>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</si>
  <si>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</si>
  <si>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</si>
  <si>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</si>
  <si>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</si>
  <si>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</si>
  <si>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</si>
  <si>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</si>
  <si>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</si>
  <si>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</si>
  <si>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</si>
  <si>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</si>
  <si>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</si>
  <si>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</si>
  <si>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</si>
  <si>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</si>
  <si>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</si>
  <si>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</si>
  <si>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</si>
  <si>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</si>
  <si>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</si>
  <si>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</si>
  <si>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</si>
  <si>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</si>
  <si>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</si>
  <si>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</si>
  <si>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</si>
  <si>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</si>
  <si>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</si>
  <si>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</si>
  <si>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</si>
  <si>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</si>
  <si>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</si>
  <si>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</si>
  <si>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</si>
  <si>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</si>
  <si>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</si>
  <si>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</si>
  <si>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</si>
  <si>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</si>
  <si>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</si>
  <si>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</si>
  <si>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</si>
  <si>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</si>
  <si>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</si>
  <si>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</si>
  <si>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</si>
  <si>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</si>
  <si>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</si>
  <si>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</si>
  <si>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</si>
  <si>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</si>
  <si>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</si>
  <si>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</si>
  <si>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</si>
  <si>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</si>
  <si>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</si>
  <si>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</si>
  <si>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</si>
  <si>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</si>
  <si>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</si>
  <si>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</si>
  <si>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</si>
  <si>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</si>
  <si>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さぬき市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</si>
  <si>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</si>
  <si>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</si>
  <si>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</si>
  <si>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</si>
  <si>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</si>
  <si>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</si>
  <si>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</si>
  <si>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</si>
  <si>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</si>
  <si>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</si>
  <si>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</si>
  <si>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</si>
  <si>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</si>
  <si>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</si>
  <si>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</si>
  <si>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</si>
  <si>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</si>
  <si>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</si>
  <si>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</si>
  <si>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</si>
  <si>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</si>
  <si>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</si>
  <si>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</si>
  <si>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</si>
  <si>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</si>
  <si>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</si>
  <si>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</si>
  <si>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</si>
  <si>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</si>
  <si>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</si>
  <si>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</si>
  <si>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</si>
  <si>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</si>
  <si>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</si>
  <si>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</si>
  <si>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</si>
  <si>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</si>
  <si>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</si>
  <si>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</si>
  <si>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</si>
  <si>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</si>
  <si>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</si>
  <si>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</si>
  <si>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</si>
  <si>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</si>
  <si>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</si>
  <si>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</si>
  <si>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</si>
  <si>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</si>
  <si>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</si>
  <si>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</si>
  <si>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</si>
  <si>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</si>
  <si>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</si>
  <si>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</si>
  <si>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</si>
  <si>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</si>
  <si>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</si>
  <si>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</si>
  <si>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</si>
  <si>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</si>
  <si>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</si>
  <si>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</si>
  <si>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</si>
  <si>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</si>
  <si>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</si>
  <si>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</si>
  <si>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</si>
  <si>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</si>
  <si>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</si>
  <si>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</si>
  <si>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</si>
  <si>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</si>
  <si>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</si>
  <si>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</si>
  <si>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</si>
  <si>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</si>
  <si>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</si>
  <si>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</si>
  <si>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</si>
  <si>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</si>
  <si>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</si>
  <si>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</si>
  <si>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</si>
  <si>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</si>
  <si>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</si>
  <si>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</si>
  <si>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</si>
  <si>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</si>
  <si>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</si>
  <si>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</si>
  <si>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</si>
  <si>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</si>
  <si>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</si>
  <si>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</si>
  <si>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</si>
  <si>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</si>
  <si>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</si>
  <si>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</si>
  <si>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</si>
  <si>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</si>
  <si>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</si>
  <si>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</si>
  <si>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</si>
  <si>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</si>
  <si>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</si>
  <si>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</si>
  <si>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</si>
  <si>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</si>
  <si>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</si>
  <si>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</si>
  <si>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</si>
  <si>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</si>
  <si>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</si>
  <si>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</si>
  <si>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</si>
  <si>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香川県さぬき市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</si>
  <si>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</si>
  <si>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</si>
  <si>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</si>
  <si>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</si>
  <si>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</si>
  <si>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</si>
  <si>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</si>
  <si>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</si>
  <si>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</si>
  <si>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</si>
  <si>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</si>
  <si>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</si>
  <si>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</si>
  <si>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</si>
  <si>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</si>
  <si>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</si>
  <si>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</si>
  <si>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</si>
  <si>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</si>
  <si>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</si>
  <si>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</si>
  <si>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</si>
  <si>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</si>
  <si>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</si>
  <si>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</si>
  <si>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</si>
  <si>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</si>
  <si>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</si>
  <si>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</si>
  <si>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</si>
  <si>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</si>
  <si>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</si>
  <si>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</si>
  <si>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</si>
  <si>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</si>
  <si>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</si>
  <si>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</si>
  <si>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</si>
  <si>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</si>
  <si>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</si>
  <si>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</si>
  <si>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</si>
  <si>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</si>
  <si>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</si>
  <si>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</si>
  <si>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</si>
  <si>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</si>
  <si>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</si>
  <si>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</si>
  <si>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</si>
  <si>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</si>
  <si>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</si>
  <si>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</si>
  <si>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</si>
  <si>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</si>
  <si>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</si>
  <si>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</si>
  <si>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</si>
  <si>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</si>
  <si>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</si>
  <si>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</si>
  <si>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</si>
  <si>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</si>
  <si>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</si>
  <si>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</si>
  <si>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</si>
  <si>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</si>
  <si>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</si>
  <si>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</si>
  <si>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</si>
  <si>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</si>
  <si>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</si>
  <si>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</si>
  <si>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</si>
  <si>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</si>
  <si>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</si>
  <si>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</si>
  <si>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</si>
  <si>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</si>
  <si>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</si>
  <si>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</si>
  <si>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</si>
  <si>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</si>
  <si>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</si>
  <si>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</si>
  <si>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</si>
  <si>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</si>
  <si>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</si>
  <si>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</si>
  <si>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</si>
  <si>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</si>
  <si>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</si>
  <si>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</si>
  <si>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</si>
  <si>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</si>
  <si>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</si>
  <si>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</si>
  <si>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</si>
  <si>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</si>
  <si>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</si>
  <si>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</si>
  <si>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</si>
  <si>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</si>
  <si>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</si>
  <si>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</si>
  <si>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</si>
  <si>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</si>
  <si>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</si>
  <si>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</si>
  <si>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</si>
  <si>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</si>
  <si>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</si>
  <si>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</si>
  <si>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</si>
  <si>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</si>
  <si>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</si>
  <si>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</si>
  <si>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</si>
  <si>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</si>
  <si>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</si>
  <si>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</si>
  <si>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</si>
  <si>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</si>
  <si>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</si>
  <si>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</si>
  <si>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</si>
  <si>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</si>
  <si>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観光施設</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</si>
  <si>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</si>
  <si>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</si>
  <si>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</si>
  <si>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</si>
  <si>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</si>
  <si>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</si>
  <si>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</si>
  <si>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</si>
  <si>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</si>
  <si>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</si>
  <si>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</si>
  <si>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</si>
  <si>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</si>
  <si>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</si>
  <si>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</si>
  <si>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</si>
  <si>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</si>
  <si>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</si>
  <si>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</si>
  <si>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</si>
  <si>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</si>
  <si>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</si>
  <si>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</si>
  <si>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</si>
  <si>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</si>
  <si>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香川県さぬき市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</si>
  <si>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</si>
  <si>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</si>
  <si>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</si>
  <si>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</si>
  <si>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</si>
  <si>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</si>
  <si>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</si>
  <si>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</si>
  <si>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</si>
  <si>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</si>
  <si>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</si>
  <si>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</si>
  <si>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</si>
  <si>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</si>
  <si>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</si>
  <si>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</si>
  <si>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</si>
  <si>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</si>
  <si>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</si>
  <si>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</si>
  <si>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共通商品券発行事業特別会計</t>
    <phoneticPr fontId="5"/>
  </si>
  <si>
    <t>建設残土処分場事業特別会計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</si>
  <si>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</si>
  <si>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</si>
  <si>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</si>
  <si>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</si>
  <si>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</si>
  <si>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</si>
  <si>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</si>
  <si>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</si>
  <si>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</si>
  <si>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</si>
  <si>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</si>
  <si>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</si>
  <si>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</si>
  <si>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</si>
  <si>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</si>
  <si>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</si>
  <si>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</si>
  <si>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介護サービス事業特別会計</t>
    <phoneticPr fontId="5"/>
  </si>
  <si>
    <t>多和診療所事業特別会計</t>
    <phoneticPr fontId="5"/>
  </si>
  <si>
    <t>津田診療所事業特別会計</t>
    <phoneticPr fontId="5"/>
  </si>
  <si>
    <t>病院事業会計</t>
    <phoneticPr fontId="5"/>
  </si>
  <si>
    <t>法適用企業</t>
    <phoneticPr fontId="5"/>
  </si>
  <si>
    <t>下水道事業会計</t>
    <phoneticPr fontId="5"/>
  </si>
  <si>
    <t>観光事業特別会計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</si>
  <si>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</si>
  <si>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</si>
  <si>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</si>
  <si>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</si>
  <si>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</si>
  <si>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</si>
  <si>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</si>
  <si>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</si>
  <si>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</si>
  <si>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</si>
  <si>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</si>
  <si>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</si>
  <si>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</si>
  <si>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</si>
  <si>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</si>
  <si>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</si>
  <si>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</si>
  <si>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</si>
  <si>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</si>
  <si>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</si>
  <si>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</si>
  <si>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</si>
  <si>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</si>
  <si>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</si>
  <si>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</si>
  <si>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</si>
  <si>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</si>
  <si>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</si>
  <si>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</si>
  <si>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</si>
  <si>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</si>
  <si>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</si>
  <si>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</si>
  <si>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</si>
  <si>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</si>
  <si>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</si>
  <si>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</si>
  <si>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</si>
  <si>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</si>
  <si>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</si>
  <si>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</si>
  <si>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</si>
  <si>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</si>
  <si>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</si>
  <si>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</si>
  <si>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</si>
  <si>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</si>
  <si>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</si>
  <si>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</si>
  <si>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</si>
  <si>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</si>
  <si>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</si>
  <si>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</si>
  <si>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</si>
  <si>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</si>
  <si>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</si>
  <si>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</si>
  <si>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</si>
  <si>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</si>
  <si>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</si>
  <si>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</si>
  <si>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</si>
  <si>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</si>
  <si>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</si>
  <si>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</si>
  <si>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</si>
  <si>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</si>
  <si>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</si>
  <si>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</si>
  <si>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</si>
  <si>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</si>
  <si>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</si>
  <si>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</si>
  <si>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</si>
  <si>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</si>
  <si>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</si>
  <si>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</si>
  <si>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</si>
  <si>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</si>
  <si>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</si>
  <si>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</si>
  <si>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</si>
  <si>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</si>
  <si>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</si>
  <si>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</si>
  <si>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</si>
  <si>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</si>
  <si>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</si>
  <si>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</si>
  <si>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</si>
  <si>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</si>
  <si>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</si>
  <si>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</si>
  <si>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</si>
  <si>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</si>
  <si>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</si>
  <si>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</si>
  <si>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</si>
  <si>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</si>
  <si>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</si>
  <si>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</si>
  <si>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</si>
  <si>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</si>
  <si>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</si>
  <si>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</si>
  <si>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</si>
  <si>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</si>
  <si>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</si>
  <si>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</si>
  <si>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</si>
  <si>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</si>
  <si>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</si>
  <si>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</si>
  <si>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</si>
  <si>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</si>
  <si>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</si>
  <si>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</si>
  <si>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</si>
  <si>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</si>
  <si>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</si>
  <si>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</si>
  <si>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</si>
  <si>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</si>
  <si>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</si>
  <si>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</si>
  <si>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</si>
  <si>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</si>
  <si>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</si>
  <si>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</si>
  <si>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</si>
  <si>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</si>
  <si>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</si>
  <si>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</si>
  <si>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</si>
  <si>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</si>
  <si>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</si>
  <si>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</si>
  <si>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</si>
  <si>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</si>
  <si>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</si>
  <si>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</si>
  <si>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</si>
  <si>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</si>
  <si>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</si>
  <si>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</si>
  <si>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</si>
  <si>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</si>
  <si>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</si>
  <si>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</si>
  <si>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</si>
  <si>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</si>
  <si>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</si>
  <si>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</si>
  <si>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</si>
  <si>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0.64</t>
  </si>
  <si>
    <t>▲ 1.16</t>
  </si>
  <si>
    <t>▲ 4.21</t>
  </si>
  <si>
    <t>病院事業会計</t>
  </si>
  <si>
    <t>一般会計</t>
  </si>
  <si>
    <t>国民健康保険事業特別会計</t>
  </si>
  <si>
    <t>下水道事業会計</t>
  </si>
  <si>
    <t>介護保険事業特別会計</t>
  </si>
  <si>
    <t>津田診療所事業特別会計</t>
  </si>
  <si>
    <t>介護サービス事業特別会計</t>
  </si>
  <si>
    <t>共通商品券発行事業特別会計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</si>
  <si>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</si>
  <si>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</si>
  <si>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</si>
  <si>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</si>
  <si>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</si>
  <si>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</si>
  <si>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</si>
  <si>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</si>
  <si>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</si>
  <si>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大川広域行政組合（一般会計）</t>
    <rPh sb="0" eb="2">
      <t>オオカワ</t>
    </rPh>
    <rPh sb="2" eb="4">
      <t>コウイキ</t>
    </rPh>
    <rPh sb="4" eb="6">
      <t>ギョウセイ</t>
    </rPh>
    <rPh sb="6" eb="8">
      <t>クミアイ</t>
    </rPh>
    <rPh sb="9" eb="11">
      <t>イッパン</t>
    </rPh>
    <rPh sb="11" eb="13">
      <t>カイケイ</t>
    </rPh>
    <phoneticPr fontId="2"/>
  </si>
  <si>
    <t>大川広域行政組合（介護サービス事業）</t>
    <rPh sb="0" eb="2">
      <t>オオカワ</t>
    </rPh>
    <rPh sb="2" eb="4">
      <t>コウイキ</t>
    </rPh>
    <rPh sb="4" eb="6">
      <t>ギョウセイ</t>
    </rPh>
    <rPh sb="6" eb="8">
      <t>クミアイ</t>
    </rPh>
    <rPh sb="9" eb="11">
      <t>カイゴ</t>
    </rPh>
    <rPh sb="15" eb="17">
      <t>ジギョウ</t>
    </rPh>
    <phoneticPr fontId="2"/>
  </si>
  <si>
    <t>香川県東部清掃施設組合</t>
    <rPh sb="0" eb="3">
      <t>カガワケン</t>
    </rPh>
    <rPh sb="3" eb="5">
      <t>トウブ</t>
    </rPh>
    <rPh sb="5" eb="7">
      <t>セイソウ</t>
    </rPh>
    <rPh sb="7" eb="9">
      <t>シセツ</t>
    </rPh>
    <rPh sb="9" eb="11">
      <t>クミアイ</t>
    </rPh>
    <phoneticPr fontId="2"/>
  </si>
  <si>
    <t>三木・長尾葬斎組合</t>
    <rPh sb="0" eb="2">
      <t>ミキ</t>
    </rPh>
    <rPh sb="3" eb="5">
      <t>ナガオ</t>
    </rPh>
    <rPh sb="5" eb="6">
      <t>ソウ</t>
    </rPh>
    <rPh sb="6" eb="7">
      <t>ヒトシ</t>
    </rPh>
    <rPh sb="7" eb="9">
      <t>クミアイ</t>
    </rPh>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</si>
  <si>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</si>
  <si>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</si>
  <si>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</si>
  <si>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さぬき市・三木町山林組合</t>
    <rPh sb="3" eb="4">
      <t>シ</t>
    </rPh>
    <rPh sb="5" eb="7">
      <t>ミキ</t>
    </rPh>
    <rPh sb="7" eb="8">
      <t>チョウ</t>
    </rPh>
    <rPh sb="8" eb="10">
      <t>サンリン</t>
    </rPh>
    <rPh sb="10" eb="12">
      <t>クミアイ</t>
    </rPh>
    <phoneticPr fontId="2"/>
  </si>
  <si>
    <t>東かがわ市外一市一町組合</t>
    <rPh sb="0" eb="1">
      <t>ヒガシ</t>
    </rPh>
    <rPh sb="4" eb="5">
      <t>シ</t>
    </rPh>
    <rPh sb="5" eb="6">
      <t>ホカ</t>
    </rPh>
    <rPh sb="6" eb="8">
      <t>イッシ</t>
    </rPh>
    <rPh sb="8" eb="10">
      <t>イッチョウ</t>
    </rPh>
    <rPh sb="10" eb="12">
      <t>クミアイ</t>
    </rPh>
    <phoneticPr fontId="2"/>
  </si>
  <si>
    <t>香川県広域水道企業団（水道事業）</t>
    <rPh sb="0" eb="2">
      <t>カガワ</t>
    </rPh>
    <rPh sb="2" eb="3">
      <t>ケン</t>
    </rPh>
    <rPh sb="3" eb="5">
      <t>コウイキ</t>
    </rPh>
    <rPh sb="5" eb="7">
      <t>スイドウ</t>
    </rPh>
    <rPh sb="7" eb="9">
      <t>キギョウ</t>
    </rPh>
    <rPh sb="9" eb="10">
      <t>ダン</t>
    </rPh>
    <rPh sb="11" eb="13">
      <t>スイドウ</t>
    </rPh>
    <rPh sb="13" eb="15">
      <t>ジギョウ</t>
    </rPh>
    <phoneticPr fontId="2"/>
  </si>
  <si>
    <t>香川県広域水道企業団（工業用水道事業）</t>
    <rPh sb="0" eb="2">
      <t>カガワ</t>
    </rPh>
    <rPh sb="2" eb="3">
      <t>ケン</t>
    </rPh>
    <rPh sb="3" eb="5">
      <t>コウイキ</t>
    </rPh>
    <rPh sb="5" eb="7">
      <t>スイドウ</t>
    </rPh>
    <rPh sb="7" eb="9">
      <t>キギョウ</t>
    </rPh>
    <rPh sb="9" eb="10">
      <t>ダン</t>
    </rPh>
    <rPh sb="11" eb="14">
      <t>コウギョウヨウ</t>
    </rPh>
    <rPh sb="14" eb="16">
      <t>スイドウ</t>
    </rPh>
    <rPh sb="16" eb="18">
      <t>ジギョウ</t>
    </rPh>
    <phoneticPr fontId="2"/>
  </si>
  <si>
    <t>さぬき市土地開発公社</t>
    <rPh sb="3" eb="4">
      <t>シ</t>
    </rPh>
    <rPh sb="4" eb="6">
      <t>トチ</t>
    </rPh>
    <rPh sb="6" eb="8">
      <t>カイハツ</t>
    </rPh>
    <rPh sb="8" eb="10">
      <t>コウシャ</t>
    </rPh>
    <phoneticPr fontId="2"/>
  </si>
  <si>
    <t>（株）香川県東部流通センター</t>
    <rPh sb="1" eb="2">
      <t>カブ</t>
    </rPh>
    <rPh sb="3" eb="6">
      <t>カガワケン</t>
    </rPh>
    <rPh sb="6" eb="8">
      <t>トウブ</t>
    </rPh>
    <rPh sb="8" eb="10">
      <t>リュウツウ</t>
    </rPh>
    <phoneticPr fontId="2"/>
  </si>
  <si>
    <t>（株）さぬき市SA公社</t>
    <rPh sb="1" eb="2">
      <t>カブ</t>
    </rPh>
    <rPh sb="6" eb="7">
      <t>シ</t>
    </rPh>
    <rPh sb="9" eb="11">
      <t>コウシャ</t>
    </rPh>
    <phoneticPr fontId="2"/>
  </si>
  <si>
    <t>（公財）エレキテル尾崎財団</t>
    <rPh sb="1" eb="2">
      <t>コウ</t>
    </rPh>
    <rPh sb="2" eb="3">
      <t>ザイ</t>
    </rPh>
    <rPh sb="9" eb="11">
      <t>オザキ</t>
    </rPh>
    <rPh sb="11" eb="13">
      <t>ザイダン</t>
    </rPh>
    <phoneticPr fontId="2"/>
  </si>
  <si>
    <t>（公財）志度町体育振興会</t>
    <rPh sb="1" eb="2">
      <t>コウ</t>
    </rPh>
    <rPh sb="2" eb="3">
      <t>ザイ</t>
    </rPh>
    <rPh sb="4" eb="7">
      <t>シドチョウ</t>
    </rPh>
    <rPh sb="7" eb="9">
      <t>タイイク</t>
    </rPh>
    <rPh sb="9" eb="12">
      <t>シンコウカイ</t>
    </rPh>
    <phoneticPr fontId="2"/>
  </si>
  <si>
    <t>（公財）さぬき市文化振興財団</t>
    <rPh sb="1" eb="2">
      <t>コウ</t>
    </rPh>
    <rPh sb="2" eb="3">
      <t>ザイ</t>
    </rPh>
    <rPh sb="7" eb="8">
      <t>シ</t>
    </rPh>
    <rPh sb="8" eb="10">
      <t>ブンカ</t>
    </rPh>
    <rPh sb="10" eb="12">
      <t>シンコウ</t>
    </rPh>
    <rPh sb="12" eb="14">
      <t>ザイダン</t>
    </rPh>
    <phoneticPr fontId="2"/>
  </si>
  <si>
    <t>▲0</t>
  </si>
  <si>
    <t>▲0</t>
    <phoneticPr fontId="2"/>
  </si>
  <si>
    <t>▲52</t>
    <phoneticPr fontId="2"/>
  </si>
  <si>
    <t>〇</t>
    <phoneticPr fontId="2"/>
  </si>
  <si>
    <t>振興基金</t>
    <rPh sb="0" eb="2">
      <t>シンコウ</t>
    </rPh>
    <rPh sb="2" eb="4">
      <t>キキン</t>
    </rPh>
    <phoneticPr fontId="2"/>
  </si>
  <si>
    <t>教育文化振興基金</t>
    <rPh sb="0" eb="2">
      <t>キョウイク</t>
    </rPh>
    <rPh sb="2" eb="4">
      <t>ブンカ</t>
    </rPh>
    <rPh sb="4" eb="6">
      <t>シンコウ</t>
    </rPh>
    <rPh sb="6" eb="8">
      <t>キキン</t>
    </rPh>
    <phoneticPr fontId="2"/>
  </si>
  <si>
    <t>防災基金</t>
    <rPh sb="0" eb="2">
      <t>ボウサイ</t>
    </rPh>
    <rPh sb="2" eb="4">
      <t>キキン</t>
    </rPh>
    <phoneticPr fontId="2"/>
  </si>
  <si>
    <t>地域福祉基金</t>
    <rPh sb="0" eb="2">
      <t>チイキ</t>
    </rPh>
    <rPh sb="2" eb="4">
      <t>フクシ</t>
    </rPh>
    <rPh sb="4" eb="6">
      <t>キキン</t>
    </rPh>
    <phoneticPr fontId="2"/>
  </si>
  <si>
    <t>まちづくり基金</t>
    <rPh sb="5" eb="7">
      <t>キキン</t>
    </rPh>
    <phoneticPr fontId="2"/>
  </si>
  <si>
    <t>法適用企業</t>
    <rPh sb="0" eb="1">
      <t>ホウ</t>
    </rPh>
    <rPh sb="1" eb="3">
      <t>テキヨウ</t>
    </rPh>
    <rPh sb="3" eb="5">
      <t>キギョウ</t>
    </rPh>
    <phoneticPr fontId="2"/>
  </si>
  <si>
    <t>法適用企業</t>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</si>
  <si>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</si>
  <si>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</si>
  <si>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</si>
  <si>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</si>
  <si>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</si>
  <si>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</si>
  <si>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と比較して高いものの、将来負担比率は低くなっている。当市は、合併以前から道路や社会資本整備に積極的に取組んできたため公債費負担が大きい状況にある。合併以後は交付税算入の大きい合併特例債の活用や普通建設事業の抑制により、実質公債費比率は改善基調にあったが、平成２９年度から、寒川庁舎建設事業や寒川小学校整備事業等の老朽化した施設の統合・集約化事業を実施しているため、平成３０年度以降の公債費が増加し、比率が悪化した。令和３年度については、令和２年度と同様、下水道事業が法適用企業会計へ移行したことに伴って、地方債の償還の財源に充てたと認められる繰出金が減少したことにより、実質公債費比率は前年度と比べ低下した。引き続き、計画的に投資事業を実施し健全な財政運営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</si>
  <si>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</si>
  <si>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</si>
  <si>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</si>
  <si>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平成２９年度まで有形固定資産減価償却率は類似団体よりも低い水準にあり、その要因は、工作物のうち道路や橋梁などのインフラ資産において、市独自の資産計上を行っているためであった。こうしたことから、平成３０年度からは、当市独自の資産計上を見直したため、有形固定資産減価償却率が、大きく上昇している。令和３年度は、旧施設の建替え等の大型建設事業が概ね終了したことで上昇している。
将来負担比率は、新規地方債借入の抑制、下水道使用料改定及び職員数削減による退職手当負担の減少等の結果、平成２６年度から０％を下回っている。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</si>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</sst>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76347</c:v>
                </c:pt>
                <c:pt idx="4">
                  <c:v>71279</c:v>
                </c:pt>
              </c:numCache>
            </c:numRef>
          </c:val>
          <c:smooth val="0"/>
          <c:extLst>
            <c:ext xmlns:c16="http://schemas.microsoft.com/office/drawing/2014/chart" uri="{C3380CC4-5D6E-409C-BE32-E72D297353CC}">
              <c16:uniqueId val="{00000000-9E55-4727-83AB-1E240351B1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77550</c:v>
                </c:pt>
                <c:pt idx="1">
                  <c:v>103140</c:v>
                </c:pt>
                <c:pt idx="2">
                  <c:v>38095</c:v>
                </c:pt>
                <c:pt idx="3">
                  <c:v>53675</c:v>
                </c:pt>
                <c:pt idx="4">
                  <c:v>53003</c:v>
                </c:pt>
              </c:numCache>
            </c:numRef>
          </c:val>
          <c:smooth val="0"/>
          <c:extLst>
            <c:ext xmlns:c16="http://schemas.microsoft.com/office/drawing/2014/chart" uri="{C3380CC4-5D6E-409C-BE32-E72D297353CC}">
              <c16:uniqueId val="{00000001-9E55-4727-83AB-1E240351B10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4.82</c:v>
                </c:pt>
                <c:pt idx="1">
                  <c:v>5.8</c:v>
                </c:pt>
                <c:pt idx="2">
                  <c:v>6.43</c:v>
                </c:pt>
                <c:pt idx="3">
                  <c:v>5.64</c:v>
                </c:pt>
                <c:pt idx="4">
                  <c:v>7.65</c:v>
                </c:pt>
              </c:numCache>
            </c:numRef>
          </c:val>
          <c:extLst>
            <c:ext xmlns:c16="http://schemas.microsoft.com/office/drawing/2014/chart" uri="{C3380CC4-5D6E-409C-BE32-E72D297353CC}">
              <c16:uniqueId val="{00000000-3F7C-4AE9-9853-A0DE3602D3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48.81</c:v>
                </c:pt>
                <c:pt idx="1">
                  <c:v>48.54</c:v>
                </c:pt>
                <c:pt idx="2">
                  <c:v>46.65</c:v>
                </c:pt>
                <c:pt idx="3">
                  <c:v>41.77</c:v>
                </c:pt>
                <c:pt idx="4">
                  <c:v>39.97</c:v>
                </c:pt>
              </c:numCache>
            </c:numRef>
          </c:val>
          <c:extLst>
            <c:ext xmlns:c16="http://schemas.microsoft.com/office/drawing/2014/chart" uri="{C3380CC4-5D6E-409C-BE32-E72D297353CC}">
              <c16:uniqueId val="{00000001-3F7C-4AE9-9853-A0DE3602D38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-0.64</c:v>
                </c:pt>
                <c:pt idx="1">
                  <c:v>0.26</c:v>
                </c:pt>
                <c:pt idx="2">
                  <c:v>-1.1599999999999999</c:v>
                </c:pt>
                <c:pt idx="3">
                  <c:v>-4.21</c:v>
                </c:pt>
                <c:pt idx="4">
                  <c:v>1.61</c:v>
                </c:pt>
              </c:numCache>
            </c:numRef>
          </c:val>
          <c:smooth val="0"/>
          <c:extLst>
            <c:ext xmlns:c16="http://schemas.microsoft.com/office/drawing/2014/chart" uri="{C3380CC4-5D6E-409C-BE32-E72D297353CC}">
              <c16:uniqueId val="{00000002-3F7C-4AE9-9853-A0DE3602D38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7.19</c:v>
                </c:pt>
                <c:pt idx="2">
                  <c:v>#N/A</c:v>
                </c:pt>
                <c:pt idx="3">
                  <c:v>0.44</c:v>
                </c:pt>
                <c:pt idx="4">
                  <c:v>#N/A</c:v>
                </c:pt>
                <c:pt idx="5">
                  <c:v>2.96</c:v>
                </c:pt>
                <c:pt idx="6">
                  <c:v>#N/A</c:v>
                </c:pt>
                <c:pt idx="7">
                  <c:v>0.57999999999999996</c:v>
                </c:pt>
                <c:pt idx="8">
                  <c:v>#N/A</c:v>
                </c:pt>
                <c:pt idx="9">
                  <c:v>0.06</c:v>
                </c:pt>
              </c:numCache>
            </c:numRef>
          </c:val>
          <c:extLst>
            <c:ext xmlns:c16="http://schemas.microsoft.com/office/drawing/2014/chart" uri="{C3380CC4-5D6E-409C-BE32-E72D297353CC}">
              <c16:uniqueId val="{00000000-4FD8-4C6E-B773-95868359F43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FD8-4C6E-B773-95868359F43A}"/>
            </c:ext>
          </c:extLst>
        </c:ser>
        <c:ser>
          <c:idx val="2"/>
          <c:order val="2"/>
          <c:tx>
            <c:strRef>
              <c:f>データシート!$A$29</c:f>
              <c:strCache>
                <c:ptCount val="1"/>
                <c:pt idx="0">
                  <c:v>共通商品券発行事業特別会計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0.13</c:v>
                </c:pt>
                <c:pt idx="2">
                  <c:v>#N/A</c:v>
                </c:pt>
                <c:pt idx="3">
                  <c:v>0.1</c:v>
                </c:pt>
                <c:pt idx="4">
                  <c:v>#N/A</c:v>
                </c:pt>
                <c:pt idx="5">
                  <c:v>0.1</c:v>
                </c:pt>
                <c:pt idx="6">
                  <c:v>#N/A</c:v>
                </c:pt>
                <c:pt idx="7">
                  <c:v>0.1</c:v>
                </c:pt>
                <c:pt idx="8">
                  <c:v>#N/A</c:v>
                </c:pt>
                <c:pt idx="9">
                  <c:v>0.13</c:v>
                </c:pt>
              </c:numCache>
            </c:numRef>
          </c:val>
          <c:extLst>
            <c:ext xmlns:c16="http://schemas.microsoft.com/office/drawing/2014/chart" uri="{C3380CC4-5D6E-409C-BE32-E72D297353CC}">
              <c16:uniqueId val="{00000002-4FD8-4C6E-B773-95868359F43A}"/>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0.11</c:v>
                </c:pt>
                <c:pt idx="2">
                  <c:v>#N/A</c:v>
                </c:pt>
                <c:pt idx="3">
                  <c:v>0.13</c:v>
                </c:pt>
                <c:pt idx="4">
                  <c:v>#N/A</c:v>
                </c:pt>
                <c:pt idx="5">
                  <c:v>0.12</c:v>
                </c:pt>
                <c:pt idx="6">
                  <c:v>#N/A</c:v>
                </c:pt>
                <c:pt idx="7">
                  <c:v>0.14000000000000001</c:v>
                </c:pt>
                <c:pt idx="8">
                  <c:v>#N/A</c:v>
                </c:pt>
                <c:pt idx="9">
                  <c:v>0.14000000000000001</c:v>
                </c:pt>
              </c:numCache>
            </c:numRef>
          </c:val>
          <c:extLst>
            <c:ext xmlns:c16="http://schemas.microsoft.com/office/drawing/2014/chart" uri="{C3380CC4-5D6E-409C-BE32-E72D297353CC}">
              <c16:uniqueId val="{00000003-4FD8-4C6E-B773-95868359F43A}"/>
            </c:ext>
          </c:extLst>
        </c:ser>
        <c:ser>
          <c:idx val="4"/>
          <c:order val="4"/>
          <c:tx>
            <c:strRef>
              <c:f>データシート!$A$31</c:f>
              <c:strCache>
                <c:ptCount val="1"/>
                <c:pt idx="0">
                  <c:v>津田診療所事業特別会計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0.2</c:v>
                </c:pt>
              </c:numCache>
            </c:numRef>
          </c:val>
          <c:extLst>
            <c:ext xmlns:c16="http://schemas.microsoft.com/office/drawing/2014/chart" uri="{C3380CC4-5D6E-409C-BE32-E72D297353CC}">
              <c16:uniqueId val="{00000004-4FD8-4C6E-B773-95868359F43A}"/>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0.26</c:v>
                </c:pt>
                <c:pt idx="2">
                  <c:v>#N/A</c:v>
                </c:pt>
                <c:pt idx="3">
                  <c:v>0.63</c:v>
                </c:pt>
                <c:pt idx="4">
                  <c:v>#N/A</c:v>
                </c:pt>
                <c:pt idx="5">
                  <c:v>0.48</c:v>
                </c:pt>
                <c:pt idx="6">
                  <c:v>#N/A</c:v>
                </c:pt>
                <c:pt idx="7">
                  <c:v>0.37</c:v>
                </c:pt>
                <c:pt idx="8">
                  <c:v>#N/A</c:v>
                </c:pt>
                <c:pt idx="9">
                  <c:v>0.85</c:v>
                </c:pt>
              </c:numCache>
            </c:numRef>
          </c:val>
          <c:extLst>
            <c:ext xmlns:c16="http://schemas.microsoft.com/office/drawing/2014/chart" uri="{C3380CC4-5D6E-409C-BE32-E72D297353CC}">
              <c16:uniqueId val="{00000005-4FD8-4C6E-B773-95868359F43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0.39</c:v>
                </c:pt>
                <c:pt idx="8">
                  <c:v>#N/A</c:v>
                </c:pt>
                <c:pt idx="9">
                  <c:v>0.88</c:v>
                </c:pt>
              </c:numCache>
            </c:numRef>
          </c:val>
          <c:extLst>
            <c:ext xmlns:c16="http://schemas.microsoft.com/office/drawing/2014/chart" uri="{C3380CC4-5D6E-409C-BE32-E72D297353CC}">
              <c16:uniqueId val="{00000006-4FD8-4C6E-B773-95868359F43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1.79</c:v>
                </c:pt>
                <c:pt idx="2">
                  <c:v>#N/A</c:v>
                </c:pt>
                <c:pt idx="3">
                  <c:v>1.8</c:v>
                </c:pt>
                <c:pt idx="4">
                  <c:v>#N/A</c:v>
                </c:pt>
                <c:pt idx="5">
                  <c:v>1.84</c:v>
                </c:pt>
                <c:pt idx="6">
                  <c:v>#N/A</c:v>
                </c:pt>
                <c:pt idx="7">
                  <c:v>1.42</c:v>
                </c:pt>
                <c:pt idx="8">
                  <c:v>#N/A</c:v>
                </c:pt>
                <c:pt idx="9">
                  <c:v>1.39</c:v>
                </c:pt>
              </c:numCache>
            </c:numRef>
          </c:val>
          <c:extLst>
            <c:ext xmlns:c16="http://schemas.microsoft.com/office/drawing/2014/chart" uri="{C3380CC4-5D6E-409C-BE32-E72D297353CC}">
              <c16:uniqueId val="{00000007-4FD8-4C6E-B773-95868359F43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4.3899999999999997</c:v>
                </c:pt>
                <c:pt idx="2">
                  <c:v>#N/A</c:v>
                </c:pt>
                <c:pt idx="3">
                  <c:v>5.29</c:v>
                </c:pt>
                <c:pt idx="4">
                  <c:v>#N/A</c:v>
                </c:pt>
                <c:pt idx="5">
                  <c:v>5.68</c:v>
                </c:pt>
                <c:pt idx="6">
                  <c:v>#N/A</c:v>
                </c:pt>
                <c:pt idx="7">
                  <c:v>4.95</c:v>
                </c:pt>
                <c:pt idx="8">
                  <c:v>#N/A</c:v>
                </c:pt>
                <c:pt idx="9">
                  <c:v>7.45</c:v>
                </c:pt>
              </c:numCache>
            </c:numRef>
          </c:val>
          <c:extLst>
            <c:ext xmlns:c16="http://schemas.microsoft.com/office/drawing/2014/chart" uri="{C3380CC4-5D6E-409C-BE32-E72D297353CC}">
              <c16:uniqueId val="{00000008-4FD8-4C6E-B773-95868359F43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5.49</c:v>
                </c:pt>
                <c:pt idx="2">
                  <c:v>#N/A</c:v>
                </c:pt>
                <c:pt idx="3">
                  <c:v>5.4</c:v>
                </c:pt>
                <c:pt idx="4">
                  <c:v>#N/A</c:v>
                </c:pt>
                <c:pt idx="5">
                  <c:v>3.73</c:v>
                </c:pt>
                <c:pt idx="6">
                  <c:v>#N/A</c:v>
                </c:pt>
                <c:pt idx="7">
                  <c:v>6.54</c:v>
                </c:pt>
                <c:pt idx="8">
                  <c:v>#N/A</c:v>
                </c:pt>
                <c:pt idx="9">
                  <c:v>10.75</c:v>
                </c:pt>
              </c:numCache>
            </c:numRef>
          </c:val>
          <c:extLst>
            <c:ext xmlns:c16="http://schemas.microsoft.com/office/drawing/2014/chart" uri="{C3380CC4-5D6E-409C-BE32-E72D297353CC}">
              <c16:uniqueId val="{00000009-4FD8-4C6E-B773-95868359F43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3179</c:v>
                </c:pt>
                <c:pt idx="5">
                  <c:v>3245</c:v>
                </c:pt>
                <c:pt idx="8">
                  <c:v>3316</c:v>
                </c:pt>
                <c:pt idx="11">
                  <c:v>3306</c:v>
                </c:pt>
                <c:pt idx="14">
                  <c:v>3281</c:v>
                </c:pt>
              </c:numCache>
            </c:numRef>
          </c:val>
          <c:extLst>
            <c:ext xmlns:c16="http://schemas.microsoft.com/office/drawing/2014/chart" uri="{C3380CC4-5D6E-409C-BE32-E72D297353CC}">
              <c16:uniqueId val="{00000000-D0B4-4F24-B08F-208BB68333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B4-4F24-B08F-208BB68333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c:v>
                </c:pt>
                <c:pt idx="3">
                  <c:v>7</c:v>
                </c:pt>
                <c:pt idx="6">
                  <c:v>7</c:v>
                </c:pt>
                <c:pt idx="9">
                  <c:v>3</c:v>
                </c:pt>
                <c:pt idx="12">
                  <c:v>0</c:v>
                </c:pt>
              </c:numCache>
            </c:numRef>
          </c:val>
          <c:extLst>
            <c:ext xmlns:c16="http://schemas.microsoft.com/office/drawing/2014/chart" uri="{C3380CC4-5D6E-409C-BE32-E72D297353CC}">
              <c16:uniqueId val="{00000002-D0B4-4F24-B08F-208BB68333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78</c:v>
                </c:pt>
                <c:pt idx="3">
                  <c:v>79</c:v>
                </c:pt>
                <c:pt idx="6">
                  <c:v>71</c:v>
                </c:pt>
                <c:pt idx="9">
                  <c:v>72</c:v>
                </c:pt>
                <c:pt idx="12">
                  <c:v>98</c:v>
                </c:pt>
              </c:numCache>
            </c:numRef>
          </c:val>
          <c:extLst>
            <c:ext xmlns:c16="http://schemas.microsoft.com/office/drawing/2014/chart" uri="{C3380CC4-5D6E-409C-BE32-E72D297353CC}">
              <c16:uniqueId val="{00000003-D0B4-4F24-B08F-208BB68333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1438</c:v>
                </c:pt>
                <c:pt idx="3">
                  <c:v>1431</c:v>
                </c:pt>
                <c:pt idx="6">
                  <c:v>1400</c:v>
                </c:pt>
                <c:pt idx="9">
                  <c:v>1014</c:v>
                </c:pt>
                <c:pt idx="12">
                  <c:v>1031</c:v>
                </c:pt>
              </c:numCache>
            </c:numRef>
          </c:val>
          <c:extLst>
            <c:ext xmlns:c16="http://schemas.microsoft.com/office/drawing/2014/chart" uri="{C3380CC4-5D6E-409C-BE32-E72D297353CC}">
              <c16:uniqueId val="{00000004-D0B4-4F24-B08F-208BB68333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B4-4F24-B08F-208BB68333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B4-4F24-B08F-208BB68333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3169</c:v>
                </c:pt>
                <c:pt idx="3">
                  <c:v>3387</c:v>
                </c:pt>
                <c:pt idx="6">
                  <c:v>3574</c:v>
                </c:pt>
                <c:pt idx="9">
                  <c:v>3566</c:v>
                </c:pt>
                <c:pt idx="12">
                  <c:v>3632</c:v>
                </c:pt>
              </c:numCache>
            </c:numRef>
          </c:val>
          <c:extLst>
            <c:ext xmlns:c16="http://schemas.microsoft.com/office/drawing/2014/chart" uri="{C3380CC4-5D6E-409C-BE32-E72D297353CC}">
              <c16:uniqueId val="{00000007-D0B4-4F24-B08F-208BB683334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1512</c:v>
                </c:pt>
                <c:pt idx="2">
                  <c:v>#N/A</c:v>
                </c:pt>
                <c:pt idx="3">
                  <c:v>#N/A</c:v>
                </c:pt>
                <c:pt idx="4">
                  <c:v>1659</c:v>
                </c:pt>
                <c:pt idx="5">
                  <c:v>#N/A</c:v>
                </c:pt>
                <c:pt idx="6">
                  <c:v>#N/A</c:v>
                </c:pt>
                <c:pt idx="7">
                  <c:v>1736</c:v>
                </c:pt>
                <c:pt idx="8">
                  <c:v>#N/A</c:v>
                </c:pt>
                <c:pt idx="9">
                  <c:v>#N/A</c:v>
                </c:pt>
                <c:pt idx="10">
                  <c:v>1349</c:v>
                </c:pt>
                <c:pt idx="11">
                  <c:v>#N/A</c:v>
                </c:pt>
                <c:pt idx="12">
                  <c:v>#N/A</c:v>
                </c:pt>
                <c:pt idx="13">
                  <c:v>1480</c:v>
                </c:pt>
                <c:pt idx="14">
                  <c:v>#N/A</c:v>
                </c:pt>
              </c:numCache>
            </c:numRef>
          </c:val>
          <c:smooth val="0"/>
          <c:extLst>
            <c:ext xmlns:c16="http://schemas.microsoft.com/office/drawing/2014/chart" uri="{C3380CC4-5D6E-409C-BE32-E72D297353CC}">
              <c16:uniqueId val="{00000008-D0B4-4F24-B08F-208BB683334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30928</c:v>
                </c:pt>
                <c:pt idx="5">
                  <c:v>30580</c:v>
                </c:pt>
                <c:pt idx="8">
                  <c:v>29407</c:v>
                </c:pt>
                <c:pt idx="11">
                  <c:v>27852</c:v>
                </c:pt>
                <c:pt idx="14">
                  <c:v>25892</c:v>
                </c:pt>
              </c:numCache>
            </c:numRef>
          </c:val>
          <c:extLst>
            <c:ext xmlns:c16="http://schemas.microsoft.com/office/drawing/2014/chart" uri="{C3380CC4-5D6E-409C-BE32-E72D297353CC}">
              <c16:uniqueId val="{00000000-9FF9-440E-AA33-D1DB3C0037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382</c:v>
                </c:pt>
                <c:pt idx="5">
                  <c:v>305</c:v>
                </c:pt>
                <c:pt idx="8">
                  <c:v>259</c:v>
                </c:pt>
                <c:pt idx="11">
                  <c:v>228</c:v>
                </c:pt>
                <c:pt idx="14">
                  <c:v>205</c:v>
                </c:pt>
              </c:numCache>
            </c:numRef>
          </c:val>
          <c:extLst>
            <c:ext xmlns:c16="http://schemas.microsoft.com/office/drawing/2014/chart" uri="{C3380CC4-5D6E-409C-BE32-E72D297353CC}">
              <c16:uniqueId val="{00000001-9FF9-440E-AA33-D1DB3C0037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14309</c:v>
                </c:pt>
                <c:pt idx="5">
                  <c:v>14054</c:v>
                </c:pt>
                <c:pt idx="8">
                  <c:v>13988</c:v>
                </c:pt>
                <c:pt idx="11">
                  <c:v>14058</c:v>
                </c:pt>
                <c:pt idx="14">
                  <c:v>14732</c:v>
                </c:pt>
              </c:numCache>
            </c:numRef>
          </c:val>
          <c:extLst>
            <c:ext xmlns:c16="http://schemas.microsoft.com/office/drawing/2014/chart" uri="{C3380CC4-5D6E-409C-BE32-E72D297353CC}">
              <c16:uniqueId val="{00000002-9FF9-440E-AA33-D1DB3C0037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F9-440E-AA33-D1DB3C0037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FF9-440E-AA33-D1DB3C0037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499</c:v>
                </c:pt>
                <c:pt idx="12">
                  <c:v>389</c:v>
                </c:pt>
              </c:numCache>
            </c:numRef>
          </c:val>
          <c:extLst>
            <c:ext xmlns:c16="http://schemas.microsoft.com/office/drawing/2014/chart" uri="{C3380CC4-5D6E-409C-BE32-E72D297353CC}">
              <c16:uniqueId val="{00000005-9FF9-440E-AA33-D1DB3C0037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2213</c:v>
                </c:pt>
                <c:pt idx="3">
                  <c:v>1969</c:v>
                </c:pt>
                <c:pt idx="6">
                  <c:v>1940</c:v>
                </c:pt>
                <c:pt idx="9">
                  <c:v>1852</c:v>
                </c:pt>
                <c:pt idx="12">
                  <c:v>1941</c:v>
                </c:pt>
              </c:numCache>
            </c:numRef>
          </c:val>
          <c:extLst>
            <c:ext xmlns:c16="http://schemas.microsoft.com/office/drawing/2014/chart" uri="{C3380CC4-5D6E-409C-BE32-E72D297353CC}">
              <c16:uniqueId val="{00000006-9FF9-440E-AA33-D1DB3C0037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447</c:v>
                </c:pt>
                <c:pt idx="3">
                  <c:v>502</c:v>
                </c:pt>
                <c:pt idx="6">
                  <c:v>572</c:v>
                </c:pt>
                <c:pt idx="9">
                  <c:v>515</c:v>
                </c:pt>
                <c:pt idx="12">
                  <c:v>429</c:v>
                </c:pt>
              </c:numCache>
            </c:numRef>
          </c:val>
          <c:extLst>
            <c:ext xmlns:c16="http://schemas.microsoft.com/office/drawing/2014/chart" uri="{C3380CC4-5D6E-409C-BE32-E72D297353CC}">
              <c16:uniqueId val="{00000007-9FF9-440E-AA33-D1DB3C0037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12273</c:v>
                </c:pt>
                <c:pt idx="3">
                  <c:v>11962</c:v>
                </c:pt>
                <c:pt idx="6">
                  <c:v>11389</c:v>
                </c:pt>
                <c:pt idx="9">
                  <c:v>9259</c:v>
                </c:pt>
                <c:pt idx="12">
                  <c:v>7434</c:v>
                </c:pt>
              </c:numCache>
            </c:numRef>
          </c:val>
          <c:extLst>
            <c:ext xmlns:c16="http://schemas.microsoft.com/office/drawing/2014/chart" uri="{C3380CC4-5D6E-409C-BE32-E72D297353CC}">
              <c16:uniqueId val="{00000008-9FF9-440E-AA33-D1DB3C0037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593</c:v>
                </c:pt>
                <c:pt idx="3">
                  <c:v>534</c:v>
                </c:pt>
                <c:pt idx="6">
                  <c:v>528</c:v>
                </c:pt>
                <c:pt idx="9">
                  <c:v>4</c:v>
                </c:pt>
                <c:pt idx="12">
                  <c:v>1</c:v>
                </c:pt>
              </c:numCache>
            </c:numRef>
          </c:val>
          <c:extLst>
            <c:ext xmlns:c16="http://schemas.microsoft.com/office/drawing/2014/chart" uri="{C3380CC4-5D6E-409C-BE32-E72D297353CC}">
              <c16:uniqueId val="{00000009-9FF9-440E-AA33-D1DB3C0037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24965</c:v>
                </c:pt>
                <c:pt idx="3">
                  <c:v>26148</c:v>
                </c:pt>
                <c:pt idx="6">
                  <c:v>24468</c:v>
                </c:pt>
                <c:pt idx="9">
                  <c:v>22923</c:v>
                </c:pt>
                <c:pt idx="12">
                  <c:v>21229</c:v>
                </c:pt>
              </c:numCache>
            </c:numRef>
          </c:val>
          <c:extLst>
            <c:ext xmlns:c16="http://schemas.microsoft.com/office/drawing/2014/chart" uri="{C3380CC4-5D6E-409C-BE32-E72D297353CC}">
              <c16:uniqueId val="{0000000A-9FF9-440E-AA33-D1DB3C00378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FF9-440E-AA33-D1DB3C00378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7032</c:v>
                </c:pt>
                <c:pt idx="1">
                  <c:v>6475</c:v>
                </c:pt>
                <c:pt idx="2">
                  <c:v>6384</c:v>
                </c:pt>
              </c:numCache>
            </c:numRef>
          </c:val>
          <c:extLst>
            <c:ext xmlns:c16="http://schemas.microsoft.com/office/drawing/2014/chart" uri="{C3380CC4-5D6E-409C-BE32-E72D297353CC}">
              <c16:uniqueId val="{00000000-ABD1-47BB-B5B7-542BDAF8E7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35</c:v>
                </c:pt>
                <c:pt idx="1">
                  <c:v>35</c:v>
                </c:pt>
                <c:pt idx="2">
                  <c:v>35</c:v>
                </c:pt>
              </c:numCache>
            </c:numRef>
          </c:val>
          <c:extLst>
            <c:ext xmlns:c16="http://schemas.microsoft.com/office/drawing/2014/chart" uri="{C3380CC4-5D6E-409C-BE32-E72D297353CC}">
              <c16:uniqueId val="{00000001-ABD1-47BB-B5B7-542BDAF8E7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9383</c:v>
                </c:pt>
                <c:pt idx="1">
                  <c:v>10440</c:v>
                </c:pt>
                <c:pt idx="2">
                  <c:v>11045</c:v>
                </c:pt>
              </c:numCache>
            </c:numRef>
          </c:val>
          <c:extLst>
            <c:ext xmlns:c16="http://schemas.microsoft.com/office/drawing/2014/chart" uri="{C3380CC4-5D6E-409C-BE32-E72D297353CC}">
              <c16:uniqueId val="{00000002-ABD1-47BB-B5B7-542BDAF8E72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{C658729C-0D9B-436E-9EE5-62FBB69A55D3}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5DA-4D5F-85BD-5235DFC781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{8A95C08A-A7CC-4DDF-8D7C-B33C200DFD13}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DA-4D5F-85BD-5235DFC781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{575218E7-8BD6-47E5-B691-7D28C3BB7307}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DA-4D5F-85BD-5235DFC781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{8CA89E0F-2661-40AC-9AF7-5B634A708E66}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DA-4D5F-85BD-5235DFC781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{0F19CADF-D8F9-4675-9161-1E169B02D15A}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DA-4D5F-85BD-5235DFC7813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{36D120C0-E9F7-40A0-96F1-0FBEBBD65EF9}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5DA-4D5F-85BD-5235DFC7813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{6A23E50F-70BB-4AAD-8FE9-1F1ACA7C4A6E}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5DA-4D5F-85BD-5235DFC7813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{1B9E7A6D-EFB3-47E4-AE32-546BDB9A152D}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5DA-4D5F-85BD-5235DFC7813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{99FE5FC4-D336-4E48-B9AC-7D0FA2E2B7F8}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5DA-4D5F-85BD-5235DFC781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44.3</c:v>
                </c:pt>
                <c:pt idx="8">
                  <c:v>62.5</c:v>
                </c:pt>
                <c:pt idx="16">
                  <c:v>61.5</c:v>
                </c:pt>
                <c:pt idx="24">
                  <c:v>62.6</c:v>
                </c:pt>
                <c:pt idx="32">
                  <c:v>64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5DA-4D5F-85BD-5235DFC7813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{CBBA97F6-1384-4AF0-AA22-B6A1AE10EA93}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5DA-4D5F-85BD-5235DFC7813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{429E0D3D-835D-42C3-A8B9-048DE3F0CE43}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DA-4D5F-85BD-5235DFC781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{6B46BC00-6E82-4ABF-9575-5775F2B4069A}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DA-4D5F-85BD-5235DFC781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{2D5BF109-DAE4-449F-AC31-369ABE64B136}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DA-4D5F-85BD-5235DFC781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{E48852F7-EEF1-4F12-924F-C4DB3CD901B2}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DA-4D5F-85BD-5235DFC7813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{59BC1002-3461-4E58-9FAF-0B67445921EC}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5DA-4D5F-85BD-5235DFC7813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{79EB9AFA-57E9-467D-906F-2A360522C930}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5DA-4D5F-85BD-5235DFC7813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{8BC9C6A0-A915-4493-9021-72564C7CD812}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5DA-4D5F-85BD-5235DFC7813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{F876024D-1303-4AD3-8FA8-23C12C630A0A}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5DA-4D5F-85BD-5235DFC781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61.9</c:v>
                </c:pt>
                <c:pt idx="32">
                  <c:v>62.8</c:v>
                </c:pt>
              </c:numCache>
            </c:numRef>
          </c:xVal>
          <c:yVal>
            <c:numRef>
              <c:f>公会計指標分析・財政指標組合せ分析表!$BP$55:$DC$55</c:f>
              <c:numCache>
                <c:formatCode>#,##0.0;"▲ "#,##0.0</c:formatCode>
                <c:ptCount val="40"/>
                <c:pt idx="0">
                  <c:v>31.3</c:v>
                </c:pt>
                <c:pt idx="8">
                  <c:v>25.3</c:v>
                </c:pt>
                <c:pt idx="16">
                  <c:v>25.5</c:v>
                </c:pt>
                <c:pt idx="24">
                  <c:v>37.299999999999997</c:v>
                </c:pt>
                <c:pt idx="32">
                  <c:v>23</c:v>
                </c:pt>
              </c:numCache>
            </c:numRef>
          </c:yVal>
          <c:smooth val="0"/>
          <c:extLst>
            <c:ext xmlns:c16="http://schemas.microsoft.com/office/drawing/2014/chart" uri="{C3380CC4-5D6E-409C-BE32-E72D297353CC}">
              <c16:uniqueId val="{00000013-45DA-4D5F-85BD-5235DFC78131}"/>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{144DE1EF-1818-46C4-B0AB-0CA92F936689}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334-4C07-8E2F-DF95586F12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{EE7F9793-A353-4BA3-BD13-591C27B4501A}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34-4C07-8E2F-DF95586F12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{910530C5-A889-400C-84BE-3493AE36B300}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34-4C07-8E2F-DF95586F12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{BB3E0BB2-B9D2-4B46-8C5D-42D1F66B4D0E}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34-4C07-8E2F-DF95586F12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{8094403F-6351-4805-A50D-0BDEFBC959DA}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34-4C07-8E2F-DF95586F127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{B191833F-6198-4D31-9C6D-74E0FD30CC40}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334-4C07-8E2F-DF95586F127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{B245769B-8E36-4454-BBB5-AC497750FA8D}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334-4C07-8E2F-DF95586F127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{24D17F79-B9D0-4246-A579-36BE8AD54511}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334-4C07-8E2F-DF95586F127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{4E7AE914-68A9-4F0C-B0B1-87AD90ECF15A}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334-4C07-8E2F-DF95586F12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13.1</c:v>
                </c:pt>
                <c:pt idx="16">
                  <c:v>13.7</c:v>
                </c:pt>
                <c:pt idx="24">
                  <c:v>13.2</c:v>
                </c:pt>
                <c:pt idx="32">
                  <c:v>12.4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334-4C07-8E2F-DF95586F127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{9016B702-B2F8-454F-B8D0-997E1DC761F2}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334-4C07-8E2F-DF95586F127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{D61B885D-A853-4AD8-9DD6-3F057A178553}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34-4C07-8E2F-DF95586F12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{A5053E8C-5201-4857-9E48-DEE9DF7B4D26}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34-4C07-8E2F-DF95586F12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{843D8766-9641-497E-9F95-EAF1675D407B}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34-4C07-8E2F-DF95586F12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{EC9C1EE9-B2AD-4C06-ADF6-9F1062AB3707}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34-4C07-8E2F-DF95586F127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{E873612D-7CAA-47C9-BECE-DDD41CF68FA4}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334-4C07-8E2F-DF95586F127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{E84B79D7-52F2-4161-AE8D-5A98834B0FB6}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334-4C07-8E2F-DF95586F127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{1CD2B9E9-B003-4056-B5CE-2795269C44D8}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334-4C07-8E2F-DF95586F127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{A21AA79E-ABF4-43F1-BDDD-271484EB94AB}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334-4C07-8E2F-DF95586F12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8.6</c:v>
                </c:pt>
                <c:pt idx="32">
                  <c:v>8.1999999999999993</c:v>
                </c:pt>
              </c:numCache>
            </c:numRef>
          </c:xVal>
          <c:yVal>
            <c:numRef>
              <c:f>公会計指標分析・財政指標組合せ分析表!$BP$77:$DC$77</c:f>
              <c:numCache>
                <c:formatCode>#,##0.0;"▲ "#,##0.0</c:formatCode>
                <c:ptCount val="40"/>
                <c:pt idx="0">
                  <c:v>31.3</c:v>
                </c:pt>
                <c:pt idx="8">
                  <c:v>25.3</c:v>
                </c:pt>
                <c:pt idx="16">
                  <c:v>25.5</c:v>
                </c:pt>
                <c:pt idx="24">
                  <c:v>37.299999999999997</c:v>
                </c:pt>
                <c:pt idx="32">
                  <c:v>23</c:v>
                </c:pt>
              </c:numCache>
            </c:numRef>
          </c:yVal>
          <c:smooth val="0"/>
          <c:extLst>
            <c:ext xmlns:c16="http://schemas.microsoft.com/office/drawing/2014/chart" uri="{C3380CC4-5D6E-409C-BE32-E72D297353CC}">
              <c16:uniqueId val="{00000013-1334-4C07-8E2F-DF95586F127D}"/>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300">
              <a:solidFill>
                <a:schemeClr val="tx1"/>
              </a:solidFill>
              <a:latin typeface="ＭＳ ゴシック" pitchFamily="49" charset="-128"/>
              <a:ea typeface="ＭＳ ゴシック" pitchFamily="49" charset="-128"/>
            </a:rPr>
            <a:t>合併以前から道路や学校等の社会資本整備に積極的に取り組んできたことで公債費負担が大きい状況にあるが、合併以後は交付税算入の大きい合併特例債の活用により比率は改善基調にある。</a:t>
          </a:r>
        </a:p>
        <a:p>
          <a:r>
            <a:rPr kumimoji="1" lang="ja-JP" altLang="en-US" sz="1300">
              <a:solidFill>
                <a:srgbClr val="FF0000"/>
              </a:solidFill>
              <a:latin typeface="ＭＳ ゴシック" pitchFamily="49" charset="-128"/>
              <a:ea typeface="ＭＳ ゴシック" pitchFamily="49" charset="-128"/>
            </a:rPr>
            <a:t>　</a:t>
          </a:r>
          <a:r>
            <a:rPr kumimoji="1" lang="ja-JP" altLang="en-US" sz="1300">
              <a:solidFill>
                <a:schemeClr val="tx1"/>
              </a:solidFill>
              <a:latin typeface="ＭＳ ゴシック" pitchFamily="49" charset="-128"/>
              <a:ea typeface="ＭＳ ゴシック" pitchFamily="49" charset="-128"/>
            </a:rPr>
            <a:t>しかしながら、令和</a:t>
          </a:r>
          <a:r>
            <a:rPr kumimoji="1" lang="en-US" altLang="ja-JP" sz="1300">
              <a:solidFill>
                <a:schemeClr val="tx1"/>
              </a:solidFill>
              <a:latin typeface="ＭＳ ゴシック" pitchFamily="49" charset="-128"/>
              <a:ea typeface="ＭＳ ゴシック" pitchFamily="49" charset="-128"/>
            </a:rPr>
            <a:t>3</a:t>
          </a:r>
          <a:r>
            <a:rPr kumimoji="1" lang="ja-JP" altLang="en-US" sz="1300">
              <a:solidFill>
                <a:schemeClr val="tx1"/>
              </a:solidFill>
              <a:latin typeface="ＭＳ ゴシック" pitchFamily="49" charset="-128"/>
              <a:ea typeface="ＭＳ ゴシック" pitchFamily="49" charset="-128"/>
            </a:rPr>
            <a:t>年度においては、前年度に実施した同報系防災行政無線整備事業や雨水排水ポンプ場改良事業などの大型建設事業に係る市債償還がはじまり、前年度と比べて、元利償還金が約</a:t>
          </a:r>
          <a:r>
            <a:rPr kumimoji="1" lang="en-US" altLang="ja-JP" sz="1300">
              <a:solidFill>
                <a:schemeClr val="tx1"/>
              </a:solidFill>
              <a:latin typeface="ＭＳ ゴシック" pitchFamily="49" charset="-128"/>
              <a:ea typeface="ＭＳ ゴシック" pitchFamily="49" charset="-128"/>
            </a:rPr>
            <a:t>7</a:t>
          </a:r>
          <a:r>
            <a:rPr kumimoji="1" lang="ja-JP" altLang="en-US" sz="1300">
              <a:solidFill>
                <a:schemeClr val="tx1"/>
              </a:solidFill>
              <a:latin typeface="ＭＳ ゴシック" pitchFamily="49" charset="-128"/>
              <a:ea typeface="ＭＳ ゴシック" pitchFamily="49" charset="-128"/>
            </a:rPr>
            <a:t>千万円増加した。</a:t>
          </a:r>
          <a:r>
            <a:rPr kumimoji="1" lang="ja-JP" altLang="en-US" sz="1300">
              <a:solidFill>
                <a:sysClr val="windowText" lastClr="000000"/>
              </a:solidFill>
              <a:latin typeface="ＭＳ ゴシック" pitchFamily="49" charset="-128"/>
              <a:ea typeface="ＭＳ ゴシック" pitchFamily="49" charset="-128"/>
            </a:rPr>
            <a:t>令和</a:t>
          </a:r>
          <a:r>
            <a:rPr kumimoji="1" lang="en-US" altLang="ja-JP" sz="1300">
              <a:solidFill>
                <a:sysClr val="windowText" lastClr="000000"/>
              </a:solidFill>
              <a:latin typeface="ＭＳ ゴシック" pitchFamily="49" charset="-128"/>
              <a:ea typeface="ＭＳ ゴシック" pitchFamily="49" charset="-128"/>
            </a:rPr>
            <a:t>3</a:t>
          </a:r>
          <a:r>
            <a:rPr kumimoji="1" lang="ja-JP" altLang="en-US" sz="1300">
              <a:solidFill>
                <a:sysClr val="windowText" lastClr="000000"/>
              </a:solidFill>
              <a:latin typeface="ＭＳ ゴシック" pitchFamily="49" charset="-128"/>
              <a:ea typeface="ＭＳ ゴシック" pitchFamily="49" charset="-128"/>
            </a:rPr>
            <a:t>年度も引き続き大型建設事業を実施しているため、翌年度の元利償還金が増加する見込みである。</a:t>
          </a:r>
        </a:p>
        <a:p>
          <a:r>
            <a:rPr kumimoji="1" lang="ja-JP" altLang="en-US" sz="1300">
              <a:solidFill>
                <a:sysClr val="windowText" lastClr="000000"/>
              </a:solidFill>
              <a:latin typeface="ＭＳ ゴシック" pitchFamily="49" charset="-128"/>
              <a:ea typeface="ＭＳ ゴシック" pitchFamily="49" charset="-128"/>
            </a:rPr>
            <a:t>　今後は、投資的事業の選択と集中を今以上</a:t>
          </a:r>
          <a:r>
            <a:rPr kumimoji="1" lang="ja-JP" altLang="en-US" sz="1300">
              <a:solidFill>
                <a:schemeClr val="tx1"/>
              </a:solidFill>
              <a:latin typeface="ＭＳ ゴシック" pitchFamily="49" charset="-128"/>
              <a:ea typeface="ＭＳ ゴシック" pitchFamily="49" charset="-128"/>
            </a:rPr>
            <a:t>に実施し、比率の抑制に努める。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将来負担額においては、</a:t>
          </a:r>
          <a:r>
            <a:rPr kumimoji="1" lang="ja-JP" altLang="en-US" sz="1300">
              <a:solidFill>
                <a:schemeClr val="tx1"/>
              </a:solidFill>
              <a:latin typeface="ＭＳ ゴシック" pitchFamily="49" charset="-128"/>
              <a:ea typeface="ＭＳ ゴシック" pitchFamily="49" charset="-128"/>
            </a:rPr>
            <a:t>下水道事業の法適用企業会計への移行により、地方債の償還の財源に充てたと認められる繰入金が減少したため、公営企業債等繰入見込額が前年度比で約</a:t>
          </a:r>
          <a:r>
            <a:rPr kumimoji="1" lang="en-US" altLang="ja-JP" sz="1300">
              <a:solidFill>
                <a:schemeClr val="tx1"/>
              </a:solidFill>
              <a:latin typeface="ＭＳ ゴシック" pitchFamily="49" charset="-128"/>
              <a:ea typeface="ＭＳ ゴシック" pitchFamily="49" charset="-128"/>
            </a:rPr>
            <a:t>18</a:t>
          </a:r>
          <a:r>
            <a:rPr kumimoji="1" lang="ja-JP" altLang="en-US" sz="1300">
              <a:solidFill>
                <a:schemeClr val="tx1"/>
              </a:solidFill>
              <a:latin typeface="ＭＳ ゴシック" pitchFamily="49" charset="-128"/>
              <a:ea typeface="ＭＳ ゴシック" pitchFamily="49" charset="-128"/>
            </a:rPr>
            <a:t>億</a:t>
          </a:r>
          <a:r>
            <a:rPr kumimoji="1" lang="en-US" altLang="ja-JP" sz="1300">
              <a:solidFill>
                <a:schemeClr val="tx1"/>
              </a:solidFill>
              <a:latin typeface="ＭＳ ゴシック" pitchFamily="49" charset="-128"/>
              <a:ea typeface="ＭＳ ゴシック" pitchFamily="49" charset="-128"/>
            </a:rPr>
            <a:t>3</a:t>
          </a:r>
          <a:r>
            <a:rPr kumimoji="1" lang="ja-JP" altLang="en-US" sz="1300">
              <a:solidFill>
                <a:schemeClr val="tx1"/>
              </a:solidFill>
              <a:latin typeface="ＭＳ ゴシック" pitchFamily="49" charset="-128"/>
              <a:ea typeface="ＭＳ ゴシック" pitchFamily="49" charset="-128"/>
            </a:rPr>
            <a:t>千万円減少したほか、</a:t>
          </a:r>
          <a:r>
            <a:rPr kumimoji="1" lang="ja-JP" altLang="en-US" sz="1300">
              <a:solidFill>
                <a:sysClr val="windowText" lastClr="000000"/>
              </a:solidFill>
              <a:latin typeface="ＭＳ ゴシック" pitchFamily="49" charset="-128"/>
              <a:ea typeface="ＭＳ ゴシック" pitchFamily="49" charset="-128"/>
            </a:rPr>
            <a:t>寒川庁舎整備事業や寒川小学校整備事業等の大型建設事業が概ね終了したことにより地方債の現在高が前年度比で約</a:t>
          </a:r>
          <a:r>
            <a:rPr kumimoji="1" lang="en-US" altLang="ja-JP" sz="1300">
              <a:solidFill>
                <a:sysClr val="windowText" lastClr="000000"/>
              </a:solidFill>
              <a:latin typeface="ＭＳ ゴシック" pitchFamily="49" charset="-128"/>
              <a:ea typeface="ＭＳ ゴシック" pitchFamily="49" charset="-128"/>
            </a:rPr>
            <a:t>16</a:t>
          </a:r>
          <a:r>
            <a:rPr kumimoji="1" lang="ja-JP" altLang="en-US" sz="1300">
              <a:solidFill>
                <a:sysClr val="windowText" lastClr="000000"/>
              </a:solidFill>
              <a:latin typeface="ＭＳ ゴシック" pitchFamily="49" charset="-128"/>
              <a:ea typeface="ＭＳ ゴシック" pitchFamily="49" charset="-128"/>
            </a:rPr>
            <a:t>億</a:t>
          </a:r>
          <a:r>
            <a:rPr kumimoji="1" lang="en-US" altLang="ja-JP" sz="1300">
              <a:solidFill>
                <a:sysClr val="windowText" lastClr="000000"/>
              </a:solidFill>
              <a:latin typeface="ＭＳ ゴシック" pitchFamily="49" charset="-128"/>
              <a:ea typeface="ＭＳ ゴシック" pitchFamily="49" charset="-128"/>
            </a:rPr>
            <a:t>9</a:t>
          </a:r>
          <a:r>
            <a:rPr kumimoji="1" lang="ja-JP" altLang="en-US" sz="1300">
              <a:solidFill>
                <a:sysClr val="windowText" lastClr="000000"/>
              </a:solidFill>
              <a:latin typeface="ＭＳ ゴシック" pitchFamily="49" charset="-128"/>
              <a:ea typeface="ＭＳ ゴシック" pitchFamily="49" charset="-128"/>
            </a:rPr>
            <a:t>千万円減少した。</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rgbClr val="FF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充当可能財源等においては、人口減少等の影響で基準財政需要額算入見込額が大幅に減少したことにより、前年度比で約</a:t>
          </a:r>
          <a:r>
            <a:rPr kumimoji="1" lang="en-US" altLang="ja-JP" sz="1300">
              <a:solidFill>
                <a:sysClr val="windowText" lastClr="000000"/>
              </a:solidFill>
              <a:latin typeface="ＭＳ ゴシック" pitchFamily="49" charset="-128"/>
              <a:ea typeface="ＭＳ ゴシック" pitchFamily="49" charset="-128"/>
            </a:rPr>
            <a:t>13</a:t>
          </a:r>
          <a:r>
            <a:rPr kumimoji="1" lang="ja-JP" altLang="en-US" sz="1300">
              <a:solidFill>
                <a:sysClr val="windowText" lastClr="000000"/>
              </a:solidFill>
              <a:latin typeface="ＭＳ ゴシック" pitchFamily="49" charset="-128"/>
              <a:ea typeface="ＭＳ ゴシック" pitchFamily="49" charset="-128"/>
            </a:rPr>
            <a:t>億</a:t>
          </a:r>
          <a:r>
            <a:rPr kumimoji="1" lang="en-US" altLang="ja-JP" sz="1300">
              <a:solidFill>
                <a:sysClr val="windowText" lastClr="000000"/>
              </a:solidFill>
              <a:latin typeface="ＭＳ ゴシック" pitchFamily="49" charset="-128"/>
              <a:ea typeface="ＭＳ ゴシック" pitchFamily="49" charset="-128"/>
            </a:rPr>
            <a:t>1</a:t>
          </a:r>
          <a:r>
            <a:rPr kumimoji="1" lang="ja-JP" altLang="en-US" sz="1300">
              <a:solidFill>
                <a:sysClr val="windowText" lastClr="000000"/>
              </a:solidFill>
              <a:latin typeface="ＭＳ ゴシック" pitchFamily="49" charset="-128"/>
              <a:ea typeface="ＭＳ ゴシック" pitchFamily="49" charset="-128"/>
            </a:rPr>
            <a:t>千万円の減少となっている。</a:t>
          </a:r>
        </a:p>
        <a:p>
          <a:r>
            <a:rPr kumimoji="1" lang="ja-JP" altLang="en-US" sz="1300">
              <a:solidFill>
                <a:srgbClr val="FF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本市の将来負担比率は、平成</a:t>
          </a:r>
          <a:r>
            <a:rPr kumimoji="1" lang="en-US" altLang="ja-JP" sz="1300">
              <a:solidFill>
                <a:sysClr val="windowText" lastClr="000000"/>
              </a:solidFill>
              <a:latin typeface="ＭＳ ゴシック" pitchFamily="49" charset="-128"/>
              <a:ea typeface="ＭＳ ゴシック" pitchFamily="49" charset="-128"/>
            </a:rPr>
            <a:t>26</a:t>
          </a:r>
          <a:r>
            <a:rPr kumimoji="1" lang="ja-JP" altLang="en-US" sz="1300">
              <a:solidFill>
                <a:sysClr val="windowText" lastClr="000000"/>
              </a:solidFill>
              <a:latin typeface="ＭＳ ゴシック" pitchFamily="49" charset="-128"/>
              <a:ea typeface="ＭＳ ゴシック" pitchFamily="49" charset="-128"/>
            </a:rPr>
            <a:t>年度以降マイナスで推移しているが、将来予定されている長尾小学校改築事業や志度及び長尾公民館整備事業等の大型建設事業の実施により、将来負担額が増加し、比率が悪化することが見込まれるため、より一層の事業精査や経費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香川県さぬき市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・市民税、固定資産税の減収などにより財政調整基金を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億円、志度及び長尾公民館整備事業等の実施により振興基金を約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千万円取り崩した一方、財政調整基金に約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千万円、ふるさと納税などのまちづくり寄附金をまちづくり基金に約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千万円積み立てたことなどにより、基金全体としては前年度と比べて約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千万円増加し、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令和元年度までは基金残高が減少傾向であったものの、令和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年度以降は、ふるさと納税返礼品の拡充などにより、まちづくり寄附金が増加しており、基金残高は増加傾向となっている。南海</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トラフ巨大地震などの臨時的に莫大な財政負担が生じる可能性に備えるためにも、事業の選択と集中による健全な財政運営を行い、一定規模の基金を確保しておく必要がある。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・振興基金：市民の連帯の強化及び地域振興を図るため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・教育文化振興基金：学校教育をはじめとする教育及び文化の振興を図るため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・防災基金：災害の発生防止及び災害に際して応急的に行う救助に必要な経費に充てるため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・地域福祉基金：高齢者保健福祉の増進を図るため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・まちづくり基金：寄附者から収受した寄附金を適正に管理運用するため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・振興基金：志度及び長尾公民館整備事業等のために取り崩したことにより、約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千万円の減少となっている。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・教育文化振興基金：長尾小学校の改築事業等に備えて積み立てたことにより、約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千万円の増加となっている。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・まちづくり基金：まちづくり寄附金が増加したことにより、約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千万円の増加となっている。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・振興基金：合併特例債を財源として積み立てた当該基金について、今後は新市建設計画に位置付けられた普通建設事業などに対して、一定の充当基準の範囲内で、計画的に活用する。</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・教育文化振興基金：今後、学校の改修事業や音楽ホール施設整備事業等の大型建設事業が見込まれることから、翌年度の積増しを検討し、建設事業の財源として活用する。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・人口減少による市税の減収等により一般財源が不足したことに加え、人件費や物件費が前年度と比べて増加したことなどにより、取崩額が積立額を上回り、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・財政状況が年々厳しさを増す中、向こう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年の収支均衡を保つため、令和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年度末時点で、標準財政規模の約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％に当たる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億円以上の残高を目標としている。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34,904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千円であり、令和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年度に利子分を積み立てたことにより、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千円増加し、令和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35,032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・利子分のみを積み立てて運用しており、市債の償還額が多額になる年度や繰上償還への対応を予定している。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46,561
46,135
158.63
28,553,095
27,104,272
1,221,512
15,973,092
21,228,873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平成２９年度まで類似団体より大幅に低い水準にあり、その要因は、工作物のうち道路や橋梁などのインフラ資産において、市独自の資産計上を行っていることにあったが、平成３０年度からは、当市独自の資産計上を見直したため、有形固定資産減価償却率が、大きく上昇した。令和３年度は、志度第１分団消防屯所等の整備を行っているが、整備額よりも減価償却費が上回ったため、固定資産は減少し、有形固定資産減価償却率は前年度と比べ上昇した。大型建設事業が令和元年度で概ね終了したことにより、今後も緩やかに上昇していく見込みであることから、引き続き老朽化した施設の適正管理に取り組んで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75" name="直線コネクタ 74"/>
        <xdr:cNvCxnSpPr/>
      </xdr:nvCxnSpPr>
      <xdr:spPr>
        <a:xfrm flipV="1">
          <a:off x="4760595" y="4706832"/>
          <a:ext cx="1270" cy="124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76" name="有形固定資産減価償却率最小値テキスト"/>
        <xdr:cNvSpPr txBox="1"/>
      </xdr:nvSpPr>
      <xdr:spPr>
        <a:xfrm>
          <a:off x="4813300" y="5959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77" name="直線コネクタ 76"/>
        <xdr:cNvCxnSpPr/>
      </xdr:nvCxnSpPr>
      <xdr:spPr>
        <a:xfrm>
          <a:off x="4673600" y="5955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78" name="有形固定資産減価償却率最大値テキスト"/>
        <xdr:cNvSpPr txBox="1"/>
      </xdr:nvSpPr>
      <xdr:spPr>
        <a:xfrm>
          <a:off x="4813300" y="448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79" name="直線コネクタ 78"/>
        <xdr:cNvCxnSpPr/>
      </xdr:nvCxnSpPr>
      <xdr:spPr>
        <a:xfrm>
          <a:off x="4673600" y="4706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80" name="有形固定資産減価償却率平均値テキスト"/>
        <xdr:cNvSpPr txBox="1"/>
      </xdr:nvSpPr>
      <xdr:spPr>
        <a:xfrm>
          <a:off x="4813300" y="5162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xdr:cNvSpPr/>
      </xdr:nvSpPr>
      <xdr:spPr>
        <a:xfrm>
          <a:off x="47117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82" name="フローチャート: 判断 81"/>
        <xdr:cNvSpPr/>
      </xdr:nvSpPr>
      <xdr:spPr>
        <a:xfrm>
          <a:off x="4000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83" name="フローチャート: 判断 82"/>
        <xdr:cNvSpPr/>
      </xdr:nvSpPr>
      <xdr:spPr>
        <a:xfrm>
          <a:off x="32385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4" name="フローチャート: 判断 83"/>
        <xdr:cNvSpPr/>
      </xdr:nvSpPr>
      <xdr:spPr>
        <a:xfrm>
          <a:off x="24765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85" name="フローチャート: 判断 84"/>
        <xdr:cNvSpPr/>
      </xdr:nvSpPr>
      <xdr:spPr>
        <a:xfrm>
          <a:off x="1714500" y="51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39158</xdr:rowOff>
    </xdr:from>
    <xdr:to>
      <xdr:col>23</xdr:col>
      <xdr:colOff>136525</xdr:colOff>
      <xdr:row>31</xdr:row>
      <xdr:rowOff>140758</xdr:rowOff>
    </xdr:to>
    <xdr:sp macro="" textlink="">
      <xdr:nvSpPr>
        <xdr:cNvPr id="91" name="楕円 90"/>
        <xdr:cNvSpPr/>
      </xdr:nvSpPr>
      <xdr:spPr>
        <a:xfrm>
          <a:off x="4711700" y="53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17585</xdr:rowOff>
    </xdr:from>
    <xdr:ext cx="405111" cy="259045"/>
    <xdr:sp macro="" textlink="">
      <xdr:nvSpPr>
        <xdr:cNvPr id="92" name="有形固定資産減価償却率該当値テキスト"/>
        <xdr:cNvSpPr txBox="1"/>
      </xdr:nvSpPr>
      <xdr:spPr>
        <a:xfrm>
          <a:off x="4813300" y="533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160232</xdr:rowOff>
    </xdr:from>
    <xdr:to>
      <xdr:col>19</xdr:col>
      <xdr:colOff>187325</xdr:colOff>
      <xdr:row>31</xdr:row>
      <xdr:rowOff>90382</xdr:rowOff>
    </xdr:to>
    <xdr:sp macro="" textlink="">
      <xdr:nvSpPr>
        <xdr:cNvPr id="93" name="楕円 92"/>
        <xdr:cNvSpPr/>
      </xdr:nvSpPr>
      <xdr:spPr>
        <a:xfrm>
          <a:off x="4000500" y="530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39582</xdr:rowOff>
    </xdr:from>
    <xdr:to>
      <xdr:col>23</xdr:col>
      <xdr:colOff>85725</xdr:colOff>
      <xdr:row>31</xdr:row>
      <xdr:rowOff>89958</xdr:rowOff>
    </xdr:to>
    <xdr:cxnSp macro="">
      <xdr:nvCxnSpPr>
        <xdr:cNvPr id="94" name="直線コネクタ 93"/>
        <xdr:cNvCxnSpPr/>
      </xdr:nvCxnSpPr>
      <xdr:spPr>
        <a:xfrm>
          <a:off x="4051300" y="5354532"/>
          <a:ext cx="7112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120650</xdr:rowOff>
    </xdr:from>
    <xdr:to>
      <xdr:col>15</xdr:col>
      <xdr:colOff>187325</xdr:colOff>
      <xdr:row>31</xdr:row>
      <xdr:rowOff>50800</xdr:rowOff>
    </xdr:to>
    <xdr:sp macro="" textlink="">
      <xdr:nvSpPr>
        <xdr:cNvPr id="95" name="楕円 94"/>
        <xdr:cNvSpPr/>
      </xdr:nvSpPr>
      <xdr:spPr>
        <a:xfrm>
          <a:off x="3238500" y="52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0</xdr:rowOff>
    </xdr:from>
    <xdr:to>
      <xdr:col>19</xdr:col>
      <xdr:colOff>136525</xdr:colOff>
      <xdr:row>31</xdr:row>
      <xdr:rowOff>39582</xdr:rowOff>
    </xdr:to>
    <xdr:cxnSp macro="">
      <xdr:nvCxnSpPr>
        <xdr:cNvPr id="96" name="直線コネクタ 95"/>
        <xdr:cNvCxnSpPr/>
      </xdr:nvCxnSpPr>
      <xdr:spPr>
        <a:xfrm>
          <a:off x="3289300" y="5314950"/>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156633</xdr:rowOff>
    </xdr:from>
    <xdr:to>
      <xdr:col>11</xdr:col>
      <xdr:colOff>187325</xdr:colOff>
      <xdr:row>31</xdr:row>
      <xdr:rowOff>86783</xdr:rowOff>
    </xdr:to>
    <xdr:sp macro="" textlink="">
      <xdr:nvSpPr>
        <xdr:cNvPr id="97" name="楕円 96"/>
        <xdr:cNvSpPr/>
      </xdr:nvSpPr>
      <xdr:spPr>
        <a:xfrm>
          <a:off x="2476500" y="53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0</xdr:rowOff>
    </xdr:from>
    <xdr:to>
      <xdr:col>15</xdr:col>
      <xdr:colOff>136525</xdr:colOff>
      <xdr:row>31</xdr:row>
      <xdr:rowOff>35983</xdr:rowOff>
    </xdr:to>
    <xdr:cxnSp macro="">
      <xdr:nvCxnSpPr>
        <xdr:cNvPr id="98" name="直線コネクタ 97"/>
        <xdr:cNvCxnSpPr/>
      </xdr:nvCxnSpPr>
      <xdr:spPr>
        <a:xfrm flipV="1">
          <a:off x="2527300" y="5314950"/>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16087</xdr:rowOff>
    </xdr:from>
    <xdr:to>
      <xdr:col>7</xdr:col>
      <xdr:colOff>187325</xdr:colOff>
      <xdr:row>27</xdr:row>
      <xdr:rowOff>117687</xdr:rowOff>
    </xdr:to>
    <xdr:sp macro="" textlink="">
      <xdr:nvSpPr>
        <xdr:cNvPr id="99" name="楕円 98"/>
        <xdr:cNvSpPr/>
      </xdr:nvSpPr>
      <xdr:spPr>
        <a:xfrm>
          <a:off x="1714500" y="464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66887</xdr:rowOff>
    </xdr:from>
    <xdr:to>
      <xdr:col>11</xdr:col>
      <xdr:colOff>136525</xdr:colOff>
      <xdr:row>31</xdr:row>
      <xdr:rowOff>35983</xdr:rowOff>
    </xdr:to>
    <xdr:cxnSp macro="">
      <xdr:nvCxnSpPr>
        <xdr:cNvPr id="100" name="直線コネクタ 99"/>
        <xdr:cNvCxnSpPr/>
      </xdr:nvCxnSpPr>
      <xdr:spPr>
        <a:xfrm>
          <a:off x="1765300" y="4696037"/>
          <a:ext cx="762000" cy="6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101" name="n_1aveValue有形固定資産減価償却率"/>
        <xdr:cNvSpPr txBox="1"/>
      </xdr:nvSpPr>
      <xdr:spPr>
        <a:xfrm>
          <a:off x="3836044" y="505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102" name="n_2aveValue有形固定資産減価償却率"/>
        <xdr:cNvSpPr txBox="1"/>
      </xdr:nvSpPr>
      <xdr:spPr>
        <a:xfrm>
          <a:off x="3086744" y="501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103" name="n_3aveValue有形固定資産減価償却率"/>
        <xdr:cNvSpPr txBox="1"/>
      </xdr:nvSpPr>
      <xdr:spPr>
        <a:xfrm>
          <a:off x="2324744" y="49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101829</xdr:rowOff>
    </xdr:from>
    <xdr:ext cx="405111" cy="259045"/>
    <xdr:sp macro="" textlink="">
      <xdr:nvSpPr>
        <xdr:cNvPr id="104" name="n_4aveValue有形固定資産減価償却率"/>
        <xdr:cNvSpPr txBox="1"/>
      </xdr:nvSpPr>
      <xdr:spPr>
        <a:xfrm>
          <a:off x="1562744" y="524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81509</xdr:rowOff>
    </xdr:from>
    <xdr:ext cx="405111" cy="259045"/>
    <xdr:sp macro="" textlink="">
      <xdr:nvSpPr>
        <xdr:cNvPr id="105" name="n_1mainValue有形固定資産減価償却率"/>
        <xdr:cNvSpPr txBox="1"/>
      </xdr:nvSpPr>
      <xdr:spPr>
        <a:xfrm>
          <a:off x="3836044" y="5396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41927</xdr:rowOff>
    </xdr:from>
    <xdr:ext cx="405111" cy="259045"/>
    <xdr:sp macro="" textlink="">
      <xdr:nvSpPr>
        <xdr:cNvPr id="106" name="n_2mainValue有形固定資産減価償却率"/>
        <xdr:cNvSpPr txBox="1"/>
      </xdr:nvSpPr>
      <xdr:spPr>
        <a:xfrm>
          <a:off x="3086744" y="535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77910</xdr:rowOff>
    </xdr:from>
    <xdr:ext cx="405111" cy="259045"/>
    <xdr:sp macro="" textlink="">
      <xdr:nvSpPr>
        <xdr:cNvPr id="107" name="n_3mainValue有形固定資産減価償却率"/>
        <xdr:cNvSpPr txBox="1"/>
      </xdr:nvSpPr>
      <xdr:spPr>
        <a:xfrm>
          <a:off x="2324744" y="5392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134214</xdr:rowOff>
    </xdr:from>
    <xdr:ext cx="405111" cy="259045"/>
    <xdr:sp macro="" textlink="">
      <xdr:nvSpPr>
        <xdr:cNvPr id="108" name="n_4mainValue有形固定資産減価償却率"/>
        <xdr:cNvSpPr txBox="1"/>
      </xdr:nvSpPr>
      <xdr:spPr>
        <a:xfrm>
          <a:off x="1562744" y="4420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地方債現在高に影響を及ぼす大規模建設事業が概ね終了したことにより、将来負担額が減少したことに加え、地方消費税交付金などの交付金の増収により経常一般財源が増加したことが要因で、前年度と比べ低下した。</a:t>
          </a:r>
        </a:p>
        <a:p>
          <a:r>
            <a:rPr kumimoji="1" lang="ja-JP" altLang="en-US" sz="1100">
              <a:latin typeface="ＭＳ Ｐゴシック" panose="020B0600070205080204" pitchFamily="50" charset="-128"/>
              <a:ea typeface="ＭＳ Ｐゴシック" panose="020B0600070205080204" pitchFamily="50" charset="-128"/>
            </a:rPr>
            <a:t>類似団体よりも低い状態を継続できるよう、計画的に投資事業を実施し、健全な財政運営に努める。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39" name="直線コネクタ 138"/>
        <xdr:cNvCxnSpPr/>
      </xdr:nvCxnSpPr>
      <xdr:spPr>
        <a:xfrm flipV="1">
          <a:off x="14793595" y="4655530"/>
          <a:ext cx="1269" cy="143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40" name="債務償還比率最小値テキスト"/>
        <xdr:cNvSpPr txBox="1"/>
      </xdr:nvSpPr>
      <xdr:spPr>
        <a:xfrm>
          <a:off x="14846300" y="60952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41" name="直線コネクタ 140"/>
        <xdr:cNvCxnSpPr/>
      </xdr:nvCxnSpPr>
      <xdr:spPr>
        <a:xfrm>
          <a:off x="14706600" y="60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42" name="債務償還比率最大値テキスト"/>
        <xdr:cNvSpPr txBox="1"/>
      </xdr:nvSpPr>
      <xdr:spPr>
        <a:xfrm>
          <a:off x="14846300" y="443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43" name="直線コネクタ 142"/>
        <xdr:cNvCxnSpPr/>
      </xdr:nvCxnSpPr>
      <xdr:spPr>
        <a:xfrm>
          <a:off x="14706600" y="465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64996</xdr:rowOff>
    </xdr:from>
    <xdr:ext cx="469744" cy="259045"/>
    <xdr:sp macro="" textlink="">
      <xdr:nvSpPr>
        <xdr:cNvPr id="144" name="債務償還比率平均値テキスト"/>
        <xdr:cNvSpPr txBox="1"/>
      </xdr:nvSpPr>
      <xdr:spPr>
        <a:xfrm>
          <a:off x="14846300" y="52084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45" name="フローチャート: 判断 144"/>
        <xdr:cNvSpPr/>
      </xdr:nvSpPr>
      <xdr:spPr>
        <a:xfrm>
          <a:off x="14744700" y="523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125621</xdr:rowOff>
    </xdr:from>
    <xdr:to>
      <xdr:col>72</xdr:col>
      <xdr:colOff>123825</xdr:colOff>
      <xdr:row>32</xdr:row>
      <xdr:rowOff>55771</xdr:rowOff>
    </xdr:to>
    <xdr:sp macro="" textlink="">
      <xdr:nvSpPr>
        <xdr:cNvPr id="146" name="フローチャート: 判断 145"/>
        <xdr:cNvSpPr/>
      </xdr:nvSpPr>
      <xdr:spPr>
        <a:xfrm>
          <a:off x="14033500" y="544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47" name="フローチャート: 判断 146"/>
        <xdr:cNvSpPr/>
      </xdr:nvSpPr>
      <xdr:spPr>
        <a:xfrm>
          <a:off x="13271500" y="542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8" name="フローチャート: 判断 147"/>
        <xdr:cNvSpPr/>
      </xdr:nvSpPr>
      <xdr:spPr>
        <a:xfrm>
          <a:off x="12509500" y="539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9" name="フローチャート: 判断 148"/>
        <xdr:cNvSpPr/>
      </xdr:nvSpPr>
      <xdr:spPr>
        <a:xfrm>
          <a:off x="11747500" y="542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60742</xdr:rowOff>
    </xdr:from>
    <xdr:to>
      <xdr:col>76</xdr:col>
      <xdr:colOff>73025</xdr:colOff>
      <xdr:row>28</xdr:row>
      <xdr:rowOff>162342</xdr:rowOff>
    </xdr:to>
    <xdr:sp macro="" textlink="">
      <xdr:nvSpPr>
        <xdr:cNvPr id="155" name="楕円 154"/>
        <xdr:cNvSpPr/>
      </xdr:nvSpPr>
      <xdr:spPr>
        <a:xfrm>
          <a:off x="14744700" y="48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83619</xdr:rowOff>
    </xdr:from>
    <xdr:ext cx="469744" cy="259045"/>
    <xdr:sp macro="" textlink="">
      <xdr:nvSpPr>
        <xdr:cNvPr id="156" name="債務償還比率該当値テキスト"/>
        <xdr:cNvSpPr txBox="1"/>
      </xdr:nvSpPr>
      <xdr:spPr>
        <a:xfrm>
          <a:off x="14846300" y="471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34562</xdr:rowOff>
    </xdr:from>
    <xdr:to>
      <xdr:col>72</xdr:col>
      <xdr:colOff>123825</xdr:colOff>
      <xdr:row>29</xdr:row>
      <xdr:rowOff>136162</xdr:rowOff>
    </xdr:to>
    <xdr:sp macro="" textlink="">
      <xdr:nvSpPr>
        <xdr:cNvPr id="157" name="楕円 156"/>
        <xdr:cNvSpPr/>
      </xdr:nvSpPr>
      <xdr:spPr>
        <a:xfrm>
          <a:off x="14033500" y="500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111542</xdr:rowOff>
    </xdr:from>
    <xdr:to>
      <xdr:col>76</xdr:col>
      <xdr:colOff>22225</xdr:colOff>
      <xdr:row>29</xdr:row>
      <xdr:rowOff>85362</xdr:rowOff>
    </xdr:to>
    <xdr:cxnSp macro="">
      <xdr:nvCxnSpPr>
        <xdr:cNvPr id="158" name="直線コネクタ 157"/>
        <xdr:cNvCxnSpPr/>
      </xdr:nvCxnSpPr>
      <xdr:spPr>
        <a:xfrm flipV="1">
          <a:off x="14084300" y="4912142"/>
          <a:ext cx="711200" cy="14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169500</xdr:rowOff>
    </xdr:from>
    <xdr:to>
      <xdr:col>68</xdr:col>
      <xdr:colOff>123825</xdr:colOff>
      <xdr:row>30</xdr:row>
      <xdr:rowOff>99650</xdr:rowOff>
    </xdr:to>
    <xdr:sp macro="" textlink="">
      <xdr:nvSpPr>
        <xdr:cNvPr id="159" name="楕円 158"/>
        <xdr:cNvSpPr/>
      </xdr:nvSpPr>
      <xdr:spPr>
        <a:xfrm>
          <a:off x="13271500" y="514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85362</xdr:rowOff>
    </xdr:from>
    <xdr:to>
      <xdr:col>72</xdr:col>
      <xdr:colOff>73025</xdr:colOff>
      <xdr:row>30</xdr:row>
      <xdr:rowOff>48850</xdr:rowOff>
    </xdr:to>
    <xdr:cxnSp macro="">
      <xdr:nvCxnSpPr>
        <xdr:cNvPr id="160" name="直線コネクタ 159"/>
        <xdr:cNvCxnSpPr/>
      </xdr:nvCxnSpPr>
      <xdr:spPr>
        <a:xfrm flipV="1">
          <a:off x="13322300" y="5057412"/>
          <a:ext cx="762000" cy="13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60815</xdr:rowOff>
    </xdr:from>
    <xdr:to>
      <xdr:col>64</xdr:col>
      <xdr:colOff>123825</xdr:colOff>
      <xdr:row>30</xdr:row>
      <xdr:rowOff>162415</xdr:rowOff>
    </xdr:to>
    <xdr:sp macro="" textlink="">
      <xdr:nvSpPr>
        <xdr:cNvPr id="161" name="楕円 160"/>
        <xdr:cNvSpPr/>
      </xdr:nvSpPr>
      <xdr:spPr>
        <a:xfrm>
          <a:off x="12509500" y="520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48850</xdr:rowOff>
    </xdr:from>
    <xdr:to>
      <xdr:col>68</xdr:col>
      <xdr:colOff>73025</xdr:colOff>
      <xdr:row>30</xdr:row>
      <xdr:rowOff>111615</xdr:rowOff>
    </xdr:to>
    <xdr:cxnSp macro="">
      <xdr:nvCxnSpPr>
        <xdr:cNvPr id="162" name="直線コネクタ 161"/>
        <xdr:cNvCxnSpPr/>
      </xdr:nvCxnSpPr>
      <xdr:spPr>
        <a:xfrm flipV="1">
          <a:off x="12560300" y="5192350"/>
          <a:ext cx="762000" cy="6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11158</xdr:rowOff>
    </xdr:from>
    <xdr:to>
      <xdr:col>60</xdr:col>
      <xdr:colOff>123825</xdr:colOff>
      <xdr:row>30</xdr:row>
      <xdr:rowOff>112758</xdr:rowOff>
    </xdr:to>
    <xdr:sp macro="" textlink="">
      <xdr:nvSpPr>
        <xdr:cNvPr id="163" name="楕円 162"/>
        <xdr:cNvSpPr/>
      </xdr:nvSpPr>
      <xdr:spPr>
        <a:xfrm>
          <a:off x="11747500" y="515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61958</xdr:rowOff>
    </xdr:from>
    <xdr:to>
      <xdr:col>64</xdr:col>
      <xdr:colOff>73025</xdr:colOff>
      <xdr:row>30</xdr:row>
      <xdr:rowOff>111615</xdr:rowOff>
    </xdr:to>
    <xdr:cxnSp macro="">
      <xdr:nvCxnSpPr>
        <xdr:cNvPr id="164" name="直線コネクタ 163"/>
        <xdr:cNvCxnSpPr/>
      </xdr:nvCxnSpPr>
      <xdr:spPr>
        <a:xfrm>
          <a:off x="11798300" y="5205458"/>
          <a:ext cx="762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46898</xdr:rowOff>
    </xdr:from>
    <xdr:ext cx="469744" cy="259045"/>
    <xdr:sp macro="" textlink="">
      <xdr:nvSpPr>
        <xdr:cNvPr id="165" name="n_1aveValue債務償還比率"/>
        <xdr:cNvSpPr txBox="1"/>
      </xdr:nvSpPr>
      <xdr:spPr>
        <a:xfrm>
          <a:off x="13836727" y="553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27313</xdr:rowOff>
    </xdr:from>
    <xdr:ext cx="469744" cy="259045"/>
    <xdr:sp macro="" textlink="">
      <xdr:nvSpPr>
        <xdr:cNvPr id="166" name="n_2aveValue債務償還比率"/>
        <xdr:cNvSpPr txBox="1"/>
      </xdr:nvSpPr>
      <xdr:spPr>
        <a:xfrm>
          <a:off x="13087427" y="55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2947</xdr:rowOff>
    </xdr:from>
    <xdr:ext cx="469744" cy="259045"/>
    <xdr:sp macro="" textlink="">
      <xdr:nvSpPr>
        <xdr:cNvPr id="167" name="n_3aveValue債務償還比率"/>
        <xdr:cNvSpPr txBox="1"/>
      </xdr:nvSpPr>
      <xdr:spPr>
        <a:xfrm>
          <a:off x="12325427" y="548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33944</xdr:rowOff>
    </xdr:from>
    <xdr:ext cx="469744" cy="259045"/>
    <xdr:sp macro="" textlink="">
      <xdr:nvSpPr>
        <xdr:cNvPr id="168" name="n_4aveValue債務償還比率"/>
        <xdr:cNvSpPr txBox="1"/>
      </xdr:nvSpPr>
      <xdr:spPr>
        <a:xfrm>
          <a:off x="11563427" y="552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152689</xdr:rowOff>
    </xdr:from>
    <xdr:ext cx="469744" cy="259045"/>
    <xdr:sp macro="" textlink="">
      <xdr:nvSpPr>
        <xdr:cNvPr id="169" name="n_1mainValue債務償還比率"/>
        <xdr:cNvSpPr txBox="1"/>
      </xdr:nvSpPr>
      <xdr:spPr>
        <a:xfrm>
          <a:off x="13836727" y="478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116177</xdr:rowOff>
    </xdr:from>
    <xdr:ext cx="469744" cy="259045"/>
    <xdr:sp macro="" textlink="">
      <xdr:nvSpPr>
        <xdr:cNvPr id="170" name="n_2mainValue債務償還比率"/>
        <xdr:cNvSpPr txBox="1"/>
      </xdr:nvSpPr>
      <xdr:spPr>
        <a:xfrm>
          <a:off x="13087427" y="491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7492</xdr:rowOff>
    </xdr:from>
    <xdr:ext cx="469744" cy="259045"/>
    <xdr:sp macro="" textlink="">
      <xdr:nvSpPr>
        <xdr:cNvPr id="171" name="n_3mainValue債務償還比率"/>
        <xdr:cNvSpPr txBox="1"/>
      </xdr:nvSpPr>
      <xdr:spPr>
        <a:xfrm>
          <a:off x="12325427" y="49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129285</xdr:rowOff>
    </xdr:from>
    <xdr:ext cx="469744" cy="259045"/>
    <xdr:sp macro="" textlink="">
      <xdr:nvSpPr>
        <xdr:cNvPr id="172" name="n_4mainValue債務償還比率"/>
        <xdr:cNvSpPr txBox="1"/>
      </xdr:nvSpPr>
      <xdr:spPr>
        <a:xfrm>
          <a:off x="11563427" y="492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46,561
46,135
158.63
28,553,095
27,104,272
1,221,512
15,973,092
21,228,873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xdr:cNvCxnSpPr/>
      </xdr:nvCxnSpPr>
      <xdr:spPr>
        <a:xfrm flipV="1">
          <a:off x="4634865" y="59340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xdr:cNvSpPr txBox="1"/>
      </xdr:nvSpPr>
      <xdr:spPr>
        <a:xfrm>
          <a:off x="467360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xdr:cNvCxnSpPr/>
      </xdr:nvCxnSpPr>
      <xdr:spPr>
        <a:xfrm>
          <a:off x="4546600" y="720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xdr:cNvSpPr txBox="1"/>
      </xdr:nvSpPr>
      <xdr:spPr>
        <a:xfrm>
          <a:off x="4673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xdr:cNvCxnSpPr/>
      </xdr:nvCxnSpPr>
      <xdr:spPr>
        <a:xfrm>
          <a:off x="4546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131462</xdr:rowOff>
    </xdr:from>
    <xdr:ext cx="405111" cy="259045"/>
    <xdr:sp macro="" textlink="">
      <xdr:nvSpPr>
        <xdr:cNvPr id="62" name="【道路】&#10;有形固定資産減価償却率平均値テキスト"/>
        <xdr:cNvSpPr txBox="1"/>
      </xdr:nvSpPr>
      <xdr:spPr>
        <a:xfrm>
          <a:off x="4673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xdr:cNvSpPr/>
      </xdr:nvSpPr>
      <xdr:spPr>
        <a:xfrm>
          <a:off x="4584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46355</xdr:rowOff>
    </xdr:from>
    <xdr:to>
      <xdr:col>10</xdr:col>
      <xdr:colOff>165100</xdr:colOff>
      <xdr:row>37</xdr:row>
      <xdr:rowOff>147955</xdr:rowOff>
    </xdr:to>
    <xdr:sp macro="" textlink="">
      <xdr:nvSpPr>
        <xdr:cNvPr id="66" name="フローチャート: 判断 65"/>
        <xdr:cNvSpPr/>
      </xdr:nvSpPr>
      <xdr:spPr>
        <a:xfrm>
          <a:off x="1968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158750</xdr:rowOff>
    </xdr:from>
    <xdr:to>
      <xdr:col>6</xdr:col>
      <xdr:colOff>38100</xdr:colOff>
      <xdr:row>37</xdr:row>
      <xdr:rowOff>88900</xdr:rowOff>
    </xdr:to>
    <xdr:sp macro="" textlink="">
      <xdr:nvSpPr>
        <xdr:cNvPr id="67" name="フローチャート: 判断 66"/>
        <xdr:cNvSpPr/>
      </xdr:nvSpPr>
      <xdr:spPr>
        <a:xfrm>
          <a:off x="1079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27305</xdr:rowOff>
    </xdr:from>
    <xdr:to>
      <xdr:col>24</xdr:col>
      <xdr:colOff>114300</xdr:colOff>
      <xdr:row>37</xdr:row>
      <xdr:rowOff>128905</xdr:rowOff>
    </xdr:to>
    <xdr:sp macro="" textlink="">
      <xdr:nvSpPr>
        <xdr:cNvPr id="73" name="楕円 72"/>
        <xdr:cNvSpPr/>
      </xdr:nvSpPr>
      <xdr:spPr>
        <a:xfrm>
          <a:off x="45847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50182</xdr:rowOff>
    </xdr:from>
    <xdr:ext cx="405111" cy="259045"/>
    <xdr:sp macro="" textlink="">
      <xdr:nvSpPr>
        <xdr:cNvPr id="74" name="【道路】&#10;有形固定資産減価償却率該当値テキスト"/>
        <xdr:cNvSpPr txBox="1"/>
      </xdr:nvSpPr>
      <xdr:spPr>
        <a:xfrm>
          <a:off x="4673600"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164465</xdr:rowOff>
    </xdr:from>
    <xdr:to>
      <xdr:col>20</xdr:col>
      <xdr:colOff>38100</xdr:colOff>
      <xdr:row>37</xdr:row>
      <xdr:rowOff>94615</xdr:rowOff>
    </xdr:to>
    <xdr:sp macro="" textlink="">
      <xdr:nvSpPr>
        <xdr:cNvPr id="75" name="楕円 74"/>
        <xdr:cNvSpPr/>
      </xdr:nvSpPr>
      <xdr:spPr>
        <a:xfrm>
          <a:off x="3746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43815</xdr:rowOff>
    </xdr:from>
    <xdr:to>
      <xdr:col>24</xdr:col>
      <xdr:colOff>63500</xdr:colOff>
      <xdr:row>37</xdr:row>
      <xdr:rowOff>78105</xdr:rowOff>
    </xdr:to>
    <xdr:cxnSp macro="">
      <xdr:nvCxnSpPr>
        <xdr:cNvPr id="76" name="直線コネクタ 75"/>
        <xdr:cNvCxnSpPr/>
      </xdr:nvCxnSpPr>
      <xdr:spPr>
        <a:xfrm>
          <a:off x="3797300" y="63874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130175</xdr:rowOff>
    </xdr:from>
    <xdr:to>
      <xdr:col>15</xdr:col>
      <xdr:colOff>101600</xdr:colOff>
      <xdr:row>37</xdr:row>
      <xdr:rowOff>60325</xdr:rowOff>
    </xdr:to>
    <xdr:sp macro="" textlink="">
      <xdr:nvSpPr>
        <xdr:cNvPr id="77" name="楕円 76"/>
        <xdr:cNvSpPr/>
      </xdr:nvSpPr>
      <xdr:spPr>
        <a:xfrm>
          <a:off x="2857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9525</xdr:rowOff>
    </xdr:from>
    <xdr:to>
      <xdr:col>19</xdr:col>
      <xdr:colOff>177800</xdr:colOff>
      <xdr:row>37</xdr:row>
      <xdr:rowOff>43815</xdr:rowOff>
    </xdr:to>
    <xdr:cxnSp macro="">
      <xdr:nvCxnSpPr>
        <xdr:cNvPr id="78" name="直線コネクタ 77"/>
        <xdr:cNvCxnSpPr/>
      </xdr:nvCxnSpPr>
      <xdr:spPr>
        <a:xfrm>
          <a:off x="2908300" y="63531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99695</xdr:rowOff>
    </xdr:from>
    <xdr:to>
      <xdr:col>10</xdr:col>
      <xdr:colOff>165100</xdr:colOff>
      <xdr:row>37</xdr:row>
      <xdr:rowOff>29845</xdr:rowOff>
    </xdr:to>
    <xdr:sp macro="" textlink="">
      <xdr:nvSpPr>
        <xdr:cNvPr id="79" name="楕円 78"/>
        <xdr:cNvSpPr/>
      </xdr:nvSpPr>
      <xdr:spPr>
        <a:xfrm>
          <a:off x="1968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150495</xdr:rowOff>
    </xdr:from>
    <xdr:to>
      <xdr:col>15</xdr:col>
      <xdr:colOff>50800</xdr:colOff>
      <xdr:row>37</xdr:row>
      <xdr:rowOff>9525</xdr:rowOff>
    </xdr:to>
    <xdr:cxnSp macro="">
      <xdr:nvCxnSpPr>
        <xdr:cNvPr id="80" name="直線コネクタ 79"/>
        <xdr:cNvCxnSpPr/>
      </xdr:nvCxnSpPr>
      <xdr:spPr>
        <a:xfrm>
          <a:off x="2019300" y="63226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38735</xdr:rowOff>
    </xdr:from>
    <xdr:to>
      <xdr:col>6</xdr:col>
      <xdr:colOff>38100</xdr:colOff>
      <xdr:row>34</xdr:row>
      <xdr:rowOff>140335</xdr:rowOff>
    </xdr:to>
    <xdr:sp macro="" textlink="">
      <xdr:nvSpPr>
        <xdr:cNvPr id="81" name="楕円 80"/>
        <xdr:cNvSpPr/>
      </xdr:nvSpPr>
      <xdr:spPr>
        <a:xfrm>
          <a:off x="1079500" y="58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89535</xdr:rowOff>
    </xdr:from>
    <xdr:to>
      <xdr:col>10</xdr:col>
      <xdr:colOff>114300</xdr:colOff>
      <xdr:row>36</xdr:row>
      <xdr:rowOff>150495</xdr:rowOff>
    </xdr:to>
    <xdr:cxnSp macro="">
      <xdr:nvCxnSpPr>
        <xdr:cNvPr id="82" name="直線コネクタ 81"/>
        <xdr:cNvCxnSpPr/>
      </xdr:nvCxnSpPr>
      <xdr:spPr>
        <a:xfrm>
          <a:off x="1130300" y="5918835"/>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4" name="n_2aveValue【道路】&#10;有形固定資産減価償却率"/>
        <xdr:cNvSpPr txBox="1"/>
      </xdr:nvSpPr>
      <xdr:spPr>
        <a:xfrm>
          <a:off x="2705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139082</xdr:rowOff>
    </xdr:from>
    <xdr:ext cx="405111" cy="259045"/>
    <xdr:sp macro="" textlink="">
      <xdr:nvSpPr>
        <xdr:cNvPr id="85" name="n_3aveValue【道路】&#10;有形固定資産減価償却率"/>
        <xdr:cNvSpPr txBox="1"/>
      </xdr:nvSpPr>
      <xdr:spPr>
        <a:xfrm>
          <a:off x="1816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80027</xdr:rowOff>
    </xdr:from>
    <xdr:ext cx="405111" cy="259045"/>
    <xdr:sp macro="" textlink="">
      <xdr:nvSpPr>
        <xdr:cNvPr id="86" name="n_4aveValue【道路】&#10;有形固定資産減価償却率"/>
        <xdr:cNvSpPr txBox="1"/>
      </xdr:nvSpPr>
      <xdr:spPr>
        <a:xfrm>
          <a:off x="927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111142</xdr:rowOff>
    </xdr:from>
    <xdr:ext cx="405111" cy="259045"/>
    <xdr:sp macro="" textlink="">
      <xdr:nvSpPr>
        <xdr:cNvPr id="87" name="n_1mainValue【道路】&#10;有形固定資産減価償却率"/>
        <xdr:cNvSpPr txBox="1"/>
      </xdr:nvSpPr>
      <xdr:spPr>
        <a:xfrm>
          <a:off x="35820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76852</xdr:rowOff>
    </xdr:from>
    <xdr:ext cx="405111" cy="259045"/>
    <xdr:sp macro="" textlink="">
      <xdr:nvSpPr>
        <xdr:cNvPr id="88" name="n_2mainValue【道路】&#10;有形固定資産減価償却率"/>
        <xdr:cNvSpPr txBox="1"/>
      </xdr:nvSpPr>
      <xdr:spPr>
        <a:xfrm>
          <a:off x="2705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46372</xdr:rowOff>
    </xdr:from>
    <xdr:ext cx="405111" cy="259045"/>
    <xdr:sp macro="" textlink="">
      <xdr:nvSpPr>
        <xdr:cNvPr id="89" name="n_3mainValue【道路】&#10;有形固定資産減価償却率"/>
        <xdr:cNvSpPr txBox="1"/>
      </xdr:nvSpPr>
      <xdr:spPr>
        <a:xfrm>
          <a:off x="1816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156862</xdr:rowOff>
    </xdr:from>
    <xdr:ext cx="405111" cy="259045"/>
    <xdr:sp macro="" textlink="">
      <xdr:nvSpPr>
        <xdr:cNvPr id="90" name="n_4mainValue【道路】&#10;有形固定資産減価償却率"/>
        <xdr:cNvSpPr txBox="1"/>
      </xdr:nvSpPr>
      <xdr:spPr>
        <a:xfrm>
          <a:off x="927744" y="564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xdr:cNvCxnSpPr/>
      </xdr:nvCxnSpPr>
      <xdr:spPr>
        <a:xfrm flipV="1">
          <a:off x="10476865" y="5675852"/>
          <a:ext cx="0" cy="146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xdr:cNvSpPr txBox="1"/>
      </xdr:nvSpPr>
      <xdr:spPr>
        <a:xfrm>
          <a:off x="10515600" y="7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xdr:cNvCxnSpPr/>
      </xdr:nvCxnSpPr>
      <xdr:spPr>
        <a:xfrm>
          <a:off x="10388600" y="714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xdr:cNvSpPr txBox="1"/>
      </xdr:nvSpPr>
      <xdr:spPr>
        <a:xfrm>
          <a:off x="10515600" y="54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xdr:cNvCxnSpPr/>
      </xdr:nvCxnSpPr>
      <xdr:spPr>
        <a:xfrm>
          <a:off x="10388600" y="567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60965</xdr:rowOff>
    </xdr:from>
    <xdr:ext cx="534377" cy="259045"/>
    <xdr:sp macro="" textlink="">
      <xdr:nvSpPr>
        <xdr:cNvPr id="119" name="【道路】&#10;一人当たり延長平均値テキスト"/>
        <xdr:cNvSpPr txBox="1"/>
      </xdr:nvSpPr>
      <xdr:spPr>
        <a:xfrm>
          <a:off x="10515600" y="6747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xdr:cNvSpPr/>
      </xdr:nvSpPr>
      <xdr:spPr>
        <a:xfrm>
          <a:off x="10426700" y="6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168522</xdr:rowOff>
    </xdr:from>
    <xdr:to>
      <xdr:col>50</xdr:col>
      <xdr:colOff>165100</xdr:colOff>
      <xdr:row>40</xdr:row>
      <xdr:rowOff>98672</xdr:rowOff>
    </xdr:to>
    <xdr:sp macro="" textlink="">
      <xdr:nvSpPr>
        <xdr:cNvPr id="121" name="フローチャート: 判断 120"/>
        <xdr:cNvSpPr/>
      </xdr:nvSpPr>
      <xdr:spPr>
        <a:xfrm>
          <a:off x="9588500" y="68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71158</xdr:rowOff>
    </xdr:from>
    <xdr:to>
      <xdr:col>46</xdr:col>
      <xdr:colOff>38100</xdr:colOff>
      <xdr:row>41</xdr:row>
      <xdr:rowOff>1308</xdr:rowOff>
    </xdr:to>
    <xdr:sp macro="" textlink="">
      <xdr:nvSpPr>
        <xdr:cNvPr id="122" name="フローチャート: 判断 121"/>
        <xdr:cNvSpPr/>
      </xdr:nvSpPr>
      <xdr:spPr>
        <a:xfrm>
          <a:off x="8699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74225</xdr:rowOff>
    </xdr:from>
    <xdr:to>
      <xdr:col>41</xdr:col>
      <xdr:colOff>101600</xdr:colOff>
      <xdr:row>41</xdr:row>
      <xdr:rowOff>4375</xdr:rowOff>
    </xdr:to>
    <xdr:sp macro="" textlink="">
      <xdr:nvSpPr>
        <xdr:cNvPr id="123" name="フローチャート: 判断 122"/>
        <xdr:cNvSpPr/>
      </xdr:nvSpPr>
      <xdr:spPr>
        <a:xfrm>
          <a:off x="7810500" y="69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31400</xdr:rowOff>
    </xdr:from>
    <xdr:to>
      <xdr:col>36</xdr:col>
      <xdr:colOff>165100</xdr:colOff>
      <xdr:row>40</xdr:row>
      <xdr:rowOff>133000</xdr:rowOff>
    </xdr:to>
    <xdr:sp macro="" textlink="">
      <xdr:nvSpPr>
        <xdr:cNvPr id="124" name="フローチャート: 判断 123"/>
        <xdr:cNvSpPr/>
      </xdr:nvSpPr>
      <xdr:spPr>
        <a:xfrm>
          <a:off x="6921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40125</xdr:rowOff>
    </xdr:from>
    <xdr:to>
      <xdr:col>55</xdr:col>
      <xdr:colOff>50800</xdr:colOff>
      <xdr:row>40</xdr:row>
      <xdr:rowOff>141725</xdr:rowOff>
    </xdr:to>
    <xdr:sp macro="" textlink="">
      <xdr:nvSpPr>
        <xdr:cNvPr id="130" name="楕円 129"/>
        <xdr:cNvSpPr/>
      </xdr:nvSpPr>
      <xdr:spPr>
        <a:xfrm>
          <a:off x="10426700" y="68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18552</xdr:rowOff>
    </xdr:from>
    <xdr:ext cx="534377" cy="259045"/>
    <xdr:sp macro="" textlink="">
      <xdr:nvSpPr>
        <xdr:cNvPr id="131" name="【道路】&#10;一人当たり延長該当値テキスト"/>
        <xdr:cNvSpPr txBox="1"/>
      </xdr:nvSpPr>
      <xdr:spPr>
        <a:xfrm>
          <a:off x="10515600" y="687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44736</xdr:rowOff>
    </xdr:from>
    <xdr:to>
      <xdr:col>50</xdr:col>
      <xdr:colOff>165100</xdr:colOff>
      <xdr:row>40</xdr:row>
      <xdr:rowOff>146336</xdr:rowOff>
    </xdr:to>
    <xdr:sp macro="" textlink="">
      <xdr:nvSpPr>
        <xdr:cNvPr id="132" name="楕円 131"/>
        <xdr:cNvSpPr/>
      </xdr:nvSpPr>
      <xdr:spPr>
        <a:xfrm>
          <a:off x="9588500" y="690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90925</xdr:rowOff>
    </xdr:from>
    <xdr:to>
      <xdr:col>55</xdr:col>
      <xdr:colOff>0</xdr:colOff>
      <xdr:row>40</xdr:row>
      <xdr:rowOff>95536</xdr:rowOff>
    </xdr:to>
    <xdr:cxnSp macro="">
      <xdr:nvCxnSpPr>
        <xdr:cNvPr id="133" name="直線コネクタ 132"/>
        <xdr:cNvCxnSpPr/>
      </xdr:nvCxnSpPr>
      <xdr:spPr>
        <a:xfrm flipV="1">
          <a:off x="9639300" y="6948925"/>
          <a:ext cx="8382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49746</xdr:rowOff>
    </xdr:from>
    <xdr:to>
      <xdr:col>46</xdr:col>
      <xdr:colOff>38100</xdr:colOff>
      <xdr:row>40</xdr:row>
      <xdr:rowOff>151346</xdr:rowOff>
    </xdr:to>
    <xdr:sp macro="" textlink="">
      <xdr:nvSpPr>
        <xdr:cNvPr id="134" name="楕円 133"/>
        <xdr:cNvSpPr/>
      </xdr:nvSpPr>
      <xdr:spPr>
        <a:xfrm>
          <a:off x="8699500" y="69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95536</xdr:rowOff>
    </xdr:from>
    <xdr:to>
      <xdr:col>50</xdr:col>
      <xdr:colOff>114300</xdr:colOff>
      <xdr:row>40</xdr:row>
      <xdr:rowOff>100546</xdr:rowOff>
    </xdr:to>
    <xdr:cxnSp macro="">
      <xdr:nvCxnSpPr>
        <xdr:cNvPr id="135" name="直線コネクタ 134"/>
        <xdr:cNvCxnSpPr/>
      </xdr:nvCxnSpPr>
      <xdr:spPr>
        <a:xfrm flipV="1">
          <a:off x="8750300" y="6953536"/>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154825</xdr:rowOff>
    </xdr:from>
    <xdr:to>
      <xdr:col>41</xdr:col>
      <xdr:colOff>101600</xdr:colOff>
      <xdr:row>40</xdr:row>
      <xdr:rowOff>84975</xdr:rowOff>
    </xdr:to>
    <xdr:sp macro="" textlink="">
      <xdr:nvSpPr>
        <xdr:cNvPr id="136" name="楕円 135"/>
        <xdr:cNvSpPr/>
      </xdr:nvSpPr>
      <xdr:spPr>
        <a:xfrm>
          <a:off x="7810500" y="68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34175</xdr:rowOff>
    </xdr:from>
    <xdr:to>
      <xdr:col>45</xdr:col>
      <xdr:colOff>177800</xdr:colOff>
      <xdr:row>40</xdr:row>
      <xdr:rowOff>100546</xdr:rowOff>
    </xdr:to>
    <xdr:cxnSp macro="">
      <xdr:nvCxnSpPr>
        <xdr:cNvPr id="137" name="直線コネクタ 136"/>
        <xdr:cNvCxnSpPr/>
      </xdr:nvCxnSpPr>
      <xdr:spPr>
        <a:xfrm>
          <a:off x="7861300" y="6892175"/>
          <a:ext cx="889000" cy="6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159226</xdr:rowOff>
    </xdr:from>
    <xdr:to>
      <xdr:col>36</xdr:col>
      <xdr:colOff>165100</xdr:colOff>
      <xdr:row>40</xdr:row>
      <xdr:rowOff>89376</xdr:rowOff>
    </xdr:to>
    <xdr:sp macro="" textlink="">
      <xdr:nvSpPr>
        <xdr:cNvPr id="138" name="楕円 137"/>
        <xdr:cNvSpPr/>
      </xdr:nvSpPr>
      <xdr:spPr>
        <a:xfrm>
          <a:off x="6921500" y="68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34175</xdr:rowOff>
    </xdr:from>
    <xdr:to>
      <xdr:col>41</xdr:col>
      <xdr:colOff>50800</xdr:colOff>
      <xdr:row>40</xdr:row>
      <xdr:rowOff>38576</xdr:rowOff>
    </xdr:to>
    <xdr:cxnSp macro="">
      <xdr:nvCxnSpPr>
        <xdr:cNvPr id="139" name="直線コネクタ 138"/>
        <xdr:cNvCxnSpPr/>
      </xdr:nvCxnSpPr>
      <xdr:spPr>
        <a:xfrm flipV="1">
          <a:off x="6972300" y="6892175"/>
          <a:ext cx="8890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115199</xdr:rowOff>
    </xdr:from>
    <xdr:ext cx="534377" cy="259045"/>
    <xdr:sp macro="" textlink="">
      <xdr:nvSpPr>
        <xdr:cNvPr id="140" name="n_1aveValue【道路】&#10;一人当たり延長"/>
        <xdr:cNvSpPr txBox="1"/>
      </xdr:nvSpPr>
      <xdr:spPr>
        <a:xfrm>
          <a:off x="9359411" y="663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163885</xdr:rowOff>
    </xdr:from>
    <xdr:ext cx="534377" cy="259045"/>
    <xdr:sp macro="" textlink="">
      <xdr:nvSpPr>
        <xdr:cNvPr id="141" name="n_2aveValue【道路】&#10;一人当たり延長"/>
        <xdr:cNvSpPr txBox="1"/>
      </xdr:nvSpPr>
      <xdr:spPr>
        <a:xfrm>
          <a:off x="8483111" y="70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166952</xdr:rowOff>
    </xdr:from>
    <xdr:ext cx="534377" cy="259045"/>
    <xdr:sp macro="" textlink="">
      <xdr:nvSpPr>
        <xdr:cNvPr id="142" name="n_3aveValue【道路】&#10;一人当たり延長"/>
        <xdr:cNvSpPr txBox="1"/>
      </xdr:nvSpPr>
      <xdr:spPr>
        <a:xfrm>
          <a:off x="7594111" y="702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124127</xdr:rowOff>
    </xdr:from>
    <xdr:ext cx="534377" cy="259045"/>
    <xdr:sp macro="" textlink="">
      <xdr:nvSpPr>
        <xdr:cNvPr id="143" name="n_4aveValue【道路】&#10;一人当たり延長"/>
        <xdr:cNvSpPr txBox="1"/>
      </xdr:nvSpPr>
      <xdr:spPr>
        <a:xfrm>
          <a:off x="6705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137463</xdr:rowOff>
    </xdr:from>
    <xdr:ext cx="534377" cy="259045"/>
    <xdr:sp macro="" textlink="">
      <xdr:nvSpPr>
        <xdr:cNvPr id="144" name="n_1mainValue【道路】&#10;一人当たり延長"/>
        <xdr:cNvSpPr txBox="1"/>
      </xdr:nvSpPr>
      <xdr:spPr>
        <a:xfrm>
          <a:off x="9359411" y="699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167873</xdr:rowOff>
    </xdr:from>
    <xdr:ext cx="534377" cy="259045"/>
    <xdr:sp macro="" textlink="">
      <xdr:nvSpPr>
        <xdr:cNvPr id="145" name="n_2mainValue【道路】&#10;一人当たり延長"/>
        <xdr:cNvSpPr txBox="1"/>
      </xdr:nvSpPr>
      <xdr:spPr>
        <a:xfrm>
          <a:off x="8483111" y="668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101502</xdr:rowOff>
    </xdr:from>
    <xdr:ext cx="534377" cy="259045"/>
    <xdr:sp macro="" textlink="">
      <xdr:nvSpPr>
        <xdr:cNvPr id="146" name="n_3mainValue【道路】&#10;一人当たり延長"/>
        <xdr:cNvSpPr txBox="1"/>
      </xdr:nvSpPr>
      <xdr:spPr>
        <a:xfrm>
          <a:off x="7594111" y="66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105903</xdr:rowOff>
    </xdr:from>
    <xdr:ext cx="534377" cy="259045"/>
    <xdr:sp macro="" textlink="">
      <xdr:nvSpPr>
        <xdr:cNvPr id="147" name="n_4mainValue【道路】&#10;一人当たり延長"/>
        <xdr:cNvSpPr txBox="1"/>
      </xdr:nvSpPr>
      <xdr:spPr>
        <a:xfrm>
          <a:off x="6705111" y="662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xdr:cNvCxnSpPr/>
      </xdr:nvCxnSpPr>
      <xdr:spPr>
        <a:xfrm flipV="1">
          <a:off x="4634865" y="9524456"/>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xdr:cNvSpPr txBox="1"/>
      </xdr:nvSpPr>
      <xdr:spPr>
        <a:xfrm>
          <a:off x="4673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xdr:cNvCxnSpPr/>
      </xdr:nvCxnSpPr>
      <xdr:spPr>
        <a:xfrm>
          <a:off x="4546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0" name="フローチャート: 判断 179"/>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78196</xdr:rowOff>
    </xdr:from>
    <xdr:to>
      <xdr:col>24</xdr:col>
      <xdr:colOff>114300</xdr:colOff>
      <xdr:row>63</xdr:row>
      <xdr:rowOff>8346</xdr:rowOff>
    </xdr:to>
    <xdr:sp macro="" textlink="">
      <xdr:nvSpPr>
        <xdr:cNvPr id="189" name="楕円 188"/>
        <xdr:cNvSpPr/>
      </xdr:nvSpPr>
      <xdr:spPr>
        <a:xfrm>
          <a:off x="4584700" y="10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56623</xdr:rowOff>
    </xdr:from>
    <xdr:ext cx="405111" cy="259045"/>
    <xdr:sp macro="" textlink="">
      <xdr:nvSpPr>
        <xdr:cNvPr id="190" name="【橋りょう・トンネル】&#10;有形固定資産減価償却率該当値テキスト"/>
        <xdr:cNvSpPr txBox="1"/>
      </xdr:nvSpPr>
      <xdr:spPr>
        <a:xfrm>
          <a:off x="4673600"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63500</xdr:rowOff>
    </xdr:from>
    <xdr:to>
      <xdr:col>20</xdr:col>
      <xdr:colOff>38100</xdr:colOff>
      <xdr:row>62</xdr:row>
      <xdr:rowOff>165100</xdr:rowOff>
    </xdr:to>
    <xdr:sp macro="" textlink="">
      <xdr:nvSpPr>
        <xdr:cNvPr id="191" name="楕円 190"/>
        <xdr:cNvSpPr/>
      </xdr:nvSpPr>
      <xdr:spPr>
        <a:xfrm>
          <a:off x="3746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114300</xdr:rowOff>
    </xdr:from>
    <xdr:to>
      <xdr:col>24</xdr:col>
      <xdr:colOff>63500</xdr:colOff>
      <xdr:row>62</xdr:row>
      <xdr:rowOff>128996</xdr:rowOff>
    </xdr:to>
    <xdr:cxnSp macro="">
      <xdr:nvCxnSpPr>
        <xdr:cNvPr id="192" name="直線コネクタ 191"/>
        <xdr:cNvCxnSpPr/>
      </xdr:nvCxnSpPr>
      <xdr:spPr>
        <a:xfrm>
          <a:off x="3797300" y="1074420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55335</xdr:rowOff>
    </xdr:from>
    <xdr:to>
      <xdr:col>15</xdr:col>
      <xdr:colOff>101600</xdr:colOff>
      <xdr:row>62</xdr:row>
      <xdr:rowOff>156935</xdr:rowOff>
    </xdr:to>
    <xdr:sp macro="" textlink="">
      <xdr:nvSpPr>
        <xdr:cNvPr id="193" name="楕円 192"/>
        <xdr:cNvSpPr/>
      </xdr:nvSpPr>
      <xdr:spPr>
        <a:xfrm>
          <a:off x="2857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106135</xdr:rowOff>
    </xdr:from>
    <xdr:to>
      <xdr:col>19</xdr:col>
      <xdr:colOff>177800</xdr:colOff>
      <xdr:row>62</xdr:row>
      <xdr:rowOff>114300</xdr:rowOff>
    </xdr:to>
    <xdr:cxnSp macro="">
      <xdr:nvCxnSpPr>
        <xdr:cNvPr id="194" name="直線コネクタ 193"/>
        <xdr:cNvCxnSpPr/>
      </xdr:nvCxnSpPr>
      <xdr:spPr>
        <a:xfrm>
          <a:off x="2908300" y="10736035"/>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32476</xdr:rowOff>
    </xdr:from>
    <xdr:to>
      <xdr:col>10</xdr:col>
      <xdr:colOff>165100</xdr:colOff>
      <xdr:row>62</xdr:row>
      <xdr:rowOff>134076</xdr:rowOff>
    </xdr:to>
    <xdr:sp macro="" textlink="">
      <xdr:nvSpPr>
        <xdr:cNvPr id="195" name="楕円 194"/>
        <xdr:cNvSpPr/>
      </xdr:nvSpPr>
      <xdr:spPr>
        <a:xfrm>
          <a:off x="19685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83276</xdr:rowOff>
    </xdr:from>
    <xdr:to>
      <xdr:col>15</xdr:col>
      <xdr:colOff>50800</xdr:colOff>
      <xdr:row>62</xdr:row>
      <xdr:rowOff>106135</xdr:rowOff>
    </xdr:to>
    <xdr:cxnSp macro="">
      <xdr:nvCxnSpPr>
        <xdr:cNvPr id="196" name="直線コネクタ 195"/>
        <xdr:cNvCxnSpPr/>
      </xdr:nvCxnSpPr>
      <xdr:spPr>
        <a:xfrm>
          <a:off x="2019300" y="1071317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43906</xdr:rowOff>
    </xdr:from>
    <xdr:to>
      <xdr:col>6</xdr:col>
      <xdr:colOff>38100</xdr:colOff>
      <xdr:row>58</xdr:row>
      <xdr:rowOff>145506</xdr:rowOff>
    </xdr:to>
    <xdr:sp macro="" textlink="">
      <xdr:nvSpPr>
        <xdr:cNvPr id="197" name="楕円 196"/>
        <xdr:cNvSpPr/>
      </xdr:nvSpPr>
      <xdr:spPr>
        <a:xfrm>
          <a:off x="1079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94706</xdr:rowOff>
    </xdr:from>
    <xdr:to>
      <xdr:col>10</xdr:col>
      <xdr:colOff>114300</xdr:colOff>
      <xdr:row>62</xdr:row>
      <xdr:rowOff>83276</xdr:rowOff>
    </xdr:to>
    <xdr:cxnSp macro="">
      <xdr:nvCxnSpPr>
        <xdr:cNvPr id="198" name="直線コネクタ 197"/>
        <xdr:cNvCxnSpPr/>
      </xdr:nvCxnSpPr>
      <xdr:spPr>
        <a:xfrm>
          <a:off x="1130300" y="10038806"/>
          <a:ext cx="889000" cy="67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199" name="n_1aveValue【橋りょう・トンネル】&#10;有形固定資産減価償却率"/>
        <xdr:cNvSpPr txBox="1"/>
      </xdr:nvSpPr>
      <xdr:spPr>
        <a:xfrm>
          <a:off x="35820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0" name="n_2ave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201" name="n_3aveValue【橋りょう・トンネル】&#10;有形固定資産減価償却率"/>
        <xdr:cNvSpPr txBox="1"/>
      </xdr:nvSpPr>
      <xdr:spPr>
        <a:xfrm>
          <a:off x="1816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156227</xdr:rowOff>
    </xdr:from>
    <xdr:ext cx="405111" cy="259045"/>
    <xdr:sp macro="" textlink="">
      <xdr:nvSpPr>
        <xdr:cNvPr id="203" name="n_1mainValue【橋りょう・トンネル】&#10;有形固定資産減価償却率"/>
        <xdr:cNvSpPr txBox="1"/>
      </xdr:nvSpPr>
      <xdr:spPr>
        <a:xfrm>
          <a:off x="3582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148062</xdr:rowOff>
    </xdr:from>
    <xdr:ext cx="405111" cy="259045"/>
    <xdr:sp macro="" textlink="">
      <xdr:nvSpPr>
        <xdr:cNvPr id="204" name="n_2mainValue【橋りょう・トンネル】&#10;有形固定資産減価償却率"/>
        <xdr:cNvSpPr txBox="1"/>
      </xdr:nvSpPr>
      <xdr:spPr>
        <a:xfrm>
          <a:off x="27057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125203</xdr:rowOff>
    </xdr:from>
    <xdr:ext cx="405111" cy="259045"/>
    <xdr:sp macro="" textlink="">
      <xdr:nvSpPr>
        <xdr:cNvPr id="205" name="n_3mainValue【橋りょう・トンネル】&#10;有形固定資産減価償却率"/>
        <xdr:cNvSpPr txBox="1"/>
      </xdr:nvSpPr>
      <xdr:spPr>
        <a:xfrm>
          <a:off x="1816744"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162033</xdr:rowOff>
    </xdr:from>
    <xdr:ext cx="405111" cy="259045"/>
    <xdr:sp macro="" textlink="">
      <xdr:nvSpPr>
        <xdr:cNvPr id="206" name="n_4mainValue【橋りょう・トンネル】&#10;有形固定資産減価償却率"/>
        <xdr:cNvSpPr txBox="1"/>
      </xdr:nvSpPr>
      <xdr:spPr>
        <a:xfrm>
          <a:off x="927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xdr:cNvCxnSpPr/>
      </xdr:nvCxnSpPr>
      <xdr:spPr>
        <a:xfrm flipV="1">
          <a:off x="10476865" y="9609880"/>
          <a:ext cx="0" cy="14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xdr:cNvSpPr txBox="1"/>
      </xdr:nvSpPr>
      <xdr:spPr>
        <a:xfrm>
          <a:off x="10515600" y="1110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xdr:cNvCxnSpPr/>
      </xdr:nvCxnSpPr>
      <xdr:spPr>
        <a:xfrm>
          <a:off x="10388600" y="1110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xdr:cNvSpPr txBox="1"/>
      </xdr:nvSpPr>
      <xdr:spPr>
        <a:xfrm>
          <a:off x="10515600" y="93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xdr:cNvCxnSpPr/>
      </xdr:nvCxnSpPr>
      <xdr:spPr>
        <a:xfrm>
          <a:off x="10388600" y="960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5571</xdr:rowOff>
    </xdr:from>
    <xdr:ext cx="599010" cy="259045"/>
    <xdr:sp macro="" textlink="">
      <xdr:nvSpPr>
        <xdr:cNvPr id="237" name="【橋りょう・トンネル】&#10;一人当たり有形固定資産（償却資産）額平均値テキスト"/>
        <xdr:cNvSpPr txBox="1"/>
      </xdr:nvSpPr>
      <xdr:spPr>
        <a:xfrm>
          <a:off x="10515600" y="1063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xdr:cNvSpPr/>
      </xdr:nvSpPr>
      <xdr:spPr>
        <a:xfrm>
          <a:off x="10426700" y="1065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39" name="フローチャート: 判断 238"/>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94501</xdr:rowOff>
    </xdr:from>
    <xdr:to>
      <xdr:col>46</xdr:col>
      <xdr:colOff>38100</xdr:colOff>
      <xdr:row>63</xdr:row>
      <xdr:rowOff>24651</xdr:rowOff>
    </xdr:to>
    <xdr:sp macro="" textlink="">
      <xdr:nvSpPr>
        <xdr:cNvPr id="240" name="フローチャート: 判断 239"/>
        <xdr:cNvSpPr/>
      </xdr:nvSpPr>
      <xdr:spPr>
        <a:xfrm>
          <a:off x="8699500" y="107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96634</xdr:rowOff>
    </xdr:from>
    <xdr:to>
      <xdr:col>41</xdr:col>
      <xdr:colOff>101600</xdr:colOff>
      <xdr:row>63</xdr:row>
      <xdr:rowOff>26784</xdr:rowOff>
    </xdr:to>
    <xdr:sp macro="" textlink="">
      <xdr:nvSpPr>
        <xdr:cNvPr id="241" name="フローチャート: 判断 240"/>
        <xdr:cNvSpPr/>
      </xdr:nvSpPr>
      <xdr:spPr>
        <a:xfrm>
          <a:off x="7810500" y="1072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103911</xdr:rowOff>
    </xdr:from>
    <xdr:to>
      <xdr:col>36</xdr:col>
      <xdr:colOff>165100</xdr:colOff>
      <xdr:row>63</xdr:row>
      <xdr:rowOff>34061</xdr:rowOff>
    </xdr:to>
    <xdr:sp macro="" textlink="">
      <xdr:nvSpPr>
        <xdr:cNvPr id="242" name="フローチャート: 判断 241"/>
        <xdr:cNvSpPr/>
      </xdr:nvSpPr>
      <xdr:spPr>
        <a:xfrm>
          <a:off x="6921500" y="1073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66173</xdr:rowOff>
    </xdr:from>
    <xdr:to>
      <xdr:col>55</xdr:col>
      <xdr:colOff>50800</xdr:colOff>
      <xdr:row>61</xdr:row>
      <xdr:rowOff>167773</xdr:rowOff>
    </xdr:to>
    <xdr:sp macro="" textlink="">
      <xdr:nvSpPr>
        <xdr:cNvPr id="248" name="楕円 247"/>
        <xdr:cNvSpPr/>
      </xdr:nvSpPr>
      <xdr:spPr>
        <a:xfrm>
          <a:off x="10426700" y="1052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89050</xdr:rowOff>
    </xdr:from>
    <xdr:ext cx="599010" cy="259045"/>
    <xdr:sp macro="" textlink="">
      <xdr:nvSpPr>
        <xdr:cNvPr id="249" name="【橋りょう・トンネル】&#10;一人当たり有形固定資産（償却資産）額該当値テキスト"/>
        <xdr:cNvSpPr txBox="1"/>
      </xdr:nvSpPr>
      <xdr:spPr>
        <a:xfrm>
          <a:off x="10515600" y="1037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77582</xdr:rowOff>
    </xdr:from>
    <xdr:to>
      <xdr:col>50</xdr:col>
      <xdr:colOff>165100</xdr:colOff>
      <xdr:row>62</xdr:row>
      <xdr:rowOff>7732</xdr:rowOff>
    </xdr:to>
    <xdr:sp macro="" textlink="">
      <xdr:nvSpPr>
        <xdr:cNvPr id="250" name="楕円 249"/>
        <xdr:cNvSpPr/>
      </xdr:nvSpPr>
      <xdr:spPr>
        <a:xfrm>
          <a:off x="9588500" y="1053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116973</xdr:rowOff>
    </xdr:from>
    <xdr:to>
      <xdr:col>55</xdr:col>
      <xdr:colOff>0</xdr:colOff>
      <xdr:row>61</xdr:row>
      <xdr:rowOff>128382</xdr:rowOff>
    </xdr:to>
    <xdr:cxnSp macro="">
      <xdr:nvCxnSpPr>
        <xdr:cNvPr id="251" name="直線コネクタ 250"/>
        <xdr:cNvCxnSpPr/>
      </xdr:nvCxnSpPr>
      <xdr:spPr>
        <a:xfrm flipV="1">
          <a:off x="9639300" y="10575423"/>
          <a:ext cx="838200" cy="1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91930</xdr:rowOff>
    </xdr:from>
    <xdr:to>
      <xdr:col>46</xdr:col>
      <xdr:colOff>38100</xdr:colOff>
      <xdr:row>62</xdr:row>
      <xdr:rowOff>22080</xdr:rowOff>
    </xdr:to>
    <xdr:sp macro="" textlink="">
      <xdr:nvSpPr>
        <xdr:cNvPr id="252" name="楕円 251"/>
        <xdr:cNvSpPr/>
      </xdr:nvSpPr>
      <xdr:spPr>
        <a:xfrm>
          <a:off x="8699500" y="105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128382</xdr:rowOff>
    </xdr:from>
    <xdr:to>
      <xdr:col>50</xdr:col>
      <xdr:colOff>114300</xdr:colOff>
      <xdr:row>61</xdr:row>
      <xdr:rowOff>142730</xdr:rowOff>
    </xdr:to>
    <xdr:cxnSp macro="">
      <xdr:nvCxnSpPr>
        <xdr:cNvPr id="253" name="直線コネクタ 252"/>
        <xdr:cNvCxnSpPr/>
      </xdr:nvCxnSpPr>
      <xdr:spPr>
        <a:xfrm flipV="1">
          <a:off x="8750300" y="10586832"/>
          <a:ext cx="889000" cy="1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99689</xdr:rowOff>
    </xdr:from>
    <xdr:to>
      <xdr:col>41</xdr:col>
      <xdr:colOff>101600</xdr:colOff>
      <xdr:row>62</xdr:row>
      <xdr:rowOff>29839</xdr:rowOff>
    </xdr:to>
    <xdr:sp macro="" textlink="">
      <xdr:nvSpPr>
        <xdr:cNvPr id="254" name="楕円 253"/>
        <xdr:cNvSpPr/>
      </xdr:nvSpPr>
      <xdr:spPr>
        <a:xfrm>
          <a:off x="7810500" y="1055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142730</xdr:rowOff>
    </xdr:from>
    <xdr:to>
      <xdr:col>45</xdr:col>
      <xdr:colOff>177800</xdr:colOff>
      <xdr:row>61</xdr:row>
      <xdr:rowOff>150489</xdr:rowOff>
    </xdr:to>
    <xdr:cxnSp macro="">
      <xdr:nvCxnSpPr>
        <xdr:cNvPr id="255" name="直線コネクタ 254"/>
        <xdr:cNvCxnSpPr/>
      </xdr:nvCxnSpPr>
      <xdr:spPr>
        <a:xfrm flipV="1">
          <a:off x="7861300" y="10601180"/>
          <a:ext cx="889000" cy="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116638</xdr:rowOff>
    </xdr:from>
    <xdr:to>
      <xdr:col>36</xdr:col>
      <xdr:colOff>165100</xdr:colOff>
      <xdr:row>62</xdr:row>
      <xdr:rowOff>46788</xdr:rowOff>
    </xdr:to>
    <xdr:sp macro="" textlink="">
      <xdr:nvSpPr>
        <xdr:cNvPr id="256" name="楕円 255"/>
        <xdr:cNvSpPr/>
      </xdr:nvSpPr>
      <xdr:spPr>
        <a:xfrm>
          <a:off x="6921500" y="10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150489</xdr:rowOff>
    </xdr:from>
    <xdr:to>
      <xdr:col>41</xdr:col>
      <xdr:colOff>50800</xdr:colOff>
      <xdr:row>61</xdr:row>
      <xdr:rowOff>167438</xdr:rowOff>
    </xdr:to>
    <xdr:cxnSp macro="">
      <xdr:nvCxnSpPr>
        <xdr:cNvPr id="257" name="直線コネクタ 256"/>
        <xdr:cNvCxnSpPr/>
      </xdr:nvCxnSpPr>
      <xdr:spPr>
        <a:xfrm flipV="1">
          <a:off x="6972300" y="10608939"/>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58" name="n_1aveValue【橋りょう・トンネル】&#10;一人当たり有形固定資産（償却資産）額"/>
        <xdr:cNvSpPr txBox="1"/>
      </xdr:nvSpPr>
      <xdr:spPr>
        <a:xfrm>
          <a:off x="9327095" y="1070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15778</xdr:rowOff>
    </xdr:from>
    <xdr:ext cx="599010" cy="259045"/>
    <xdr:sp macro="" textlink="">
      <xdr:nvSpPr>
        <xdr:cNvPr id="259" name="n_2aveValue【橋りょう・トンネル】&#10;一人当たり有形固定資産（償却資産）額"/>
        <xdr:cNvSpPr txBox="1"/>
      </xdr:nvSpPr>
      <xdr:spPr>
        <a:xfrm>
          <a:off x="8450795" y="1081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17911</xdr:rowOff>
    </xdr:from>
    <xdr:ext cx="599010" cy="259045"/>
    <xdr:sp macro="" textlink="">
      <xdr:nvSpPr>
        <xdr:cNvPr id="260" name="n_3aveValue【橋りょう・トンネル】&#10;一人当たり有形固定資産（償却資産）額"/>
        <xdr:cNvSpPr txBox="1"/>
      </xdr:nvSpPr>
      <xdr:spPr>
        <a:xfrm>
          <a:off x="7561795" y="10819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25188</xdr:rowOff>
    </xdr:from>
    <xdr:ext cx="599010" cy="259045"/>
    <xdr:sp macro="" textlink="">
      <xdr:nvSpPr>
        <xdr:cNvPr id="261" name="n_4aveValue【橋りょう・トンネル】&#10;一人当たり有形固定資産（償却資産）額"/>
        <xdr:cNvSpPr txBox="1"/>
      </xdr:nvSpPr>
      <xdr:spPr>
        <a:xfrm>
          <a:off x="6672795" y="1082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24259</xdr:rowOff>
    </xdr:from>
    <xdr:ext cx="599010" cy="259045"/>
    <xdr:sp macro="" textlink="">
      <xdr:nvSpPr>
        <xdr:cNvPr id="262" name="n_1mainValue【橋りょう・トンネル】&#10;一人当たり有形固定資産（償却資産）額"/>
        <xdr:cNvSpPr txBox="1"/>
      </xdr:nvSpPr>
      <xdr:spPr>
        <a:xfrm>
          <a:off x="9327095" y="1031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38607</xdr:rowOff>
    </xdr:from>
    <xdr:ext cx="599010" cy="259045"/>
    <xdr:sp macro="" textlink="">
      <xdr:nvSpPr>
        <xdr:cNvPr id="263" name="n_2mainValue【橋りょう・トンネル】&#10;一人当たり有形固定資産（償却資産）額"/>
        <xdr:cNvSpPr txBox="1"/>
      </xdr:nvSpPr>
      <xdr:spPr>
        <a:xfrm>
          <a:off x="8450795" y="1032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46366</xdr:rowOff>
    </xdr:from>
    <xdr:ext cx="599010" cy="259045"/>
    <xdr:sp macro="" textlink="">
      <xdr:nvSpPr>
        <xdr:cNvPr id="264" name="n_3mainValue【橋りょう・トンネル】&#10;一人当たり有形固定資産（償却資産）額"/>
        <xdr:cNvSpPr txBox="1"/>
      </xdr:nvSpPr>
      <xdr:spPr>
        <a:xfrm>
          <a:off x="7561795" y="1033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63315</xdr:rowOff>
    </xdr:from>
    <xdr:ext cx="599010" cy="259045"/>
    <xdr:sp macro="" textlink="">
      <xdr:nvSpPr>
        <xdr:cNvPr id="265" name="n_4mainValue【橋りょう・トンネル】&#10;一人当たり有形固定資産（償却資産）額"/>
        <xdr:cNvSpPr txBox="1"/>
      </xdr:nvSpPr>
      <xdr:spPr>
        <a:xfrm>
          <a:off x="6672795" y="1035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167657</xdr:rowOff>
    </xdr:from>
    <xdr:ext cx="405111" cy="259045"/>
    <xdr:sp macro="" textlink="">
      <xdr:nvSpPr>
        <xdr:cNvPr id="295" name="【公営住宅】&#10;有形固定資産減価償却率平均値テキスト"/>
        <xdr:cNvSpPr txBox="1"/>
      </xdr:nvSpPr>
      <xdr:spPr>
        <a:xfrm>
          <a:off x="4673600" y="1422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xdr:cNvSpPr/>
      </xdr:nvSpPr>
      <xdr:spPr>
        <a:xfrm>
          <a:off x="4584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7" name="フローチャート: 判断 296"/>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98" name="フローチャート: 判断 297"/>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107314</xdr:rowOff>
    </xdr:from>
    <xdr:to>
      <xdr:col>10</xdr:col>
      <xdr:colOff>165100</xdr:colOff>
      <xdr:row>83</xdr:row>
      <xdr:rowOff>37464</xdr:rowOff>
    </xdr:to>
    <xdr:sp macro="" textlink="">
      <xdr:nvSpPr>
        <xdr:cNvPr id="299" name="フローチャート: 判断 298"/>
        <xdr:cNvSpPr/>
      </xdr:nvSpPr>
      <xdr:spPr>
        <a:xfrm>
          <a:off x="1968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69214</xdr:rowOff>
    </xdr:from>
    <xdr:to>
      <xdr:col>6</xdr:col>
      <xdr:colOff>38100</xdr:colOff>
      <xdr:row>82</xdr:row>
      <xdr:rowOff>170814</xdr:rowOff>
    </xdr:to>
    <xdr:sp macro="" textlink="">
      <xdr:nvSpPr>
        <xdr:cNvPr id="300" name="フローチャート: 判断 299"/>
        <xdr:cNvSpPr/>
      </xdr:nvSpPr>
      <xdr:spPr>
        <a:xfrm>
          <a:off x="1079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306" name="楕円 305"/>
        <xdr:cNvSpPr/>
      </xdr:nvSpPr>
      <xdr:spPr>
        <a:xfrm>
          <a:off x="45847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160672</xdr:rowOff>
    </xdr:from>
    <xdr:ext cx="405111" cy="259045"/>
    <xdr:sp macro="" textlink="">
      <xdr:nvSpPr>
        <xdr:cNvPr id="307" name="【公営住宅】&#10;有形固定資産減価償却率該当値テキスト"/>
        <xdr:cNvSpPr txBox="1"/>
      </xdr:nvSpPr>
      <xdr:spPr>
        <a:xfrm>
          <a:off x="4673600" y="1404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107314</xdr:rowOff>
    </xdr:from>
    <xdr:to>
      <xdr:col>20</xdr:col>
      <xdr:colOff>38100</xdr:colOff>
      <xdr:row>83</xdr:row>
      <xdr:rowOff>37464</xdr:rowOff>
    </xdr:to>
    <xdr:sp macro="" textlink="">
      <xdr:nvSpPr>
        <xdr:cNvPr id="308" name="楕円 307"/>
        <xdr:cNvSpPr/>
      </xdr:nvSpPr>
      <xdr:spPr>
        <a:xfrm>
          <a:off x="3746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158114</xdr:rowOff>
    </xdr:from>
    <xdr:to>
      <xdr:col>24</xdr:col>
      <xdr:colOff>63500</xdr:colOff>
      <xdr:row>83</xdr:row>
      <xdr:rowOff>17145</xdr:rowOff>
    </xdr:to>
    <xdr:cxnSp macro="">
      <xdr:nvCxnSpPr>
        <xdr:cNvPr id="309" name="直線コネクタ 308"/>
        <xdr:cNvCxnSpPr/>
      </xdr:nvCxnSpPr>
      <xdr:spPr>
        <a:xfrm>
          <a:off x="3797300" y="1421701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74930</xdr:rowOff>
    </xdr:from>
    <xdr:to>
      <xdr:col>15</xdr:col>
      <xdr:colOff>101600</xdr:colOff>
      <xdr:row>83</xdr:row>
      <xdr:rowOff>5080</xdr:rowOff>
    </xdr:to>
    <xdr:sp macro="" textlink="">
      <xdr:nvSpPr>
        <xdr:cNvPr id="310" name="楕円 309"/>
        <xdr:cNvSpPr/>
      </xdr:nvSpPr>
      <xdr:spPr>
        <a:xfrm>
          <a:off x="2857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125730</xdr:rowOff>
    </xdr:from>
    <xdr:to>
      <xdr:col>19</xdr:col>
      <xdr:colOff>177800</xdr:colOff>
      <xdr:row>82</xdr:row>
      <xdr:rowOff>158114</xdr:rowOff>
    </xdr:to>
    <xdr:cxnSp macro="">
      <xdr:nvCxnSpPr>
        <xdr:cNvPr id="311" name="直線コネクタ 310"/>
        <xdr:cNvCxnSpPr/>
      </xdr:nvCxnSpPr>
      <xdr:spPr>
        <a:xfrm>
          <a:off x="2908300" y="141846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50164</xdr:rowOff>
    </xdr:from>
    <xdr:to>
      <xdr:col>10</xdr:col>
      <xdr:colOff>165100</xdr:colOff>
      <xdr:row>82</xdr:row>
      <xdr:rowOff>151764</xdr:rowOff>
    </xdr:to>
    <xdr:sp macro="" textlink="">
      <xdr:nvSpPr>
        <xdr:cNvPr id="312" name="楕円 311"/>
        <xdr:cNvSpPr/>
      </xdr:nvSpPr>
      <xdr:spPr>
        <a:xfrm>
          <a:off x="1968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100964</xdr:rowOff>
    </xdr:from>
    <xdr:to>
      <xdr:col>15</xdr:col>
      <xdr:colOff>50800</xdr:colOff>
      <xdr:row>82</xdr:row>
      <xdr:rowOff>125730</xdr:rowOff>
    </xdr:to>
    <xdr:cxnSp macro="">
      <xdr:nvCxnSpPr>
        <xdr:cNvPr id="313" name="直線コネクタ 312"/>
        <xdr:cNvCxnSpPr/>
      </xdr:nvCxnSpPr>
      <xdr:spPr>
        <a:xfrm>
          <a:off x="2019300" y="141598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23495</xdr:rowOff>
    </xdr:from>
    <xdr:to>
      <xdr:col>6</xdr:col>
      <xdr:colOff>38100</xdr:colOff>
      <xdr:row>82</xdr:row>
      <xdr:rowOff>125095</xdr:rowOff>
    </xdr:to>
    <xdr:sp macro="" textlink="">
      <xdr:nvSpPr>
        <xdr:cNvPr id="314" name="楕円 313"/>
        <xdr:cNvSpPr/>
      </xdr:nvSpPr>
      <xdr:spPr>
        <a:xfrm>
          <a:off x="1079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74295</xdr:rowOff>
    </xdr:from>
    <xdr:to>
      <xdr:col>10</xdr:col>
      <xdr:colOff>114300</xdr:colOff>
      <xdr:row>82</xdr:row>
      <xdr:rowOff>100964</xdr:rowOff>
    </xdr:to>
    <xdr:cxnSp macro="">
      <xdr:nvCxnSpPr>
        <xdr:cNvPr id="315" name="直線コネクタ 314"/>
        <xdr:cNvCxnSpPr/>
      </xdr:nvCxnSpPr>
      <xdr:spPr>
        <a:xfrm>
          <a:off x="1130300" y="1413319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6" name="n_1aveValue【公営住宅】&#10;有形固定資産減価償却率"/>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317" name="n_2aveValue【公営住宅】&#10;有形固定資産減価償却率"/>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28591</xdr:rowOff>
    </xdr:from>
    <xdr:ext cx="405111" cy="259045"/>
    <xdr:sp macro="" textlink="">
      <xdr:nvSpPr>
        <xdr:cNvPr id="318" name="n_3aveValue【公営住宅】&#10;有形固定資産減価償却率"/>
        <xdr:cNvSpPr txBox="1"/>
      </xdr:nvSpPr>
      <xdr:spPr>
        <a:xfrm>
          <a:off x="1816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161941</xdr:rowOff>
    </xdr:from>
    <xdr:ext cx="405111" cy="259045"/>
    <xdr:sp macro="" textlink="">
      <xdr:nvSpPr>
        <xdr:cNvPr id="319" name="n_4aveValue【公営住宅】&#10;有形固定資産減価償却率"/>
        <xdr:cNvSpPr txBox="1"/>
      </xdr:nvSpPr>
      <xdr:spPr>
        <a:xfrm>
          <a:off x="927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28591</xdr:rowOff>
    </xdr:from>
    <xdr:ext cx="405111" cy="259045"/>
    <xdr:sp macro="" textlink="">
      <xdr:nvSpPr>
        <xdr:cNvPr id="320" name="n_1main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321" name="n_2mainValue【公営住宅】&#10;有形固定資産減価償却率"/>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168291</xdr:rowOff>
    </xdr:from>
    <xdr:ext cx="405111" cy="259045"/>
    <xdr:sp macro="" textlink="">
      <xdr:nvSpPr>
        <xdr:cNvPr id="322" name="n_3mainValue【公営住宅】&#10;有形固定資産減価償却率"/>
        <xdr:cNvSpPr txBox="1"/>
      </xdr:nvSpPr>
      <xdr:spPr>
        <a:xfrm>
          <a:off x="18167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141622</xdr:rowOff>
    </xdr:from>
    <xdr:ext cx="405111" cy="259045"/>
    <xdr:sp macro="" textlink="">
      <xdr:nvSpPr>
        <xdr:cNvPr id="323" name="n_4mainValue【公営住宅】&#10;有形固定資産減価償却率"/>
        <xdr:cNvSpPr txBox="1"/>
      </xdr:nvSpPr>
      <xdr:spPr>
        <a:xfrm>
          <a:off x="927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xdr:cNvCxnSpPr/>
      </xdr:nvCxnSpPr>
      <xdr:spPr>
        <a:xfrm flipV="1">
          <a:off x="10476865" y="13325932"/>
          <a:ext cx="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xdr:cNvSpPr txBox="1"/>
      </xdr:nvSpPr>
      <xdr:spPr>
        <a:xfrm>
          <a:off x="10515600" y="149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xdr:cNvCxnSpPr/>
      </xdr:nvCxnSpPr>
      <xdr:spPr>
        <a:xfrm>
          <a:off x="10388600" y="1491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xdr:cNvSpPr txBox="1"/>
      </xdr:nvSpPr>
      <xdr:spPr>
        <a:xfrm>
          <a:off x="10515600" y="1310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xdr:cNvCxnSpPr/>
      </xdr:nvCxnSpPr>
      <xdr:spPr>
        <a:xfrm>
          <a:off x="10388600" y="1332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76438</xdr:rowOff>
    </xdr:from>
    <xdr:ext cx="469744" cy="259045"/>
    <xdr:sp macro="" textlink="">
      <xdr:nvSpPr>
        <xdr:cNvPr id="354" name="【公営住宅】&#10;一人当たり面積平均値テキスト"/>
        <xdr:cNvSpPr txBox="1"/>
      </xdr:nvSpPr>
      <xdr:spPr>
        <a:xfrm>
          <a:off x="10515600" y="14649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xdr:cNvSpPr/>
      </xdr:nvSpPr>
      <xdr:spPr>
        <a:xfrm>
          <a:off x="10426700" y="1479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92849</xdr:rowOff>
    </xdr:from>
    <xdr:to>
      <xdr:col>50</xdr:col>
      <xdr:colOff>165100</xdr:colOff>
      <xdr:row>87</xdr:row>
      <xdr:rowOff>22999</xdr:rowOff>
    </xdr:to>
    <xdr:sp macro="" textlink="">
      <xdr:nvSpPr>
        <xdr:cNvPr id="356" name="フローチャート: 判断 355"/>
        <xdr:cNvSpPr/>
      </xdr:nvSpPr>
      <xdr:spPr>
        <a:xfrm>
          <a:off x="9588500" y="1483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100555</xdr:rowOff>
    </xdr:from>
    <xdr:to>
      <xdr:col>46</xdr:col>
      <xdr:colOff>38100</xdr:colOff>
      <xdr:row>87</xdr:row>
      <xdr:rowOff>30705</xdr:rowOff>
    </xdr:to>
    <xdr:sp macro="" textlink="">
      <xdr:nvSpPr>
        <xdr:cNvPr id="357" name="フローチャート: 判断 356"/>
        <xdr:cNvSpPr/>
      </xdr:nvSpPr>
      <xdr:spPr>
        <a:xfrm>
          <a:off x="8699500" y="1484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100718</xdr:rowOff>
    </xdr:from>
    <xdr:to>
      <xdr:col>41</xdr:col>
      <xdr:colOff>101600</xdr:colOff>
      <xdr:row>87</xdr:row>
      <xdr:rowOff>30868</xdr:rowOff>
    </xdr:to>
    <xdr:sp macro="" textlink="">
      <xdr:nvSpPr>
        <xdr:cNvPr id="358" name="フローチャート: 判断 357"/>
        <xdr:cNvSpPr/>
      </xdr:nvSpPr>
      <xdr:spPr>
        <a:xfrm>
          <a:off x="7810500" y="14845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100490</xdr:rowOff>
    </xdr:from>
    <xdr:to>
      <xdr:col>36</xdr:col>
      <xdr:colOff>165100</xdr:colOff>
      <xdr:row>87</xdr:row>
      <xdr:rowOff>30640</xdr:rowOff>
    </xdr:to>
    <xdr:sp macro="" textlink="">
      <xdr:nvSpPr>
        <xdr:cNvPr id="359" name="フローチャート: 判断 358"/>
        <xdr:cNvSpPr/>
      </xdr:nvSpPr>
      <xdr:spPr>
        <a:xfrm>
          <a:off x="6921500" y="1484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89419</xdr:rowOff>
    </xdr:from>
    <xdr:to>
      <xdr:col>55</xdr:col>
      <xdr:colOff>50800</xdr:colOff>
      <xdr:row>87</xdr:row>
      <xdr:rowOff>19569</xdr:rowOff>
    </xdr:to>
    <xdr:sp macro="" textlink="">
      <xdr:nvSpPr>
        <xdr:cNvPr id="365" name="楕円 364"/>
        <xdr:cNvSpPr/>
      </xdr:nvSpPr>
      <xdr:spPr>
        <a:xfrm>
          <a:off x="10426700" y="1483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31988</xdr:rowOff>
    </xdr:from>
    <xdr:ext cx="469744" cy="259045"/>
    <xdr:sp macro="" textlink="">
      <xdr:nvSpPr>
        <xdr:cNvPr id="366" name="【公営住宅】&#10;一人当たり面積該当値テキスト"/>
        <xdr:cNvSpPr txBox="1"/>
      </xdr:nvSpPr>
      <xdr:spPr>
        <a:xfrm>
          <a:off x="10515600" y="1477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89647</xdr:rowOff>
    </xdr:from>
    <xdr:to>
      <xdr:col>50</xdr:col>
      <xdr:colOff>165100</xdr:colOff>
      <xdr:row>87</xdr:row>
      <xdr:rowOff>19797</xdr:rowOff>
    </xdr:to>
    <xdr:sp macro="" textlink="">
      <xdr:nvSpPr>
        <xdr:cNvPr id="367" name="楕円 366"/>
        <xdr:cNvSpPr/>
      </xdr:nvSpPr>
      <xdr:spPr>
        <a:xfrm>
          <a:off x="9588500" y="1483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140219</xdr:rowOff>
    </xdr:from>
    <xdr:to>
      <xdr:col>55</xdr:col>
      <xdr:colOff>0</xdr:colOff>
      <xdr:row>86</xdr:row>
      <xdr:rowOff>140447</xdr:rowOff>
    </xdr:to>
    <xdr:cxnSp macro="">
      <xdr:nvCxnSpPr>
        <xdr:cNvPr id="368" name="直線コネクタ 367"/>
        <xdr:cNvCxnSpPr/>
      </xdr:nvCxnSpPr>
      <xdr:spPr>
        <a:xfrm flipV="1">
          <a:off x="9639300" y="14884919"/>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90039</xdr:rowOff>
    </xdr:from>
    <xdr:to>
      <xdr:col>46</xdr:col>
      <xdr:colOff>38100</xdr:colOff>
      <xdr:row>87</xdr:row>
      <xdr:rowOff>20189</xdr:rowOff>
    </xdr:to>
    <xdr:sp macro="" textlink="">
      <xdr:nvSpPr>
        <xdr:cNvPr id="369" name="楕円 368"/>
        <xdr:cNvSpPr/>
      </xdr:nvSpPr>
      <xdr:spPr>
        <a:xfrm>
          <a:off x="8699500" y="1483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140447</xdr:rowOff>
    </xdr:from>
    <xdr:to>
      <xdr:col>50</xdr:col>
      <xdr:colOff>114300</xdr:colOff>
      <xdr:row>86</xdr:row>
      <xdr:rowOff>140839</xdr:rowOff>
    </xdr:to>
    <xdr:cxnSp macro="">
      <xdr:nvCxnSpPr>
        <xdr:cNvPr id="370" name="直線コネクタ 369"/>
        <xdr:cNvCxnSpPr/>
      </xdr:nvCxnSpPr>
      <xdr:spPr>
        <a:xfrm flipV="1">
          <a:off x="8750300" y="14885147"/>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90300</xdr:rowOff>
    </xdr:from>
    <xdr:to>
      <xdr:col>41</xdr:col>
      <xdr:colOff>101600</xdr:colOff>
      <xdr:row>87</xdr:row>
      <xdr:rowOff>20450</xdr:rowOff>
    </xdr:to>
    <xdr:sp macro="" textlink="">
      <xdr:nvSpPr>
        <xdr:cNvPr id="371" name="楕円 370"/>
        <xdr:cNvSpPr/>
      </xdr:nvSpPr>
      <xdr:spPr>
        <a:xfrm>
          <a:off x="7810500" y="148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140839</xdr:rowOff>
    </xdr:from>
    <xdr:to>
      <xdr:col>45</xdr:col>
      <xdr:colOff>177800</xdr:colOff>
      <xdr:row>86</xdr:row>
      <xdr:rowOff>141100</xdr:rowOff>
    </xdr:to>
    <xdr:cxnSp macro="">
      <xdr:nvCxnSpPr>
        <xdr:cNvPr id="372" name="直線コネクタ 371"/>
        <xdr:cNvCxnSpPr/>
      </xdr:nvCxnSpPr>
      <xdr:spPr>
        <a:xfrm flipV="1">
          <a:off x="7861300" y="14885539"/>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90464</xdr:rowOff>
    </xdr:from>
    <xdr:to>
      <xdr:col>36</xdr:col>
      <xdr:colOff>165100</xdr:colOff>
      <xdr:row>87</xdr:row>
      <xdr:rowOff>20614</xdr:rowOff>
    </xdr:to>
    <xdr:sp macro="" textlink="">
      <xdr:nvSpPr>
        <xdr:cNvPr id="373" name="楕円 372"/>
        <xdr:cNvSpPr/>
      </xdr:nvSpPr>
      <xdr:spPr>
        <a:xfrm>
          <a:off x="6921500" y="1483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141100</xdr:rowOff>
    </xdr:from>
    <xdr:to>
      <xdr:col>41</xdr:col>
      <xdr:colOff>50800</xdr:colOff>
      <xdr:row>86</xdr:row>
      <xdr:rowOff>141264</xdr:rowOff>
    </xdr:to>
    <xdr:cxnSp macro="">
      <xdr:nvCxnSpPr>
        <xdr:cNvPr id="374" name="直線コネクタ 373"/>
        <xdr:cNvCxnSpPr/>
      </xdr:nvCxnSpPr>
      <xdr:spPr>
        <a:xfrm flipV="1">
          <a:off x="6972300" y="14885800"/>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14126</xdr:rowOff>
    </xdr:from>
    <xdr:ext cx="469744" cy="259045"/>
    <xdr:sp macro="" textlink="">
      <xdr:nvSpPr>
        <xdr:cNvPr id="375" name="n_1aveValue【公営住宅】&#10;一人当たり面積"/>
        <xdr:cNvSpPr txBox="1"/>
      </xdr:nvSpPr>
      <xdr:spPr>
        <a:xfrm>
          <a:off x="9391727" y="1493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21832</xdr:rowOff>
    </xdr:from>
    <xdr:ext cx="469744" cy="259045"/>
    <xdr:sp macro="" textlink="">
      <xdr:nvSpPr>
        <xdr:cNvPr id="376" name="n_2aveValue【公営住宅】&#10;一人当たり面積"/>
        <xdr:cNvSpPr txBox="1"/>
      </xdr:nvSpPr>
      <xdr:spPr>
        <a:xfrm>
          <a:off x="8515427" y="14937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21995</xdr:rowOff>
    </xdr:from>
    <xdr:ext cx="469744" cy="259045"/>
    <xdr:sp macro="" textlink="">
      <xdr:nvSpPr>
        <xdr:cNvPr id="377" name="n_3aveValue【公営住宅】&#10;一人当たり面積"/>
        <xdr:cNvSpPr txBox="1"/>
      </xdr:nvSpPr>
      <xdr:spPr>
        <a:xfrm>
          <a:off x="7626427" y="1493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21767</xdr:rowOff>
    </xdr:from>
    <xdr:ext cx="469744" cy="259045"/>
    <xdr:sp macro="" textlink="">
      <xdr:nvSpPr>
        <xdr:cNvPr id="378" name="n_4aveValue【公営住宅】&#10;一人当たり面積"/>
        <xdr:cNvSpPr txBox="1"/>
      </xdr:nvSpPr>
      <xdr:spPr>
        <a:xfrm>
          <a:off x="6737427" y="1493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36324</xdr:rowOff>
    </xdr:from>
    <xdr:ext cx="469744" cy="259045"/>
    <xdr:sp macro="" textlink="">
      <xdr:nvSpPr>
        <xdr:cNvPr id="379" name="n_1mainValue【公営住宅】&#10;一人当たり面積"/>
        <xdr:cNvSpPr txBox="1"/>
      </xdr:nvSpPr>
      <xdr:spPr>
        <a:xfrm>
          <a:off x="9391727" y="1460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36716</xdr:rowOff>
    </xdr:from>
    <xdr:ext cx="469744" cy="259045"/>
    <xdr:sp macro="" textlink="">
      <xdr:nvSpPr>
        <xdr:cNvPr id="380" name="n_2mainValue【公営住宅】&#10;一人当たり面積"/>
        <xdr:cNvSpPr txBox="1"/>
      </xdr:nvSpPr>
      <xdr:spPr>
        <a:xfrm>
          <a:off x="8515427" y="1460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36977</xdr:rowOff>
    </xdr:from>
    <xdr:ext cx="469744" cy="259045"/>
    <xdr:sp macro="" textlink="">
      <xdr:nvSpPr>
        <xdr:cNvPr id="381" name="n_3mainValue【公営住宅】&#10;一人当たり面積"/>
        <xdr:cNvSpPr txBox="1"/>
      </xdr:nvSpPr>
      <xdr:spPr>
        <a:xfrm>
          <a:off x="7626427" y="146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37141</xdr:rowOff>
    </xdr:from>
    <xdr:ext cx="469744" cy="259045"/>
    <xdr:sp macro="" textlink="">
      <xdr:nvSpPr>
        <xdr:cNvPr id="382" name="n_4mainValue【公営住宅】&#10;一人当たり面積"/>
        <xdr:cNvSpPr txBox="1"/>
      </xdr:nvSpPr>
      <xdr:spPr>
        <a:xfrm>
          <a:off x="6737427" y="1461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4" name="直線コネクタ 39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5" name="テキスト ボックス 39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6" name="直線コネクタ 39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7" name="テキスト ボックス 39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8" name="直線コネクタ 39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9" name="テキスト ボックス 39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0" name="直線コネクタ 39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1" name="テキスト ボックス 40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2" name="直線コネクタ 40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3" name="テキスト ボックス 40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4" name="直線コネクタ 40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5" name="テキスト ボックス 40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8" name="直線コネクタ 407"/>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9"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0" name="直線コネクタ 409"/>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11" name="【港湾・漁港】&#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12" name="直線コネクタ 411"/>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100528</xdr:rowOff>
    </xdr:from>
    <xdr:ext cx="405111" cy="259045"/>
    <xdr:sp macro="" textlink="">
      <xdr:nvSpPr>
        <xdr:cNvPr id="413" name="【港湾・漁港】&#10;有形固定資産減価償却率平均値テキスト"/>
        <xdr:cNvSpPr txBox="1"/>
      </xdr:nvSpPr>
      <xdr:spPr>
        <a:xfrm>
          <a:off x="4673600" y="179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77651</xdr:rowOff>
    </xdr:from>
    <xdr:to>
      <xdr:col>24</xdr:col>
      <xdr:colOff>114300</xdr:colOff>
      <xdr:row>106</xdr:row>
      <xdr:rowOff>7801</xdr:rowOff>
    </xdr:to>
    <xdr:sp macro="" textlink="">
      <xdr:nvSpPr>
        <xdr:cNvPr id="414" name="フローチャート: 判断 413"/>
        <xdr:cNvSpPr/>
      </xdr:nvSpPr>
      <xdr:spPr>
        <a:xfrm>
          <a:off x="45847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7438</xdr:rowOff>
    </xdr:from>
    <xdr:to>
      <xdr:col>20</xdr:col>
      <xdr:colOff>38100</xdr:colOff>
      <xdr:row>106</xdr:row>
      <xdr:rowOff>109038</xdr:rowOff>
    </xdr:to>
    <xdr:sp macro="" textlink="">
      <xdr:nvSpPr>
        <xdr:cNvPr id="415" name="フローチャート: 判断 414"/>
        <xdr:cNvSpPr/>
      </xdr:nvSpPr>
      <xdr:spPr>
        <a:xfrm>
          <a:off x="3746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116839</xdr:rowOff>
    </xdr:from>
    <xdr:to>
      <xdr:col>15</xdr:col>
      <xdr:colOff>101600</xdr:colOff>
      <xdr:row>105</xdr:row>
      <xdr:rowOff>46989</xdr:rowOff>
    </xdr:to>
    <xdr:sp macro="" textlink="">
      <xdr:nvSpPr>
        <xdr:cNvPr id="416" name="フローチャート: 判断 415"/>
        <xdr:cNvSpPr/>
      </xdr:nvSpPr>
      <xdr:spPr>
        <a:xfrm>
          <a:off x="2857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69487</xdr:rowOff>
    </xdr:from>
    <xdr:to>
      <xdr:col>10</xdr:col>
      <xdr:colOff>165100</xdr:colOff>
      <xdr:row>105</xdr:row>
      <xdr:rowOff>171087</xdr:rowOff>
    </xdr:to>
    <xdr:sp macro="" textlink="">
      <xdr:nvSpPr>
        <xdr:cNvPr id="417" name="フローチャート: 判断 416"/>
        <xdr:cNvSpPr/>
      </xdr:nvSpPr>
      <xdr:spPr>
        <a:xfrm>
          <a:off x="1968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44994</xdr:rowOff>
    </xdr:from>
    <xdr:to>
      <xdr:col>6</xdr:col>
      <xdr:colOff>38100</xdr:colOff>
      <xdr:row>105</xdr:row>
      <xdr:rowOff>146594</xdr:rowOff>
    </xdr:to>
    <xdr:sp macro="" textlink="">
      <xdr:nvSpPr>
        <xdr:cNvPr id="418" name="フローチャート: 判断 417"/>
        <xdr:cNvSpPr/>
      </xdr:nvSpPr>
      <xdr:spPr>
        <a:xfrm>
          <a:off x="10795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46627</xdr:rowOff>
    </xdr:from>
    <xdr:to>
      <xdr:col>24</xdr:col>
      <xdr:colOff>114300</xdr:colOff>
      <xdr:row>106</xdr:row>
      <xdr:rowOff>148227</xdr:rowOff>
    </xdr:to>
    <xdr:sp macro="" textlink="">
      <xdr:nvSpPr>
        <xdr:cNvPr id="424" name="楕円 423"/>
        <xdr:cNvSpPr/>
      </xdr:nvSpPr>
      <xdr:spPr>
        <a:xfrm>
          <a:off x="45847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25054</xdr:rowOff>
    </xdr:from>
    <xdr:ext cx="405111" cy="259045"/>
    <xdr:sp macro="" textlink="">
      <xdr:nvSpPr>
        <xdr:cNvPr id="425" name="【港湾・漁港】&#10;有形固定資産減価償却率該当値テキスト"/>
        <xdr:cNvSpPr txBox="1"/>
      </xdr:nvSpPr>
      <xdr:spPr>
        <a:xfrm>
          <a:off x="4673600"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25400</xdr:rowOff>
    </xdr:from>
    <xdr:to>
      <xdr:col>20</xdr:col>
      <xdr:colOff>38100</xdr:colOff>
      <xdr:row>106</xdr:row>
      <xdr:rowOff>127000</xdr:rowOff>
    </xdr:to>
    <xdr:sp macro="" textlink="">
      <xdr:nvSpPr>
        <xdr:cNvPr id="426" name="楕円 425"/>
        <xdr:cNvSpPr/>
      </xdr:nvSpPr>
      <xdr:spPr>
        <a:xfrm>
          <a:off x="3746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76200</xdr:rowOff>
    </xdr:from>
    <xdr:to>
      <xdr:col>24</xdr:col>
      <xdr:colOff>63500</xdr:colOff>
      <xdr:row>106</xdr:row>
      <xdr:rowOff>97427</xdr:rowOff>
    </xdr:to>
    <xdr:cxnSp macro="">
      <xdr:nvCxnSpPr>
        <xdr:cNvPr id="427" name="直線コネクタ 426"/>
        <xdr:cNvCxnSpPr/>
      </xdr:nvCxnSpPr>
      <xdr:spPr>
        <a:xfrm>
          <a:off x="3797300" y="1824990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49893</xdr:rowOff>
    </xdr:from>
    <xdr:to>
      <xdr:col>15</xdr:col>
      <xdr:colOff>101600</xdr:colOff>
      <xdr:row>106</xdr:row>
      <xdr:rowOff>151493</xdr:rowOff>
    </xdr:to>
    <xdr:sp macro="" textlink="">
      <xdr:nvSpPr>
        <xdr:cNvPr id="428" name="楕円 427"/>
        <xdr:cNvSpPr/>
      </xdr:nvSpPr>
      <xdr:spPr>
        <a:xfrm>
          <a:off x="2857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76200</xdr:rowOff>
    </xdr:from>
    <xdr:to>
      <xdr:col>19</xdr:col>
      <xdr:colOff>177800</xdr:colOff>
      <xdr:row>106</xdr:row>
      <xdr:rowOff>100693</xdr:rowOff>
    </xdr:to>
    <xdr:cxnSp macro="">
      <xdr:nvCxnSpPr>
        <xdr:cNvPr id="429" name="直線コネクタ 428"/>
        <xdr:cNvCxnSpPr/>
      </xdr:nvCxnSpPr>
      <xdr:spPr>
        <a:xfrm flipV="1">
          <a:off x="2908300" y="182499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46627</xdr:rowOff>
    </xdr:from>
    <xdr:to>
      <xdr:col>10</xdr:col>
      <xdr:colOff>165100</xdr:colOff>
      <xdr:row>106</xdr:row>
      <xdr:rowOff>148227</xdr:rowOff>
    </xdr:to>
    <xdr:sp macro="" textlink="">
      <xdr:nvSpPr>
        <xdr:cNvPr id="430" name="楕円 429"/>
        <xdr:cNvSpPr/>
      </xdr:nvSpPr>
      <xdr:spPr>
        <a:xfrm>
          <a:off x="1968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97427</xdr:rowOff>
    </xdr:from>
    <xdr:to>
      <xdr:col>15</xdr:col>
      <xdr:colOff>50800</xdr:colOff>
      <xdr:row>106</xdr:row>
      <xdr:rowOff>100693</xdr:rowOff>
    </xdr:to>
    <xdr:cxnSp macro="">
      <xdr:nvCxnSpPr>
        <xdr:cNvPr id="431" name="直線コネクタ 430"/>
        <xdr:cNvCxnSpPr/>
      </xdr:nvCxnSpPr>
      <xdr:spPr>
        <a:xfrm>
          <a:off x="2019300" y="1827112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107043</xdr:rowOff>
    </xdr:from>
    <xdr:to>
      <xdr:col>6</xdr:col>
      <xdr:colOff>38100</xdr:colOff>
      <xdr:row>103</xdr:row>
      <xdr:rowOff>37193</xdr:rowOff>
    </xdr:to>
    <xdr:sp macro="" textlink="">
      <xdr:nvSpPr>
        <xdr:cNvPr id="432" name="楕円 431"/>
        <xdr:cNvSpPr/>
      </xdr:nvSpPr>
      <xdr:spPr>
        <a:xfrm>
          <a:off x="1079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157843</xdr:rowOff>
    </xdr:from>
    <xdr:to>
      <xdr:col>10</xdr:col>
      <xdr:colOff>114300</xdr:colOff>
      <xdr:row>106</xdr:row>
      <xdr:rowOff>97427</xdr:rowOff>
    </xdr:to>
    <xdr:cxnSp macro="">
      <xdr:nvCxnSpPr>
        <xdr:cNvPr id="433" name="直線コネクタ 432"/>
        <xdr:cNvCxnSpPr/>
      </xdr:nvCxnSpPr>
      <xdr:spPr>
        <a:xfrm>
          <a:off x="1130300" y="17645743"/>
          <a:ext cx="889000" cy="62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125565</xdr:rowOff>
    </xdr:from>
    <xdr:ext cx="405111" cy="259045"/>
    <xdr:sp macro="" textlink="">
      <xdr:nvSpPr>
        <xdr:cNvPr id="434" name="n_1aveValue【港湾・漁港】&#10;有形固定資産減価償却率"/>
        <xdr:cNvSpPr txBox="1"/>
      </xdr:nvSpPr>
      <xdr:spPr>
        <a:xfrm>
          <a:off x="3582044" y="17956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63516</xdr:rowOff>
    </xdr:from>
    <xdr:ext cx="405111" cy="259045"/>
    <xdr:sp macro="" textlink="">
      <xdr:nvSpPr>
        <xdr:cNvPr id="435" name="n_2aveValue【港湾・漁港】&#10;有形固定資産減価償却率"/>
        <xdr:cNvSpPr txBox="1"/>
      </xdr:nvSpPr>
      <xdr:spPr>
        <a:xfrm>
          <a:off x="2705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16164</xdr:rowOff>
    </xdr:from>
    <xdr:ext cx="405111" cy="259045"/>
    <xdr:sp macro="" textlink="">
      <xdr:nvSpPr>
        <xdr:cNvPr id="436" name="n_3aveValue【港湾・漁港】&#10;有形固定資産減価償却率"/>
        <xdr:cNvSpPr txBox="1"/>
      </xdr:nvSpPr>
      <xdr:spPr>
        <a:xfrm>
          <a:off x="18167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137721</xdr:rowOff>
    </xdr:from>
    <xdr:ext cx="405111" cy="259045"/>
    <xdr:sp macro="" textlink="">
      <xdr:nvSpPr>
        <xdr:cNvPr id="437" name="n_4aveValue【港湾・漁港】&#10;有形固定資産減価償却率"/>
        <xdr:cNvSpPr txBox="1"/>
      </xdr:nvSpPr>
      <xdr:spPr>
        <a:xfrm>
          <a:off x="927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118127</xdr:rowOff>
    </xdr:from>
    <xdr:ext cx="405111" cy="259045"/>
    <xdr:sp macro="" textlink="">
      <xdr:nvSpPr>
        <xdr:cNvPr id="438" name="n_1mainValue【港湾・漁港】&#10;有形固定資産減価償却率"/>
        <xdr:cNvSpPr txBox="1"/>
      </xdr:nvSpPr>
      <xdr:spPr>
        <a:xfrm>
          <a:off x="35820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142620</xdr:rowOff>
    </xdr:from>
    <xdr:ext cx="405111" cy="259045"/>
    <xdr:sp macro="" textlink="">
      <xdr:nvSpPr>
        <xdr:cNvPr id="439" name="n_2mainValue【港湾・漁港】&#10;有形固定資産減価償却率"/>
        <xdr:cNvSpPr txBox="1"/>
      </xdr:nvSpPr>
      <xdr:spPr>
        <a:xfrm>
          <a:off x="27057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139354</xdr:rowOff>
    </xdr:from>
    <xdr:ext cx="405111" cy="259045"/>
    <xdr:sp macro="" textlink="">
      <xdr:nvSpPr>
        <xdr:cNvPr id="440" name="n_3mainValue【港湾・漁港】&#10;有形固定資産減価償却率"/>
        <xdr:cNvSpPr txBox="1"/>
      </xdr:nvSpPr>
      <xdr:spPr>
        <a:xfrm>
          <a:off x="1816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53720</xdr:rowOff>
    </xdr:from>
    <xdr:ext cx="405111" cy="259045"/>
    <xdr:sp macro="" textlink="">
      <xdr:nvSpPr>
        <xdr:cNvPr id="441" name="n_4mainValue【港湾・漁港】&#10;有形固定資産減価償却率"/>
        <xdr:cNvSpPr txBox="1"/>
      </xdr:nvSpPr>
      <xdr:spPr>
        <a:xfrm>
          <a:off x="927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3" name="テキスト ボックス 45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5" name="テキスト ボックス 454"/>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7" name="テキスト ボックス 456"/>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9" name="テキスト ボックス 458"/>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1" name="テキスト ボックス 46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91522</xdr:rowOff>
    </xdr:from>
    <xdr:to>
      <xdr:col>54</xdr:col>
      <xdr:colOff>189865</xdr:colOff>
      <xdr:row>108</xdr:row>
      <xdr:rowOff>75887</xdr:rowOff>
    </xdr:to>
    <xdr:cxnSp macro="">
      <xdr:nvCxnSpPr>
        <xdr:cNvPr id="463" name="直線コネクタ 462"/>
        <xdr:cNvCxnSpPr/>
      </xdr:nvCxnSpPr>
      <xdr:spPr>
        <a:xfrm flipV="1">
          <a:off x="10476865" y="17407972"/>
          <a:ext cx="0" cy="118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79714</xdr:rowOff>
    </xdr:from>
    <xdr:ext cx="378565" cy="259045"/>
    <xdr:sp macro="" textlink="">
      <xdr:nvSpPr>
        <xdr:cNvPr id="464" name="【港湾・漁港】&#10;一人当たり有形固定資産（償却資産）額最小値テキスト"/>
        <xdr:cNvSpPr txBox="1"/>
      </xdr:nvSpPr>
      <xdr:spPr>
        <a:xfrm>
          <a:off x="10515600" y="18596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75887</xdr:rowOff>
    </xdr:from>
    <xdr:to>
      <xdr:col>55</xdr:col>
      <xdr:colOff>88900</xdr:colOff>
      <xdr:row>108</xdr:row>
      <xdr:rowOff>75887</xdr:rowOff>
    </xdr:to>
    <xdr:cxnSp macro="">
      <xdr:nvCxnSpPr>
        <xdr:cNvPr id="465" name="直線コネクタ 464"/>
        <xdr:cNvCxnSpPr/>
      </xdr:nvCxnSpPr>
      <xdr:spPr>
        <a:xfrm>
          <a:off x="10388600" y="1859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38199</xdr:rowOff>
    </xdr:from>
    <xdr:ext cx="599010" cy="259045"/>
    <xdr:sp macro="" textlink="">
      <xdr:nvSpPr>
        <xdr:cNvPr id="466" name="【港湾・漁港】&#10;一人当たり有形固定資産（償却資産）額最大値テキスト"/>
        <xdr:cNvSpPr txBox="1"/>
      </xdr:nvSpPr>
      <xdr:spPr>
        <a:xfrm>
          <a:off x="10515600" y="1718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91522</xdr:rowOff>
    </xdr:from>
    <xdr:to>
      <xdr:col>55</xdr:col>
      <xdr:colOff>88900</xdr:colOff>
      <xdr:row>101</xdr:row>
      <xdr:rowOff>91522</xdr:rowOff>
    </xdr:to>
    <xdr:cxnSp macro="">
      <xdr:nvCxnSpPr>
        <xdr:cNvPr id="467" name="直線コネクタ 466"/>
        <xdr:cNvCxnSpPr/>
      </xdr:nvCxnSpPr>
      <xdr:spPr>
        <a:xfrm>
          <a:off x="10388600" y="1740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120192</xdr:rowOff>
    </xdr:from>
    <xdr:ext cx="599010" cy="259045"/>
    <xdr:sp macro="" textlink="">
      <xdr:nvSpPr>
        <xdr:cNvPr id="468" name="【港湾・漁港】&#10;一人当たり有形固定資産（償却資産）額平均値テキスト"/>
        <xdr:cNvSpPr txBox="1"/>
      </xdr:nvSpPr>
      <xdr:spPr>
        <a:xfrm>
          <a:off x="10515600" y="18122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97315</xdr:rowOff>
    </xdr:from>
    <xdr:to>
      <xdr:col>55</xdr:col>
      <xdr:colOff>50800</xdr:colOff>
      <xdr:row>107</xdr:row>
      <xdr:rowOff>27465</xdr:rowOff>
    </xdr:to>
    <xdr:sp macro="" textlink="">
      <xdr:nvSpPr>
        <xdr:cNvPr id="469" name="フローチャート: 判断 468"/>
        <xdr:cNvSpPr/>
      </xdr:nvSpPr>
      <xdr:spPr>
        <a:xfrm>
          <a:off x="10426700" y="182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37579</xdr:rowOff>
    </xdr:from>
    <xdr:to>
      <xdr:col>50</xdr:col>
      <xdr:colOff>165100</xdr:colOff>
      <xdr:row>105</xdr:row>
      <xdr:rowOff>139179</xdr:rowOff>
    </xdr:to>
    <xdr:sp macro="" textlink="">
      <xdr:nvSpPr>
        <xdr:cNvPr id="470" name="フローチャート: 判断 469"/>
        <xdr:cNvSpPr/>
      </xdr:nvSpPr>
      <xdr:spPr>
        <a:xfrm>
          <a:off x="9588500" y="1803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4324</xdr:rowOff>
    </xdr:from>
    <xdr:to>
      <xdr:col>46</xdr:col>
      <xdr:colOff>38100</xdr:colOff>
      <xdr:row>106</xdr:row>
      <xdr:rowOff>105924</xdr:rowOff>
    </xdr:to>
    <xdr:sp macro="" textlink="">
      <xdr:nvSpPr>
        <xdr:cNvPr id="471" name="フローチャート: 判断 470"/>
        <xdr:cNvSpPr/>
      </xdr:nvSpPr>
      <xdr:spPr>
        <a:xfrm>
          <a:off x="8699500" y="1817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91567</xdr:rowOff>
    </xdr:from>
    <xdr:to>
      <xdr:col>41</xdr:col>
      <xdr:colOff>101600</xdr:colOff>
      <xdr:row>107</xdr:row>
      <xdr:rowOff>21717</xdr:rowOff>
    </xdr:to>
    <xdr:sp macro="" textlink="">
      <xdr:nvSpPr>
        <xdr:cNvPr id="472" name="フローチャート: 判断 471"/>
        <xdr:cNvSpPr/>
      </xdr:nvSpPr>
      <xdr:spPr>
        <a:xfrm>
          <a:off x="7810500" y="1826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97613</xdr:rowOff>
    </xdr:from>
    <xdr:to>
      <xdr:col>36</xdr:col>
      <xdr:colOff>165100</xdr:colOff>
      <xdr:row>107</xdr:row>
      <xdr:rowOff>27763</xdr:rowOff>
    </xdr:to>
    <xdr:sp macro="" textlink="">
      <xdr:nvSpPr>
        <xdr:cNvPr id="473" name="フローチャート: 判断 472"/>
        <xdr:cNvSpPr/>
      </xdr:nvSpPr>
      <xdr:spPr>
        <a:xfrm>
          <a:off x="6921500" y="1827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40125</xdr:rowOff>
    </xdr:from>
    <xdr:to>
      <xdr:col>55</xdr:col>
      <xdr:colOff>50800</xdr:colOff>
      <xdr:row>107</xdr:row>
      <xdr:rowOff>141725</xdr:rowOff>
    </xdr:to>
    <xdr:sp macro="" textlink="">
      <xdr:nvSpPr>
        <xdr:cNvPr id="479" name="楕円 478"/>
        <xdr:cNvSpPr/>
      </xdr:nvSpPr>
      <xdr:spPr>
        <a:xfrm>
          <a:off x="10426700" y="1838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18552</xdr:rowOff>
    </xdr:from>
    <xdr:ext cx="534377" cy="259045"/>
    <xdr:sp macro="" textlink="">
      <xdr:nvSpPr>
        <xdr:cNvPr id="480" name="【港湾・漁港】&#10;一人当たり有形固定資産（償却資産）額該当値テキスト"/>
        <xdr:cNvSpPr txBox="1"/>
      </xdr:nvSpPr>
      <xdr:spPr>
        <a:xfrm>
          <a:off x="10515600" y="1836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42607</xdr:rowOff>
    </xdr:from>
    <xdr:to>
      <xdr:col>50</xdr:col>
      <xdr:colOff>165100</xdr:colOff>
      <xdr:row>107</xdr:row>
      <xdr:rowOff>144207</xdr:rowOff>
    </xdr:to>
    <xdr:sp macro="" textlink="">
      <xdr:nvSpPr>
        <xdr:cNvPr id="481" name="楕円 480"/>
        <xdr:cNvSpPr/>
      </xdr:nvSpPr>
      <xdr:spPr>
        <a:xfrm>
          <a:off x="9588500" y="183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90925</xdr:rowOff>
    </xdr:from>
    <xdr:to>
      <xdr:col>55</xdr:col>
      <xdr:colOff>0</xdr:colOff>
      <xdr:row>107</xdr:row>
      <xdr:rowOff>93407</xdr:rowOff>
    </xdr:to>
    <xdr:cxnSp macro="">
      <xdr:nvCxnSpPr>
        <xdr:cNvPr id="482" name="直線コネクタ 481"/>
        <xdr:cNvCxnSpPr/>
      </xdr:nvCxnSpPr>
      <xdr:spPr>
        <a:xfrm flipV="1">
          <a:off x="9639300" y="18436075"/>
          <a:ext cx="8382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50733</xdr:rowOff>
    </xdr:from>
    <xdr:to>
      <xdr:col>46</xdr:col>
      <xdr:colOff>38100</xdr:colOff>
      <xdr:row>107</xdr:row>
      <xdr:rowOff>152333</xdr:rowOff>
    </xdr:to>
    <xdr:sp macro="" textlink="">
      <xdr:nvSpPr>
        <xdr:cNvPr id="483" name="楕円 482"/>
        <xdr:cNvSpPr/>
      </xdr:nvSpPr>
      <xdr:spPr>
        <a:xfrm>
          <a:off x="8699500" y="1839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93407</xdr:rowOff>
    </xdr:from>
    <xdr:to>
      <xdr:col>50</xdr:col>
      <xdr:colOff>114300</xdr:colOff>
      <xdr:row>107</xdr:row>
      <xdr:rowOff>101533</xdr:rowOff>
    </xdr:to>
    <xdr:cxnSp macro="">
      <xdr:nvCxnSpPr>
        <xdr:cNvPr id="484" name="直線コネクタ 483"/>
        <xdr:cNvCxnSpPr/>
      </xdr:nvCxnSpPr>
      <xdr:spPr>
        <a:xfrm flipV="1">
          <a:off x="8750300" y="18438557"/>
          <a:ext cx="889000" cy="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54938</xdr:rowOff>
    </xdr:from>
    <xdr:to>
      <xdr:col>41</xdr:col>
      <xdr:colOff>101600</xdr:colOff>
      <xdr:row>107</xdr:row>
      <xdr:rowOff>156538</xdr:rowOff>
    </xdr:to>
    <xdr:sp macro="" textlink="">
      <xdr:nvSpPr>
        <xdr:cNvPr id="485" name="楕円 484"/>
        <xdr:cNvSpPr/>
      </xdr:nvSpPr>
      <xdr:spPr>
        <a:xfrm>
          <a:off x="7810500" y="1840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101533</xdr:rowOff>
    </xdr:from>
    <xdr:to>
      <xdr:col>45</xdr:col>
      <xdr:colOff>177800</xdr:colOff>
      <xdr:row>107</xdr:row>
      <xdr:rowOff>105738</xdr:rowOff>
    </xdr:to>
    <xdr:cxnSp macro="">
      <xdr:nvCxnSpPr>
        <xdr:cNvPr id="486" name="直線コネクタ 485"/>
        <xdr:cNvCxnSpPr/>
      </xdr:nvCxnSpPr>
      <xdr:spPr>
        <a:xfrm flipV="1">
          <a:off x="7861300" y="18446683"/>
          <a:ext cx="889000" cy="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64784</xdr:rowOff>
    </xdr:from>
    <xdr:to>
      <xdr:col>36</xdr:col>
      <xdr:colOff>165100</xdr:colOff>
      <xdr:row>107</xdr:row>
      <xdr:rowOff>166384</xdr:rowOff>
    </xdr:to>
    <xdr:sp macro="" textlink="">
      <xdr:nvSpPr>
        <xdr:cNvPr id="487" name="楕円 486"/>
        <xdr:cNvSpPr/>
      </xdr:nvSpPr>
      <xdr:spPr>
        <a:xfrm>
          <a:off x="6921500" y="1840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105738</xdr:rowOff>
    </xdr:from>
    <xdr:to>
      <xdr:col>41</xdr:col>
      <xdr:colOff>50800</xdr:colOff>
      <xdr:row>107</xdr:row>
      <xdr:rowOff>115584</xdr:rowOff>
    </xdr:to>
    <xdr:cxnSp macro="">
      <xdr:nvCxnSpPr>
        <xdr:cNvPr id="488" name="直線コネクタ 487"/>
        <xdr:cNvCxnSpPr/>
      </xdr:nvCxnSpPr>
      <xdr:spPr>
        <a:xfrm flipV="1">
          <a:off x="6972300" y="18450888"/>
          <a:ext cx="889000" cy="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155706</xdr:rowOff>
    </xdr:from>
    <xdr:ext cx="599010" cy="259045"/>
    <xdr:sp macro="" textlink="">
      <xdr:nvSpPr>
        <xdr:cNvPr id="489" name="n_1aveValue【港湾・漁港】&#10;一人当たり有形固定資産（償却資産）額"/>
        <xdr:cNvSpPr txBox="1"/>
      </xdr:nvSpPr>
      <xdr:spPr>
        <a:xfrm>
          <a:off x="9327095" y="1781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122451</xdr:rowOff>
    </xdr:from>
    <xdr:ext cx="599010" cy="259045"/>
    <xdr:sp macro="" textlink="">
      <xdr:nvSpPr>
        <xdr:cNvPr id="490" name="n_2aveValue【港湾・漁港】&#10;一人当たり有形固定資産（償却資産）額"/>
        <xdr:cNvSpPr txBox="1"/>
      </xdr:nvSpPr>
      <xdr:spPr>
        <a:xfrm>
          <a:off x="8450795" y="1795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38244</xdr:rowOff>
    </xdr:from>
    <xdr:ext cx="599010" cy="259045"/>
    <xdr:sp macro="" textlink="">
      <xdr:nvSpPr>
        <xdr:cNvPr id="491" name="n_3aveValue【港湾・漁港】&#10;一人当たり有形固定資産（償却資産）額"/>
        <xdr:cNvSpPr txBox="1"/>
      </xdr:nvSpPr>
      <xdr:spPr>
        <a:xfrm>
          <a:off x="7561795" y="1804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44290</xdr:rowOff>
    </xdr:from>
    <xdr:ext cx="599010" cy="259045"/>
    <xdr:sp macro="" textlink="">
      <xdr:nvSpPr>
        <xdr:cNvPr id="492" name="n_4aveValue【港湾・漁港】&#10;一人当たり有形固定資産（償却資産）額"/>
        <xdr:cNvSpPr txBox="1"/>
      </xdr:nvSpPr>
      <xdr:spPr>
        <a:xfrm>
          <a:off x="6672795" y="1804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135334</xdr:rowOff>
    </xdr:from>
    <xdr:ext cx="534377" cy="259045"/>
    <xdr:sp macro="" textlink="">
      <xdr:nvSpPr>
        <xdr:cNvPr id="493" name="n_1mainValue【港湾・漁港】&#10;一人当たり有形固定資産（償却資産）額"/>
        <xdr:cNvSpPr txBox="1"/>
      </xdr:nvSpPr>
      <xdr:spPr>
        <a:xfrm>
          <a:off x="9359411" y="1848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143460</xdr:rowOff>
    </xdr:from>
    <xdr:ext cx="534377" cy="259045"/>
    <xdr:sp macro="" textlink="">
      <xdr:nvSpPr>
        <xdr:cNvPr id="494" name="n_2mainValue【港湾・漁港】&#10;一人当たり有形固定資産（償却資産）額"/>
        <xdr:cNvSpPr txBox="1"/>
      </xdr:nvSpPr>
      <xdr:spPr>
        <a:xfrm>
          <a:off x="8483111" y="1848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147665</xdr:rowOff>
    </xdr:from>
    <xdr:ext cx="534377" cy="259045"/>
    <xdr:sp macro="" textlink="">
      <xdr:nvSpPr>
        <xdr:cNvPr id="495" name="n_3mainValue【港湾・漁港】&#10;一人当たり有形固定資産（償却資産）額"/>
        <xdr:cNvSpPr txBox="1"/>
      </xdr:nvSpPr>
      <xdr:spPr>
        <a:xfrm>
          <a:off x="7594111" y="1849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157511</xdr:rowOff>
    </xdr:from>
    <xdr:ext cx="534377" cy="259045"/>
    <xdr:sp macro="" textlink="">
      <xdr:nvSpPr>
        <xdr:cNvPr id="496" name="n_4mainValue【港湾・漁港】&#10;一人当たり有形固定資産（償却資産）額"/>
        <xdr:cNvSpPr txBox="1"/>
      </xdr:nvSpPr>
      <xdr:spPr>
        <a:xfrm>
          <a:off x="6705111" y="1850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2" name="直線コネクタ 521"/>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5" name="【認定こども園・幼稚園・保育所】&#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6" name="直線コネクタ 525"/>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527" name="【認定こども園・幼稚園・保育所】&#10;有形固定資産減価償却率平均値テキスト"/>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528" name="フローチャート: 判断 527"/>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118473</xdr:rowOff>
    </xdr:from>
    <xdr:to>
      <xdr:col>81</xdr:col>
      <xdr:colOff>101600</xdr:colOff>
      <xdr:row>38</xdr:row>
      <xdr:rowOff>48623</xdr:rowOff>
    </xdr:to>
    <xdr:sp macro="" textlink="">
      <xdr:nvSpPr>
        <xdr:cNvPr id="529" name="フローチャート: 判断 528"/>
        <xdr:cNvSpPr/>
      </xdr:nvSpPr>
      <xdr:spPr>
        <a:xfrm>
          <a:off x="154305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82550</xdr:rowOff>
    </xdr:from>
    <xdr:to>
      <xdr:col>76</xdr:col>
      <xdr:colOff>165100</xdr:colOff>
      <xdr:row>39</xdr:row>
      <xdr:rowOff>12700</xdr:rowOff>
    </xdr:to>
    <xdr:sp macro="" textlink="">
      <xdr:nvSpPr>
        <xdr:cNvPr id="530" name="フローチャート: 判断 529"/>
        <xdr:cNvSpPr/>
      </xdr:nvSpPr>
      <xdr:spPr>
        <a:xfrm>
          <a:off x="14541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102144</xdr:rowOff>
    </xdr:from>
    <xdr:to>
      <xdr:col>72</xdr:col>
      <xdr:colOff>38100</xdr:colOff>
      <xdr:row>39</xdr:row>
      <xdr:rowOff>32294</xdr:rowOff>
    </xdr:to>
    <xdr:sp macro="" textlink="">
      <xdr:nvSpPr>
        <xdr:cNvPr id="531" name="フローチャート: 判断 530"/>
        <xdr:cNvSpPr/>
      </xdr:nvSpPr>
      <xdr:spPr>
        <a:xfrm>
          <a:off x="13652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79284</xdr:rowOff>
    </xdr:from>
    <xdr:to>
      <xdr:col>67</xdr:col>
      <xdr:colOff>101600</xdr:colOff>
      <xdr:row>39</xdr:row>
      <xdr:rowOff>9434</xdr:rowOff>
    </xdr:to>
    <xdr:sp macro="" textlink="">
      <xdr:nvSpPr>
        <xdr:cNvPr id="532" name="フローチャート: 判断 531"/>
        <xdr:cNvSpPr/>
      </xdr:nvSpPr>
      <xdr:spPr>
        <a:xfrm>
          <a:off x="12763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41728</xdr:rowOff>
    </xdr:from>
    <xdr:to>
      <xdr:col>85</xdr:col>
      <xdr:colOff>177800</xdr:colOff>
      <xdr:row>36</xdr:row>
      <xdr:rowOff>143328</xdr:rowOff>
    </xdr:to>
    <xdr:sp macro="" textlink="">
      <xdr:nvSpPr>
        <xdr:cNvPr id="538" name="楕円 537"/>
        <xdr:cNvSpPr/>
      </xdr:nvSpPr>
      <xdr:spPr>
        <a:xfrm>
          <a:off x="162687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64605</xdr:rowOff>
    </xdr:from>
    <xdr:ext cx="405111" cy="259045"/>
    <xdr:sp macro="" textlink="">
      <xdr:nvSpPr>
        <xdr:cNvPr id="539" name="【認定こども園・幼稚園・保育所】&#10;有形固定資産減価償却率該当値テキスト"/>
        <xdr:cNvSpPr txBox="1"/>
      </xdr:nvSpPr>
      <xdr:spPr>
        <a:xfrm>
          <a:off x="16357600" y="606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4173</xdr:rowOff>
    </xdr:from>
    <xdr:to>
      <xdr:col>81</xdr:col>
      <xdr:colOff>101600</xdr:colOff>
      <xdr:row>36</xdr:row>
      <xdr:rowOff>105773</xdr:rowOff>
    </xdr:to>
    <xdr:sp macro="" textlink="">
      <xdr:nvSpPr>
        <xdr:cNvPr id="540" name="楕円 539"/>
        <xdr:cNvSpPr/>
      </xdr:nvSpPr>
      <xdr:spPr>
        <a:xfrm>
          <a:off x="15430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54973</xdr:rowOff>
    </xdr:from>
    <xdr:to>
      <xdr:col>85</xdr:col>
      <xdr:colOff>127000</xdr:colOff>
      <xdr:row>36</xdr:row>
      <xdr:rowOff>92528</xdr:rowOff>
    </xdr:to>
    <xdr:cxnSp macro="">
      <xdr:nvCxnSpPr>
        <xdr:cNvPr id="541" name="直線コネクタ 540"/>
        <xdr:cNvCxnSpPr/>
      </xdr:nvCxnSpPr>
      <xdr:spPr>
        <a:xfrm>
          <a:off x="15481300" y="622717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138067</xdr:rowOff>
    </xdr:from>
    <xdr:to>
      <xdr:col>76</xdr:col>
      <xdr:colOff>165100</xdr:colOff>
      <xdr:row>36</xdr:row>
      <xdr:rowOff>68217</xdr:rowOff>
    </xdr:to>
    <xdr:sp macro="" textlink="">
      <xdr:nvSpPr>
        <xdr:cNvPr id="542" name="楕円 541"/>
        <xdr:cNvSpPr/>
      </xdr:nvSpPr>
      <xdr:spPr>
        <a:xfrm>
          <a:off x="14541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17417</xdr:rowOff>
    </xdr:from>
    <xdr:to>
      <xdr:col>81</xdr:col>
      <xdr:colOff>50800</xdr:colOff>
      <xdr:row>36</xdr:row>
      <xdr:rowOff>54973</xdr:rowOff>
    </xdr:to>
    <xdr:cxnSp macro="">
      <xdr:nvCxnSpPr>
        <xdr:cNvPr id="543" name="直線コネクタ 542"/>
        <xdr:cNvCxnSpPr/>
      </xdr:nvCxnSpPr>
      <xdr:spPr>
        <a:xfrm>
          <a:off x="14592300" y="618961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144599</xdr:rowOff>
    </xdr:from>
    <xdr:to>
      <xdr:col>72</xdr:col>
      <xdr:colOff>38100</xdr:colOff>
      <xdr:row>37</xdr:row>
      <xdr:rowOff>74749</xdr:rowOff>
    </xdr:to>
    <xdr:sp macro="" textlink="">
      <xdr:nvSpPr>
        <xdr:cNvPr id="544" name="楕円 543"/>
        <xdr:cNvSpPr/>
      </xdr:nvSpPr>
      <xdr:spPr>
        <a:xfrm>
          <a:off x="13652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17417</xdr:rowOff>
    </xdr:from>
    <xdr:to>
      <xdr:col>76</xdr:col>
      <xdr:colOff>114300</xdr:colOff>
      <xdr:row>37</xdr:row>
      <xdr:rowOff>23949</xdr:rowOff>
    </xdr:to>
    <xdr:cxnSp macro="">
      <xdr:nvCxnSpPr>
        <xdr:cNvPr id="545" name="直線コネクタ 544"/>
        <xdr:cNvCxnSpPr/>
      </xdr:nvCxnSpPr>
      <xdr:spPr>
        <a:xfrm flipV="1">
          <a:off x="13703300" y="6189617"/>
          <a:ext cx="889000" cy="17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110308</xdr:rowOff>
    </xdr:from>
    <xdr:to>
      <xdr:col>67</xdr:col>
      <xdr:colOff>101600</xdr:colOff>
      <xdr:row>37</xdr:row>
      <xdr:rowOff>40458</xdr:rowOff>
    </xdr:to>
    <xdr:sp macro="" textlink="">
      <xdr:nvSpPr>
        <xdr:cNvPr id="546" name="楕円 545"/>
        <xdr:cNvSpPr/>
      </xdr:nvSpPr>
      <xdr:spPr>
        <a:xfrm>
          <a:off x="12763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161108</xdr:rowOff>
    </xdr:from>
    <xdr:to>
      <xdr:col>71</xdr:col>
      <xdr:colOff>177800</xdr:colOff>
      <xdr:row>37</xdr:row>
      <xdr:rowOff>23949</xdr:rowOff>
    </xdr:to>
    <xdr:cxnSp macro="">
      <xdr:nvCxnSpPr>
        <xdr:cNvPr id="547" name="直線コネクタ 546"/>
        <xdr:cNvCxnSpPr/>
      </xdr:nvCxnSpPr>
      <xdr:spPr>
        <a:xfrm>
          <a:off x="12814300" y="633330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39750</xdr:rowOff>
    </xdr:from>
    <xdr:ext cx="405111" cy="259045"/>
    <xdr:sp macro="" textlink="">
      <xdr:nvSpPr>
        <xdr:cNvPr id="548" name="n_1aveValue【認定こども園・幼稚園・保育所】&#10;有形固定資産減価償却率"/>
        <xdr:cNvSpPr txBox="1"/>
      </xdr:nvSpPr>
      <xdr:spPr>
        <a:xfrm>
          <a:off x="152660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3827</xdr:rowOff>
    </xdr:from>
    <xdr:ext cx="405111" cy="259045"/>
    <xdr:sp macro="" textlink="">
      <xdr:nvSpPr>
        <xdr:cNvPr id="549" name="n_2aveValue【認定こども園・幼稚園・保育所】&#10;有形固定資産減価償却率"/>
        <xdr:cNvSpPr txBox="1"/>
      </xdr:nvSpPr>
      <xdr:spPr>
        <a:xfrm>
          <a:off x="14389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23421</xdr:rowOff>
    </xdr:from>
    <xdr:ext cx="405111" cy="259045"/>
    <xdr:sp macro="" textlink="">
      <xdr:nvSpPr>
        <xdr:cNvPr id="550" name="n_3aveValue【認定こども園・幼稚園・保育所】&#10;有形固定資産減価償却率"/>
        <xdr:cNvSpPr txBox="1"/>
      </xdr:nvSpPr>
      <xdr:spPr>
        <a:xfrm>
          <a:off x="13500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561</xdr:rowOff>
    </xdr:from>
    <xdr:ext cx="405111" cy="259045"/>
    <xdr:sp macro="" textlink="">
      <xdr:nvSpPr>
        <xdr:cNvPr id="551" name="n_4aveValue【認定こども園・幼稚園・保育所】&#10;有形固定資産減価償却率"/>
        <xdr:cNvSpPr txBox="1"/>
      </xdr:nvSpPr>
      <xdr:spPr>
        <a:xfrm>
          <a:off x="12611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122300</xdr:rowOff>
    </xdr:from>
    <xdr:ext cx="405111" cy="259045"/>
    <xdr:sp macro="" textlink="">
      <xdr:nvSpPr>
        <xdr:cNvPr id="552" name="n_1mainValue【認定こども園・幼稚園・保育所】&#10;有形固定資産減価償却率"/>
        <xdr:cNvSpPr txBox="1"/>
      </xdr:nvSpPr>
      <xdr:spPr>
        <a:xfrm>
          <a:off x="152660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84744</xdr:rowOff>
    </xdr:from>
    <xdr:ext cx="405111" cy="259045"/>
    <xdr:sp macro="" textlink="">
      <xdr:nvSpPr>
        <xdr:cNvPr id="553" name="n_2mainValue【認定こども園・幼稚園・保育所】&#10;有形固定資産減価償却率"/>
        <xdr:cNvSpPr txBox="1"/>
      </xdr:nvSpPr>
      <xdr:spPr>
        <a:xfrm>
          <a:off x="14389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91276</xdr:rowOff>
    </xdr:from>
    <xdr:ext cx="405111" cy="259045"/>
    <xdr:sp macro="" textlink="">
      <xdr:nvSpPr>
        <xdr:cNvPr id="554" name="n_3mainValue【認定こども園・幼稚園・保育所】&#10;有形固定資産減価償却率"/>
        <xdr:cNvSpPr txBox="1"/>
      </xdr:nvSpPr>
      <xdr:spPr>
        <a:xfrm>
          <a:off x="13500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56985</xdr:rowOff>
    </xdr:from>
    <xdr:ext cx="405111" cy="259045"/>
    <xdr:sp macro="" textlink="">
      <xdr:nvSpPr>
        <xdr:cNvPr id="555" name="n_4mainValue【認定こども園・幼稚園・保育所】&#10;有形固定資産減価償却率"/>
        <xdr:cNvSpPr txBox="1"/>
      </xdr:nvSpPr>
      <xdr:spPr>
        <a:xfrm>
          <a:off x="12611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6" name="直線コネクタ 5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7" name="テキスト ボックス 56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8" name="直線コネクタ 5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9" name="テキスト ボックス 56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0" name="直線コネクタ 5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71" name="テキスト ボックス 57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2" name="直線コネクタ 5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3" name="テキスト ボックス 57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4" name="直線コネクタ 5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5" name="テキスト ボックス 57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6" name="直線コネクタ 5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7" name="テキスト ボックス 57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8" name="直線コネクタ 5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9" name="テキスト ボックス 5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581" name="直線コネクタ 580"/>
        <xdr:cNvCxnSpPr/>
      </xdr:nvCxnSpPr>
      <xdr:spPr>
        <a:xfrm flipV="1">
          <a:off x="22160864" y="5673634"/>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582"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583" name="直線コネクタ 582"/>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584" name="【認定こども園・幼稚園・保育所】&#10;一人当たり面積最大値テキスト"/>
        <xdr:cNvSpPr txBox="1"/>
      </xdr:nvSpPr>
      <xdr:spPr>
        <a:xfrm>
          <a:off x="22199600" y="54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585" name="直線コネクタ 584"/>
        <xdr:cNvCxnSpPr/>
      </xdr:nvCxnSpPr>
      <xdr:spPr>
        <a:xfrm>
          <a:off x="22072600" y="567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34851</xdr:rowOff>
    </xdr:from>
    <xdr:ext cx="469744" cy="259045"/>
    <xdr:sp macro="" textlink="">
      <xdr:nvSpPr>
        <xdr:cNvPr id="586" name="【認定こども園・幼稚園・保育所】&#10;一人当たり面積平均値テキスト"/>
        <xdr:cNvSpPr txBox="1"/>
      </xdr:nvSpPr>
      <xdr:spPr>
        <a:xfrm>
          <a:off x="22199600" y="67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587" name="フローチャート: 判断 586"/>
        <xdr:cNvSpPr/>
      </xdr:nvSpPr>
      <xdr:spPr>
        <a:xfrm>
          <a:off x="221107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100512</xdr:rowOff>
    </xdr:from>
    <xdr:to>
      <xdr:col>112</xdr:col>
      <xdr:colOff>38100</xdr:colOff>
      <xdr:row>39</xdr:row>
      <xdr:rowOff>30662</xdr:rowOff>
    </xdr:to>
    <xdr:sp macro="" textlink="">
      <xdr:nvSpPr>
        <xdr:cNvPr id="588" name="フローチャート: 判断 587"/>
        <xdr:cNvSpPr/>
      </xdr:nvSpPr>
      <xdr:spPr>
        <a:xfrm>
          <a:off x="21272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56424</xdr:rowOff>
    </xdr:from>
    <xdr:to>
      <xdr:col>107</xdr:col>
      <xdr:colOff>101600</xdr:colOff>
      <xdr:row>39</xdr:row>
      <xdr:rowOff>158024</xdr:rowOff>
    </xdr:to>
    <xdr:sp macro="" textlink="">
      <xdr:nvSpPr>
        <xdr:cNvPr id="589" name="フローチャート: 判断 588"/>
        <xdr:cNvSpPr/>
      </xdr:nvSpPr>
      <xdr:spPr>
        <a:xfrm>
          <a:off x="203835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62956</xdr:rowOff>
    </xdr:from>
    <xdr:to>
      <xdr:col>102</xdr:col>
      <xdr:colOff>165100</xdr:colOff>
      <xdr:row>39</xdr:row>
      <xdr:rowOff>164556</xdr:rowOff>
    </xdr:to>
    <xdr:sp macro="" textlink="">
      <xdr:nvSpPr>
        <xdr:cNvPr id="590" name="フローチャート: 判断 589"/>
        <xdr:cNvSpPr/>
      </xdr:nvSpPr>
      <xdr:spPr>
        <a:xfrm>
          <a:off x="194945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59690</xdr:rowOff>
    </xdr:from>
    <xdr:to>
      <xdr:col>98</xdr:col>
      <xdr:colOff>38100</xdr:colOff>
      <xdr:row>39</xdr:row>
      <xdr:rowOff>161290</xdr:rowOff>
    </xdr:to>
    <xdr:sp macro="" textlink="">
      <xdr:nvSpPr>
        <xdr:cNvPr id="591" name="フローチャート: 判断 590"/>
        <xdr:cNvSpPr/>
      </xdr:nvSpPr>
      <xdr:spPr>
        <a:xfrm>
          <a:off x="18605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2" name="テキスト ボックス 5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3" name="テキスト ボックス 5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4" name="テキスト ボックス 5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5" name="テキスト ボックス 5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6" name="テキスト ボックス 5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152763</xdr:rowOff>
    </xdr:from>
    <xdr:to>
      <xdr:col>116</xdr:col>
      <xdr:colOff>114300</xdr:colOff>
      <xdr:row>37</xdr:row>
      <xdr:rowOff>82913</xdr:rowOff>
    </xdr:to>
    <xdr:sp macro="" textlink="">
      <xdr:nvSpPr>
        <xdr:cNvPr id="597" name="楕円 596"/>
        <xdr:cNvSpPr/>
      </xdr:nvSpPr>
      <xdr:spPr>
        <a:xfrm>
          <a:off x="221107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4190</xdr:rowOff>
    </xdr:from>
    <xdr:ext cx="469744" cy="259045"/>
    <xdr:sp macro="" textlink="">
      <xdr:nvSpPr>
        <xdr:cNvPr id="598" name="【認定こども園・幼稚園・保育所】&#10;一人当たり面積該当値テキスト"/>
        <xdr:cNvSpPr txBox="1"/>
      </xdr:nvSpPr>
      <xdr:spPr>
        <a:xfrm>
          <a:off x="22199600" y="617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169092</xdr:rowOff>
    </xdr:from>
    <xdr:to>
      <xdr:col>112</xdr:col>
      <xdr:colOff>38100</xdr:colOff>
      <xdr:row>37</xdr:row>
      <xdr:rowOff>99242</xdr:rowOff>
    </xdr:to>
    <xdr:sp macro="" textlink="">
      <xdr:nvSpPr>
        <xdr:cNvPr id="599" name="楕円 598"/>
        <xdr:cNvSpPr/>
      </xdr:nvSpPr>
      <xdr:spPr>
        <a:xfrm>
          <a:off x="21272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32113</xdr:rowOff>
    </xdr:from>
    <xdr:to>
      <xdr:col>116</xdr:col>
      <xdr:colOff>63500</xdr:colOff>
      <xdr:row>37</xdr:row>
      <xdr:rowOff>48442</xdr:rowOff>
    </xdr:to>
    <xdr:cxnSp macro="">
      <xdr:nvCxnSpPr>
        <xdr:cNvPr id="600" name="直線コネクタ 599"/>
        <xdr:cNvCxnSpPr/>
      </xdr:nvCxnSpPr>
      <xdr:spPr>
        <a:xfrm flipV="1">
          <a:off x="21323300" y="637576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10704</xdr:rowOff>
    </xdr:from>
    <xdr:to>
      <xdr:col>107</xdr:col>
      <xdr:colOff>101600</xdr:colOff>
      <xdr:row>37</xdr:row>
      <xdr:rowOff>112304</xdr:rowOff>
    </xdr:to>
    <xdr:sp macro="" textlink="">
      <xdr:nvSpPr>
        <xdr:cNvPr id="601" name="楕円 600"/>
        <xdr:cNvSpPr/>
      </xdr:nvSpPr>
      <xdr:spPr>
        <a:xfrm>
          <a:off x="20383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48442</xdr:rowOff>
    </xdr:from>
    <xdr:to>
      <xdr:col>111</xdr:col>
      <xdr:colOff>177800</xdr:colOff>
      <xdr:row>37</xdr:row>
      <xdr:rowOff>61504</xdr:rowOff>
    </xdr:to>
    <xdr:cxnSp macro="">
      <xdr:nvCxnSpPr>
        <xdr:cNvPr id="602" name="直線コネクタ 601"/>
        <xdr:cNvCxnSpPr/>
      </xdr:nvCxnSpPr>
      <xdr:spPr>
        <a:xfrm flipV="1">
          <a:off x="20434300" y="639209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907</xdr:rowOff>
    </xdr:from>
    <xdr:to>
      <xdr:col>102</xdr:col>
      <xdr:colOff>165100</xdr:colOff>
      <xdr:row>37</xdr:row>
      <xdr:rowOff>102507</xdr:rowOff>
    </xdr:to>
    <xdr:sp macro="" textlink="">
      <xdr:nvSpPr>
        <xdr:cNvPr id="603" name="楕円 602"/>
        <xdr:cNvSpPr/>
      </xdr:nvSpPr>
      <xdr:spPr>
        <a:xfrm>
          <a:off x="19494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51707</xdr:rowOff>
    </xdr:from>
    <xdr:to>
      <xdr:col>107</xdr:col>
      <xdr:colOff>50800</xdr:colOff>
      <xdr:row>37</xdr:row>
      <xdr:rowOff>61504</xdr:rowOff>
    </xdr:to>
    <xdr:cxnSp macro="">
      <xdr:nvCxnSpPr>
        <xdr:cNvPr id="604" name="直線コネクタ 603"/>
        <xdr:cNvCxnSpPr/>
      </xdr:nvCxnSpPr>
      <xdr:spPr>
        <a:xfrm>
          <a:off x="19545300" y="639535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13970</xdr:rowOff>
    </xdr:from>
    <xdr:to>
      <xdr:col>98</xdr:col>
      <xdr:colOff>38100</xdr:colOff>
      <xdr:row>37</xdr:row>
      <xdr:rowOff>115570</xdr:rowOff>
    </xdr:to>
    <xdr:sp macro="" textlink="">
      <xdr:nvSpPr>
        <xdr:cNvPr id="605" name="楕円 604"/>
        <xdr:cNvSpPr/>
      </xdr:nvSpPr>
      <xdr:spPr>
        <a:xfrm>
          <a:off x="18605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51707</xdr:rowOff>
    </xdr:from>
    <xdr:to>
      <xdr:col>102</xdr:col>
      <xdr:colOff>114300</xdr:colOff>
      <xdr:row>37</xdr:row>
      <xdr:rowOff>64770</xdr:rowOff>
    </xdr:to>
    <xdr:cxnSp macro="">
      <xdr:nvCxnSpPr>
        <xdr:cNvPr id="606" name="直線コネクタ 605"/>
        <xdr:cNvCxnSpPr/>
      </xdr:nvCxnSpPr>
      <xdr:spPr>
        <a:xfrm flipV="1">
          <a:off x="18656300" y="63953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21789</xdr:rowOff>
    </xdr:from>
    <xdr:ext cx="469744" cy="259045"/>
    <xdr:sp macro="" textlink="">
      <xdr:nvSpPr>
        <xdr:cNvPr id="607" name="n_1aveValue【認定こども園・幼稚園・保育所】&#10;一人当たり面積"/>
        <xdr:cNvSpPr txBox="1"/>
      </xdr:nvSpPr>
      <xdr:spPr>
        <a:xfrm>
          <a:off x="21075727" y="670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149151</xdr:rowOff>
    </xdr:from>
    <xdr:ext cx="469744" cy="259045"/>
    <xdr:sp macro="" textlink="">
      <xdr:nvSpPr>
        <xdr:cNvPr id="608" name="n_2aveValue【認定こども園・幼稚園・保育所】&#10;一人当たり面積"/>
        <xdr:cNvSpPr txBox="1"/>
      </xdr:nvSpPr>
      <xdr:spPr>
        <a:xfrm>
          <a:off x="20199427" y="683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155683</xdr:rowOff>
    </xdr:from>
    <xdr:ext cx="469744" cy="259045"/>
    <xdr:sp macro="" textlink="">
      <xdr:nvSpPr>
        <xdr:cNvPr id="609" name="n_3aveValue【認定こども園・幼稚園・保育所】&#10;一人当たり面積"/>
        <xdr:cNvSpPr txBox="1"/>
      </xdr:nvSpPr>
      <xdr:spPr>
        <a:xfrm>
          <a:off x="19310427" y="684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152417</xdr:rowOff>
    </xdr:from>
    <xdr:ext cx="469744" cy="259045"/>
    <xdr:sp macro="" textlink="">
      <xdr:nvSpPr>
        <xdr:cNvPr id="610" name="n_4aveValue【認定こども園・幼稚園・保育所】&#10;一人当たり面積"/>
        <xdr:cNvSpPr txBox="1"/>
      </xdr:nvSpPr>
      <xdr:spPr>
        <a:xfrm>
          <a:off x="18421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115769</xdr:rowOff>
    </xdr:from>
    <xdr:ext cx="469744" cy="259045"/>
    <xdr:sp macro="" textlink="">
      <xdr:nvSpPr>
        <xdr:cNvPr id="611" name="n_1mainValue【認定こども園・幼稚園・保育所】&#10;一人当たり面積"/>
        <xdr:cNvSpPr txBox="1"/>
      </xdr:nvSpPr>
      <xdr:spPr>
        <a:xfrm>
          <a:off x="21075727" y="611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128831</xdr:rowOff>
    </xdr:from>
    <xdr:ext cx="469744" cy="259045"/>
    <xdr:sp macro="" textlink="">
      <xdr:nvSpPr>
        <xdr:cNvPr id="612" name="n_2mainValue【認定こども園・幼稚園・保育所】&#10;一人当たり面積"/>
        <xdr:cNvSpPr txBox="1"/>
      </xdr:nvSpPr>
      <xdr:spPr>
        <a:xfrm>
          <a:off x="20199427" y="612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119034</xdr:rowOff>
    </xdr:from>
    <xdr:ext cx="469744" cy="259045"/>
    <xdr:sp macro="" textlink="">
      <xdr:nvSpPr>
        <xdr:cNvPr id="613" name="n_3mainValue【認定こども園・幼稚園・保育所】&#10;一人当たり面積"/>
        <xdr:cNvSpPr txBox="1"/>
      </xdr:nvSpPr>
      <xdr:spPr>
        <a:xfrm>
          <a:off x="19310427" y="611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132097</xdr:rowOff>
    </xdr:from>
    <xdr:ext cx="469744" cy="259045"/>
    <xdr:sp macro="" textlink="">
      <xdr:nvSpPr>
        <xdr:cNvPr id="614" name="n_4mainValue【認定こども園・幼稚園・保育所】&#10;一人当たり面積"/>
        <xdr:cNvSpPr txBox="1"/>
      </xdr:nvSpPr>
      <xdr:spPr>
        <a:xfrm>
          <a:off x="18421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5" name="正方形/長方形 6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6" name="正方形/長方形 6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7" name="正方形/長方形 6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8" name="正方形/長方形 6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9" name="正方形/長方形 6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0" name="正方形/長方形 6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1" name="正方形/長方形 6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正方形/長方形 6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3" name="テキスト ボックス 6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4" name="直線コネクタ 6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5" name="テキスト ボックス 6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6" name="直線コネクタ 6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7" name="テキスト ボックス 62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8" name="直線コネクタ 6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9" name="テキスト ボックス 6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30" name="直線コネクタ 6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31" name="テキスト ボックス 6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2" name="直線コネクタ 6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3" name="テキスト ボックス 6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4" name="直線コネクタ 6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5" name="テキスト ボックス 6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7" name="テキスト ボックス 63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639" name="直線コネクタ 638"/>
        <xdr:cNvCxnSpPr/>
      </xdr:nvCxnSpPr>
      <xdr:spPr>
        <a:xfrm flipV="1">
          <a:off x="16318864" y="97231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640" name="【学校施設】&#10;有形固定資産減価償却率最小値テキスト"/>
        <xdr:cNvSpPr txBox="1"/>
      </xdr:nvSpPr>
      <xdr:spPr>
        <a:xfrm>
          <a:off x="16357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641" name="直線コネクタ 640"/>
        <xdr:cNvCxnSpPr/>
      </xdr:nvCxnSpPr>
      <xdr:spPr>
        <a:xfrm>
          <a:off x="16230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642"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643" name="直線コネクタ 642"/>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644" name="【学校施設】&#10;有形固定資産減価償却率平均値テキスト"/>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45" name="フローチャート: 判断 644"/>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646" name="フローチャート: 判断 645"/>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647" name="フローチャート: 判断 646"/>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648" name="フローチャート: 判断 647"/>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12065</xdr:rowOff>
    </xdr:from>
    <xdr:to>
      <xdr:col>67</xdr:col>
      <xdr:colOff>101600</xdr:colOff>
      <xdr:row>60</xdr:row>
      <xdr:rowOff>113665</xdr:rowOff>
    </xdr:to>
    <xdr:sp macro="" textlink="">
      <xdr:nvSpPr>
        <xdr:cNvPr id="649" name="フローチャート: 判断 648"/>
        <xdr:cNvSpPr/>
      </xdr:nvSpPr>
      <xdr:spPr>
        <a:xfrm>
          <a:off x="12763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10160</xdr:rowOff>
    </xdr:from>
    <xdr:to>
      <xdr:col>85</xdr:col>
      <xdr:colOff>177800</xdr:colOff>
      <xdr:row>58</xdr:row>
      <xdr:rowOff>111760</xdr:rowOff>
    </xdr:to>
    <xdr:sp macro="" textlink="">
      <xdr:nvSpPr>
        <xdr:cNvPr id="655" name="楕円 654"/>
        <xdr:cNvSpPr/>
      </xdr:nvSpPr>
      <xdr:spPr>
        <a:xfrm>
          <a:off x="162687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33037</xdr:rowOff>
    </xdr:from>
    <xdr:ext cx="405111" cy="259045"/>
    <xdr:sp macro="" textlink="">
      <xdr:nvSpPr>
        <xdr:cNvPr id="656" name="【学校施設】&#10;有形固定資産減価償却率該当値テキスト"/>
        <xdr:cNvSpPr txBox="1"/>
      </xdr:nvSpPr>
      <xdr:spPr>
        <a:xfrm>
          <a:off x="16357600"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145415</xdr:rowOff>
    </xdr:from>
    <xdr:to>
      <xdr:col>81</xdr:col>
      <xdr:colOff>101600</xdr:colOff>
      <xdr:row>58</xdr:row>
      <xdr:rowOff>75565</xdr:rowOff>
    </xdr:to>
    <xdr:sp macro="" textlink="">
      <xdr:nvSpPr>
        <xdr:cNvPr id="657" name="楕円 656"/>
        <xdr:cNvSpPr/>
      </xdr:nvSpPr>
      <xdr:spPr>
        <a:xfrm>
          <a:off x="15430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24765</xdr:rowOff>
    </xdr:from>
    <xdr:to>
      <xdr:col>85</xdr:col>
      <xdr:colOff>127000</xdr:colOff>
      <xdr:row>58</xdr:row>
      <xdr:rowOff>60960</xdr:rowOff>
    </xdr:to>
    <xdr:cxnSp macro="">
      <xdr:nvCxnSpPr>
        <xdr:cNvPr id="658" name="直線コネクタ 657"/>
        <xdr:cNvCxnSpPr/>
      </xdr:nvCxnSpPr>
      <xdr:spPr>
        <a:xfrm>
          <a:off x="15481300" y="996886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116840</xdr:rowOff>
    </xdr:from>
    <xdr:to>
      <xdr:col>76</xdr:col>
      <xdr:colOff>165100</xdr:colOff>
      <xdr:row>58</xdr:row>
      <xdr:rowOff>46990</xdr:rowOff>
    </xdr:to>
    <xdr:sp macro="" textlink="">
      <xdr:nvSpPr>
        <xdr:cNvPr id="659" name="楕円 658"/>
        <xdr:cNvSpPr/>
      </xdr:nvSpPr>
      <xdr:spPr>
        <a:xfrm>
          <a:off x="14541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167640</xdr:rowOff>
    </xdr:from>
    <xdr:to>
      <xdr:col>81</xdr:col>
      <xdr:colOff>50800</xdr:colOff>
      <xdr:row>58</xdr:row>
      <xdr:rowOff>24765</xdr:rowOff>
    </xdr:to>
    <xdr:cxnSp macro="">
      <xdr:nvCxnSpPr>
        <xdr:cNvPr id="660" name="直線コネクタ 659"/>
        <xdr:cNvCxnSpPr/>
      </xdr:nvCxnSpPr>
      <xdr:spPr>
        <a:xfrm>
          <a:off x="14592300" y="99402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46355</xdr:rowOff>
    </xdr:from>
    <xdr:to>
      <xdr:col>72</xdr:col>
      <xdr:colOff>38100</xdr:colOff>
      <xdr:row>58</xdr:row>
      <xdr:rowOff>147955</xdr:rowOff>
    </xdr:to>
    <xdr:sp macro="" textlink="">
      <xdr:nvSpPr>
        <xdr:cNvPr id="661" name="楕円 660"/>
        <xdr:cNvSpPr/>
      </xdr:nvSpPr>
      <xdr:spPr>
        <a:xfrm>
          <a:off x="13652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167640</xdr:rowOff>
    </xdr:from>
    <xdr:to>
      <xdr:col>76</xdr:col>
      <xdr:colOff>114300</xdr:colOff>
      <xdr:row>58</xdr:row>
      <xdr:rowOff>97155</xdr:rowOff>
    </xdr:to>
    <xdr:cxnSp macro="">
      <xdr:nvCxnSpPr>
        <xdr:cNvPr id="662" name="直線コネクタ 661"/>
        <xdr:cNvCxnSpPr/>
      </xdr:nvCxnSpPr>
      <xdr:spPr>
        <a:xfrm flipV="1">
          <a:off x="13703300" y="994029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12065</xdr:rowOff>
    </xdr:from>
    <xdr:to>
      <xdr:col>67</xdr:col>
      <xdr:colOff>101600</xdr:colOff>
      <xdr:row>58</xdr:row>
      <xdr:rowOff>113665</xdr:rowOff>
    </xdr:to>
    <xdr:sp macro="" textlink="">
      <xdr:nvSpPr>
        <xdr:cNvPr id="663" name="楕円 662"/>
        <xdr:cNvSpPr/>
      </xdr:nvSpPr>
      <xdr:spPr>
        <a:xfrm>
          <a:off x="12763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62865</xdr:rowOff>
    </xdr:from>
    <xdr:to>
      <xdr:col>71</xdr:col>
      <xdr:colOff>177800</xdr:colOff>
      <xdr:row>58</xdr:row>
      <xdr:rowOff>97155</xdr:rowOff>
    </xdr:to>
    <xdr:cxnSp macro="">
      <xdr:nvCxnSpPr>
        <xdr:cNvPr id="664" name="直線コネクタ 663"/>
        <xdr:cNvCxnSpPr/>
      </xdr:nvCxnSpPr>
      <xdr:spPr>
        <a:xfrm>
          <a:off x="12814300" y="100069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85742</xdr:rowOff>
    </xdr:from>
    <xdr:ext cx="405111" cy="259045"/>
    <xdr:sp macro="" textlink="">
      <xdr:nvSpPr>
        <xdr:cNvPr id="665" name="n_1aveValue【学校施設】&#10;有形固定資産減価償却率"/>
        <xdr:cNvSpPr txBox="1"/>
      </xdr:nvSpPr>
      <xdr:spPr>
        <a:xfrm>
          <a:off x="15266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129557</xdr:rowOff>
    </xdr:from>
    <xdr:ext cx="405111" cy="259045"/>
    <xdr:sp macro="" textlink="">
      <xdr:nvSpPr>
        <xdr:cNvPr id="666" name="n_2aveValue【学校施設】&#10;有形固定資産減価償却率"/>
        <xdr:cNvSpPr txBox="1"/>
      </xdr:nvSpPr>
      <xdr:spPr>
        <a:xfrm>
          <a:off x="14389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667" name="n_3ave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104792</xdr:rowOff>
    </xdr:from>
    <xdr:ext cx="405111" cy="259045"/>
    <xdr:sp macro="" textlink="">
      <xdr:nvSpPr>
        <xdr:cNvPr id="668" name="n_4aveValue【学校施設】&#10;有形固定資産減価償却率"/>
        <xdr:cNvSpPr txBox="1"/>
      </xdr:nvSpPr>
      <xdr:spPr>
        <a:xfrm>
          <a:off x="12611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92092</xdr:rowOff>
    </xdr:from>
    <xdr:ext cx="405111" cy="259045"/>
    <xdr:sp macro="" textlink="">
      <xdr:nvSpPr>
        <xdr:cNvPr id="669" name="n_1mainValue【学校施設】&#10;有形固定資産減価償却率"/>
        <xdr:cNvSpPr txBox="1"/>
      </xdr:nvSpPr>
      <xdr:spPr>
        <a:xfrm>
          <a:off x="152660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63517</xdr:rowOff>
    </xdr:from>
    <xdr:ext cx="405111" cy="259045"/>
    <xdr:sp macro="" textlink="">
      <xdr:nvSpPr>
        <xdr:cNvPr id="670" name="n_2mainValue【学校施設】&#10;有形固定資産減価償却率"/>
        <xdr:cNvSpPr txBox="1"/>
      </xdr:nvSpPr>
      <xdr:spPr>
        <a:xfrm>
          <a:off x="14389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164482</xdr:rowOff>
    </xdr:from>
    <xdr:ext cx="405111" cy="259045"/>
    <xdr:sp macro="" textlink="">
      <xdr:nvSpPr>
        <xdr:cNvPr id="671" name="n_3mainValue【学校施設】&#10;有形固定資産減価償却率"/>
        <xdr:cNvSpPr txBox="1"/>
      </xdr:nvSpPr>
      <xdr:spPr>
        <a:xfrm>
          <a:off x="135007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130192</xdr:rowOff>
    </xdr:from>
    <xdr:ext cx="405111" cy="259045"/>
    <xdr:sp macro="" textlink="">
      <xdr:nvSpPr>
        <xdr:cNvPr id="672" name="n_4mainValue【学校施設】&#10;有形固定資産減価償却率"/>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3" name="テキスト ボックス 6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4" name="直線コネクタ 6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5" name="テキスト ボックス 6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6" name="直線コネクタ 6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7" name="テキスト ボックス 6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8" name="直線コネクタ 6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9" name="テキスト ボックス 6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0" name="直線コネクタ 6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1" name="テキスト ボックス 6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2" name="直線コネクタ 6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3" name="テキスト ボックス 69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4" name="直線コネクタ 6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5" name="テキスト ボックス 69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6" name="直線コネクタ 6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7" name="テキスト ボックス 6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99" name="直線コネクタ 698"/>
        <xdr:cNvCxnSpPr/>
      </xdr:nvCxnSpPr>
      <xdr:spPr>
        <a:xfrm flipV="1">
          <a:off x="22160864" y="9507148"/>
          <a:ext cx="0" cy="158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700" name="【学校施設】&#10;一人当たり面積最小値テキスト"/>
        <xdr:cNvSpPr txBox="1"/>
      </xdr:nvSpPr>
      <xdr:spPr>
        <a:xfrm>
          <a:off x="22199600" y="1109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701" name="直線コネクタ 700"/>
        <xdr:cNvCxnSpPr/>
      </xdr:nvCxnSpPr>
      <xdr:spPr>
        <a:xfrm>
          <a:off x="22072600" y="1109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702" name="【学校施設】&#10;一人当たり面積最大値テキスト"/>
        <xdr:cNvSpPr txBox="1"/>
      </xdr:nvSpPr>
      <xdr:spPr>
        <a:xfrm>
          <a:off x="22199600" y="928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703" name="直線コネクタ 702"/>
        <xdr:cNvCxnSpPr/>
      </xdr:nvCxnSpPr>
      <xdr:spPr>
        <a:xfrm>
          <a:off x="22072600" y="9507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150058</xdr:rowOff>
    </xdr:from>
    <xdr:ext cx="469744" cy="259045"/>
    <xdr:sp macro="" textlink="">
      <xdr:nvSpPr>
        <xdr:cNvPr id="704" name="【学校施設】&#10;一人当たり面積平均値テキスト"/>
        <xdr:cNvSpPr txBox="1"/>
      </xdr:nvSpPr>
      <xdr:spPr>
        <a:xfrm>
          <a:off x="22199600" y="10608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705" name="フローチャート: 判断 704"/>
        <xdr:cNvSpPr/>
      </xdr:nvSpPr>
      <xdr:spPr>
        <a:xfrm>
          <a:off x="22110700" y="107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114119</xdr:rowOff>
    </xdr:from>
    <xdr:to>
      <xdr:col>112</xdr:col>
      <xdr:colOff>38100</xdr:colOff>
      <xdr:row>63</xdr:row>
      <xdr:rowOff>44269</xdr:rowOff>
    </xdr:to>
    <xdr:sp macro="" textlink="">
      <xdr:nvSpPr>
        <xdr:cNvPr id="706" name="フローチャート: 判断 705"/>
        <xdr:cNvSpPr/>
      </xdr:nvSpPr>
      <xdr:spPr>
        <a:xfrm>
          <a:off x="21272500" y="1074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36395</xdr:rowOff>
    </xdr:from>
    <xdr:to>
      <xdr:col>107</xdr:col>
      <xdr:colOff>101600</xdr:colOff>
      <xdr:row>63</xdr:row>
      <xdr:rowOff>137995</xdr:rowOff>
    </xdr:to>
    <xdr:sp macro="" textlink="">
      <xdr:nvSpPr>
        <xdr:cNvPr id="707" name="フローチャート: 判断 706"/>
        <xdr:cNvSpPr/>
      </xdr:nvSpPr>
      <xdr:spPr>
        <a:xfrm>
          <a:off x="20383500" y="1083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52070</xdr:rowOff>
    </xdr:from>
    <xdr:to>
      <xdr:col>102</xdr:col>
      <xdr:colOff>165100</xdr:colOff>
      <xdr:row>63</xdr:row>
      <xdr:rowOff>153670</xdr:rowOff>
    </xdr:to>
    <xdr:sp macro="" textlink="">
      <xdr:nvSpPr>
        <xdr:cNvPr id="708" name="フローチャート: 判断 707"/>
        <xdr:cNvSpPr/>
      </xdr:nvSpPr>
      <xdr:spPr>
        <a:xfrm>
          <a:off x="19494500" y="108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57622</xdr:rowOff>
    </xdr:from>
    <xdr:to>
      <xdr:col>98</xdr:col>
      <xdr:colOff>38100</xdr:colOff>
      <xdr:row>63</xdr:row>
      <xdr:rowOff>159222</xdr:rowOff>
    </xdr:to>
    <xdr:sp macro="" textlink="">
      <xdr:nvSpPr>
        <xdr:cNvPr id="709" name="フローチャート: 判断 708"/>
        <xdr:cNvSpPr/>
      </xdr:nvSpPr>
      <xdr:spPr>
        <a:xfrm>
          <a:off x="18605500" y="1085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0" name="テキスト ボックス 7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1" name="テキスト ボックス 7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2" name="テキスト ボックス 7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3" name="テキスト ボックス 7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4" name="テキスト ボックス 7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85054</xdr:rowOff>
    </xdr:from>
    <xdr:to>
      <xdr:col>116</xdr:col>
      <xdr:colOff>114300</xdr:colOff>
      <xdr:row>64</xdr:row>
      <xdr:rowOff>15204</xdr:rowOff>
    </xdr:to>
    <xdr:sp macro="" textlink="">
      <xdr:nvSpPr>
        <xdr:cNvPr id="715" name="楕円 714"/>
        <xdr:cNvSpPr/>
      </xdr:nvSpPr>
      <xdr:spPr>
        <a:xfrm>
          <a:off x="22110700" y="1088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63481</xdr:rowOff>
    </xdr:from>
    <xdr:ext cx="469744" cy="259045"/>
    <xdr:sp macro="" textlink="">
      <xdr:nvSpPr>
        <xdr:cNvPr id="716" name="【学校施設】&#10;一人当たり面積該当値テキスト"/>
        <xdr:cNvSpPr txBox="1"/>
      </xdr:nvSpPr>
      <xdr:spPr>
        <a:xfrm>
          <a:off x="22199600" y="1086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92891</xdr:rowOff>
    </xdr:from>
    <xdr:to>
      <xdr:col>112</xdr:col>
      <xdr:colOff>38100</xdr:colOff>
      <xdr:row>64</xdr:row>
      <xdr:rowOff>23041</xdr:rowOff>
    </xdr:to>
    <xdr:sp macro="" textlink="">
      <xdr:nvSpPr>
        <xdr:cNvPr id="717" name="楕円 716"/>
        <xdr:cNvSpPr/>
      </xdr:nvSpPr>
      <xdr:spPr>
        <a:xfrm>
          <a:off x="21272500" y="108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135854</xdr:rowOff>
    </xdr:from>
    <xdr:to>
      <xdr:col>116</xdr:col>
      <xdr:colOff>63500</xdr:colOff>
      <xdr:row>63</xdr:row>
      <xdr:rowOff>143691</xdr:rowOff>
    </xdr:to>
    <xdr:cxnSp macro="">
      <xdr:nvCxnSpPr>
        <xdr:cNvPr id="718" name="直線コネクタ 717"/>
        <xdr:cNvCxnSpPr/>
      </xdr:nvCxnSpPr>
      <xdr:spPr>
        <a:xfrm flipV="1">
          <a:off x="21323300" y="10937204"/>
          <a:ext cx="8382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101056</xdr:rowOff>
    </xdr:from>
    <xdr:to>
      <xdr:col>107</xdr:col>
      <xdr:colOff>101600</xdr:colOff>
      <xdr:row>64</xdr:row>
      <xdr:rowOff>31206</xdr:rowOff>
    </xdr:to>
    <xdr:sp macro="" textlink="">
      <xdr:nvSpPr>
        <xdr:cNvPr id="719" name="楕円 718"/>
        <xdr:cNvSpPr/>
      </xdr:nvSpPr>
      <xdr:spPr>
        <a:xfrm>
          <a:off x="20383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143691</xdr:rowOff>
    </xdr:from>
    <xdr:to>
      <xdr:col>111</xdr:col>
      <xdr:colOff>177800</xdr:colOff>
      <xdr:row>63</xdr:row>
      <xdr:rowOff>151856</xdr:rowOff>
    </xdr:to>
    <xdr:cxnSp macro="">
      <xdr:nvCxnSpPr>
        <xdr:cNvPr id="720" name="直線コネクタ 719"/>
        <xdr:cNvCxnSpPr/>
      </xdr:nvCxnSpPr>
      <xdr:spPr>
        <a:xfrm flipV="1">
          <a:off x="20434300" y="1094504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124895</xdr:rowOff>
    </xdr:from>
    <xdr:to>
      <xdr:col>102</xdr:col>
      <xdr:colOff>165100</xdr:colOff>
      <xdr:row>64</xdr:row>
      <xdr:rowOff>55045</xdr:rowOff>
    </xdr:to>
    <xdr:sp macro="" textlink="">
      <xdr:nvSpPr>
        <xdr:cNvPr id="721" name="楕円 720"/>
        <xdr:cNvSpPr/>
      </xdr:nvSpPr>
      <xdr:spPr>
        <a:xfrm>
          <a:off x="19494500" y="1092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151856</xdr:rowOff>
    </xdr:from>
    <xdr:to>
      <xdr:col>107</xdr:col>
      <xdr:colOff>50800</xdr:colOff>
      <xdr:row>64</xdr:row>
      <xdr:rowOff>4245</xdr:rowOff>
    </xdr:to>
    <xdr:cxnSp macro="">
      <xdr:nvCxnSpPr>
        <xdr:cNvPr id="722" name="直線コネクタ 721"/>
        <xdr:cNvCxnSpPr/>
      </xdr:nvCxnSpPr>
      <xdr:spPr>
        <a:xfrm flipV="1">
          <a:off x="19545300" y="10953206"/>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130773</xdr:rowOff>
    </xdr:from>
    <xdr:to>
      <xdr:col>98</xdr:col>
      <xdr:colOff>38100</xdr:colOff>
      <xdr:row>64</xdr:row>
      <xdr:rowOff>60923</xdr:rowOff>
    </xdr:to>
    <xdr:sp macro="" textlink="">
      <xdr:nvSpPr>
        <xdr:cNvPr id="723" name="楕円 722"/>
        <xdr:cNvSpPr/>
      </xdr:nvSpPr>
      <xdr:spPr>
        <a:xfrm>
          <a:off x="18605500" y="109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4245</xdr:rowOff>
    </xdr:from>
    <xdr:to>
      <xdr:col>102</xdr:col>
      <xdr:colOff>114300</xdr:colOff>
      <xdr:row>64</xdr:row>
      <xdr:rowOff>10123</xdr:rowOff>
    </xdr:to>
    <xdr:cxnSp macro="">
      <xdr:nvCxnSpPr>
        <xdr:cNvPr id="724" name="直線コネクタ 723"/>
        <xdr:cNvCxnSpPr/>
      </xdr:nvCxnSpPr>
      <xdr:spPr>
        <a:xfrm flipV="1">
          <a:off x="18656300" y="10977045"/>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60796</xdr:rowOff>
    </xdr:from>
    <xdr:ext cx="469744" cy="259045"/>
    <xdr:sp macro="" textlink="">
      <xdr:nvSpPr>
        <xdr:cNvPr id="725" name="n_1aveValue【学校施設】&#10;一人当たり面積"/>
        <xdr:cNvSpPr txBox="1"/>
      </xdr:nvSpPr>
      <xdr:spPr>
        <a:xfrm>
          <a:off x="21075727" y="1051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154522</xdr:rowOff>
    </xdr:from>
    <xdr:ext cx="469744" cy="259045"/>
    <xdr:sp macro="" textlink="">
      <xdr:nvSpPr>
        <xdr:cNvPr id="726" name="n_2aveValue【学校施設】&#10;一人当たり面積"/>
        <xdr:cNvSpPr txBox="1"/>
      </xdr:nvSpPr>
      <xdr:spPr>
        <a:xfrm>
          <a:off x="20199427" y="1061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170197</xdr:rowOff>
    </xdr:from>
    <xdr:ext cx="469744" cy="259045"/>
    <xdr:sp macro="" textlink="">
      <xdr:nvSpPr>
        <xdr:cNvPr id="727" name="n_3aveValue【学校施設】&#10;一人当たり面積"/>
        <xdr:cNvSpPr txBox="1"/>
      </xdr:nvSpPr>
      <xdr:spPr>
        <a:xfrm>
          <a:off x="19310427" y="106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4299</xdr:rowOff>
    </xdr:from>
    <xdr:ext cx="469744" cy="259045"/>
    <xdr:sp macro="" textlink="">
      <xdr:nvSpPr>
        <xdr:cNvPr id="728" name="n_4aveValue【学校施設】&#10;一人当たり面積"/>
        <xdr:cNvSpPr txBox="1"/>
      </xdr:nvSpPr>
      <xdr:spPr>
        <a:xfrm>
          <a:off x="18421427" y="1063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14168</xdr:rowOff>
    </xdr:from>
    <xdr:ext cx="469744" cy="259045"/>
    <xdr:sp macro="" textlink="">
      <xdr:nvSpPr>
        <xdr:cNvPr id="729" name="n_1mainValue【学校施設】&#10;一人当たり面積"/>
        <xdr:cNvSpPr txBox="1"/>
      </xdr:nvSpPr>
      <xdr:spPr>
        <a:xfrm>
          <a:off x="21075727" y="1098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22333</xdr:rowOff>
    </xdr:from>
    <xdr:ext cx="469744" cy="259045"/>
    <xdr:sp macro="" textlink="">
      <xdr:nvSpPr>
        <xdr:cNvPr id="730" name="n_2mainValue【学校施設】&#10;一人当たり面積"/>
        <xdr:cNvSpPr txBox="1"/>
      </xdr:nvSpPr>
      <xdr:spPr>
        <a:xfrm>
          <a:off x="20199427"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46172</xdr:rowOff>
    </xdr:from>
    <xdr:ext cx="469744" cy="259045"/>
    <xdr:sp macro="" textlink="">
      <xdr:nvSpPr>
        <xdr:cNvPr id="731" name="n_3mainValue【学校施設】&#10;一人当たり面積"/>
        <xdr:cNvSpPr txBox="1"/>
      </xdr:nvSpPr>
      <xdr:spPr>
        <a:xfrm>
          <a:off x="19310427" y="1101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52050</xdr:rowOff>
    </xdr:from>
    <xdr:ext cx="469744" cy="259045"/>
    <xdr:sp macro="" textlink="">
      <xdr:nvSpPr>
        <xdr:cNvPr id="732" name="n_4mainValue【学校施設】&#10;一人当たり面積"/>
        <xdr:cNvSpPr txBox="1"/>
      </xdr:nvSpPr>
      <xdr:spPr>
        <a:xfrm>
          <a:off x="18421427" y="1102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3" name="正方形/長方形 7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4" name="正方形/長方形 7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5" name="正方形/長方形 7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6" name="正方形/長方形 7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7" name="正方形/長方形 7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8" name="正方形/長方形 7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9" name="正方形/長方形 7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正方形/長方形 7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1" name="テキスト ボックス 7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2" name="直線コネクタ 7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3" name="テキスト ボックス 74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44" name="直線コネクタ 74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5" name="テキスト ボックス 74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6" name="直線コネクタ 74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7" name="テキスト ボックス 74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8" name="直線コネクタ 74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9" name="テキスト ボックス 74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50" name="直線コネクタ 74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51" name="テキスト ボックス 75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52" name="直線コネクタ 75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53" name="テキスト ボックス 75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54" name="直線コネクタ 75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5" name="テキスト ボックス 75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6" name="直線コネクタ 75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168729</xdr:rowOff>
    </xdr:to>
    <xdr:cxnSp macro="">
      <xdr:nvCxnSpPr>
        <xdr:cNvPr id="758" name="直線コネクタ 757"/>
        <xdr:cNvCxnSpPr/>
      </xdr:nvCxnSpPr>
      <xdr:spPr>
        <a:xfrm flipV="1">
          <a:off x="16318864" y="1336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60" name="直線コネクタ 75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340478" cy="259045"/>
    <xdr:sp macro="" textlink="">
      <xdr:nvSpPr>
        <xdr:cNvPr id="761" name="【児童館】&#10;有形固定資産減価償却率最大値テキスト"/>
        <xdr:cNvSpPr txBox="1"/>
      </xdr:nvSpPr>
      <xdr:spPr>
        <a:xfrm>
          <a:off x="16357600" y="1313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762" name="直線コネクタ 761"/>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763"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764" name="フローチャート: 判断 763"/>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765" name="フローチャート: 判断 764"/>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46082</xdr:rowOff>
    </xdr:from>
    <xdr:to>
      <xdr:col>76</xdr:col>
      <xdr:colOff>165100</xdr:colOff>
      <xdr:row>83</xdr:row>
      <xdr:rowOff>147682</xdr:rowOff>
    </xdr:to>
    <xdr:sp macro="" textlink="">
      <xdr:nvSpPr>
        <xdr:cNvPr id="766" name="フローチャート: 判断 765"/>
        <xdr:cNvSpPr/>
      </xdr:nvSpPr>
      <xdr:spPr>
        <a:xfrm>
          <a:off x="14541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767" name="フローチャート: 判断 766"/>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16692</xdr:rowOff>
    </xdr:from>
    <xdr:to>
      <xdr:col>67</xdr:col>
      <xdr:colOff>101600</xdr:colOff>
      <xdr:row>83</xdr:row>
      <xdr:rowOff>118292</xdr:rowOff>
    </xdr:to>
    <xdr:sp macro="" textlink="">
      <xdr:nvSpPr>
        <xdr:cNvPr id="768" name="フローチャート: 判断 767"/>
        <xdr:cNvSpPr/>
      </xdr:nvSpPr>
      <xdr:spPr>
        <a:xfrm>
          <a:off x="12763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774" name="楕円 773"/>
        <xdr:cNvSpPr/>
      </xdr:nvSpPr>
      <xdr:spPr>
        <a:xfrm>
          <a:off x="162687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28139</xdr:rowOff>
    </xdr:from>
    <xdr:ext cx="405111" cy="259045"/>
    <xdr:sp macro="" textlink="">
      <xdr:nvSpPr>
        <xdr:cNvPr id="775" name="【児童館】&#10;有形固定資産減価償却率該当値テキスト"/>
        <xdr:cNvSpPr txBox="1"/>
      </xdr:nvSpPr>
      <xdr:spPr>
        <a:xfrm>
          <a:off x="16357600" y="13915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147320</xdr:rowOff>
    </xdr:from>
    <xdr:to>
      <xdr:col>81</xdr:col>
      <xdr:colOff>101600</xdr:colOff>
      <xdr:row>82</xdr:row>
      <xdr:rowOff>77470</xdr:rowOff>
    </xdr:to>
    <xdr:sp macro="" textlink="">
      <xdr:nvSpPr>
        <xdr:cNvPr id="776" name="楕円 775"/>
        <xdr:cNvSpPr/>
      </xdr:nvSpPr>
      <xdr:spPr>
        <a:xfrm>
          <a:off x="15430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26670</xdr:rowOff>
    </xdr:from>
    <xdr:to>
      <xdr:col>85</xdr:col>
      <xdr:colOff>127000</xdr:colOff>
      <xdr:row>82</xdr:row>
      <xdr:rowOff>56062</xdr:rowOff>
    </xdr:to>
    <xdr:cxnSp macro="">
      <xdr:nvCxnSpPr>
        <xdr:cNvPr id="777" name="直線コネクタ 776"/>
        <xdr:cNvCxnSpPr/>
      </xdr:nvCxnSpPr>
      <xdr:spPr>
        <a:xfrm>
          <a:off x="15481300" y="1408557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113030</xdr:rowOff>
    </xdr:from>
    <xdr:to>
      <xdr:col>76</xdr:col>
      <xdr:colOff>165100</xdr:colOff>
      <xdr:row>82</xdr:row>
      <xdr:rowOff>43180</xdr:rowOff>
    </xdr:to>
    <xdr:sp macro="" textlink="">
      <xdr:nvSpPr>
        <xdr:cNvPr id="778" name="楕円 777"/>
        <xdr:cNvSpPr/>
      </xdr:nvSpPr>
      <xdr:spPr>
        <a:xfrm>
          <a:off x="14541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163830</xdr:rowOff>
    </xdr:from>
    <xdr:to>
      <xdr:col>81</xdr:col>
      <xdr:colOff>50800</xdr:colOff>
      <xdr:row>82</xdr:row>
      <xdr:rowOff>26670</xdr:rowOff>
    </xdr:to>
    <xdr:cxnSp macro="">
      <xdr:nvCxnSpPr>
        <xdr:cNvPr id="779" name="直線コネクタ 778"/>
        <xdr:cNvCxnSpPr/>
      </xdr:nvCxnSpPr>
      <xdr:spPr>
        <a:xfrm>
          <a:off x="14592300" y="14051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57513</xdr:rowOff>
    </xdr:from>
    <xdr:to>
      <xdr:col>72</xdr:col>
      <xdr:colOff>38100</xdr:colOff>
      <xdr:row>82</xdr:row>
      <xdr:rowOff>159113</xdr:rowOff>
    </xdr:to>
    <xdr:sp macro="" textlink="">
      <xdr:nvSpPr>
        <xdr:cNvPr id="780" name="楕円 779"/>
        <xdr:cNvSpPr/>
      </xdr:nvSpPr>
      <xdr:spPr>
        <a:xfrm>
          <a:off x="13652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163830</xdr:rowOff>
    </xdr:from>
    <xdr:to>
      <xdr:col>76</xdr:col>
      <xdr:colOff>114300</xdr:colOff>
      <xdr:row>82</xdr:row>
      <xdr:rowOff>108313</xdr:rowOff>
    </xdr:to>
    <xdr:cxnSp macro="">
      <xdr:nvCxnSpPr>
        <xdr:cNvPr id="781" name="直線コネクタ 780"/>
        <xdr:cNvCxnSpPr/>
      </xdr:nvCxnSpPr>
      <xdr:spPr>
        <a:xfrm flipV="1">
          <a:off x="13703300" y="14051280"/>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23223</xdr:rowOff>
    </xdr:from>
    <xdr:to>
      <xdr:col>67</xdr:col>
      <xdr:colOff>101600</xdr:colOff>
      <xdr:row>82</xdr:row>
      <xdr:rowOff>124823</xdr:rowOff>
    </xdr:to>
    <xdr:sp macro="" textlink="">
      <xdr:nvSpPr>
        <xdr:cNvPr id="782" name="楕円 781"/>
        <xdr:cNvSpPr/>
      </xdr:nvSpPr>
      <xdr:spPr>
        <a:xfrm>
          <a:off x="12763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74023</xdr:rowOff>
    </xdr:from>
    <xdr:to>
      <xdr:col>71</xdr:col>
      <xdr:colOff>177800</xdr:colOff>
      <xdr:row>82</xdr:row>
      <xdr:rowOff>108313</xdr:rowOff>
    </xdr:to>
    <xdr:cxnSp macro="">
      <xdr:nvCxnSpPr>
        <xdr:cNvPr id="783" name="直線コネクタ 782"/>
        <xdr:cNvCxnSpPr/>
      </xdr:nvCxnSpPr>
      <xdr:spPr>
        <a:xfrm>
          <a:off x="12814300" y="141329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73496</xdr:rowOff>
    </xdr:from>
    <xdr:ext cx="405111" cy="259045"/>
    <xdr:sp macro="" textlink="">
      <xdr:nvSpPr>
        <xdr:cNvPr id="784" name="n_1aveValue【児童館】&#10;有形固定資産減価償却率"/>
        <xdr:cNvSpPr txBox="1"/>
      </xdr:nvSpPr>
      <xdr:spPr>
        <a:xfrm>
          <a:off x="15266044"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138809</xdr:rowOff>
    </xdr:from>
    <xdr:ext cx="405111" cy="259045"/>
    <xdr:sp macro="" textlink="">
      <xdr:nvSpPr>
        <xdr:cNvPr id="785" name="n_2aveValue【児童館】&#10;有形固定資産減価償却率"/>
        <xdr:cNvSpPr txBox="1"/>
      </xdr:nvSpPr>
      <xdr:spPr>
        <a:xfrm>
          <a:off x="14389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120848</xdr:rowOff>
    </xdr:from>
    <xdr:ext cx="405111" cy="259045"/>
    <xdr:sp macro="" textlink="">
      <xdr:nvSpPr>
        <xdr:cNvPr id="786" name="n_3aveValue【児童館】&#10;有形固定資産減価償却率"/>
        <xdr:cNvSpPr txBox="1"/>
      </xdr:nvSpPr>
      <xdr:spPr>
        <a:xfrm>
          <a:off x="13500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109419</xdr:rowOff>
    </xdr:from>
    <xdr:ext cx="405111" cy="259045"/>
    <xdr:sp macro="" textlink="">
      <xdr:nvSpPr>
        <xdr:cNvPr id="787" name="n_4aveValue【児童館】&#10;有形固定資産減価償却率"/>
        <xdr:cNvSpPr txBox="1"/>
      </xdr:nvSpPr>
      <xdr:spPr>
        <a:xfrm>
          <a:off x="126117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93997</xdr:rowOff>
    </xdr:from>
    <xdr:ext cx="405111" cy="259045"/>
    <xdr:sp macro="" textlink="">
      <xdr:nvSpPr>
        <xdr:cNvPr id="788" name="n_1mainValue【児童館】&#10;有形固定資産減価償却率"/>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789" name="n_2mainValue【児童館】&#10;有形固定資産減価償却率"/>
        <xdr:cNvSpPr txBox="1"/>
      </xdr:nvSpPr>
      <xdr:spPr>
        <a:xfrm>
          <a:off x="14389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4190</xdr:rowOff>
    </xdr:from>
    <xdr:ext cx="405111" cy="259045"/>
    <xdr:sp macro="" textlink="">
      <xdr:nvSpPr>
        <xdr:cNvPr id="790" name="n_3mainValue【児童館】&#10;有形固定資産減価償却率"/>
        <xdr:cNvSpPr txBox="1"/>
      </xdr:nvSpPr>
      <xdr:spPr>
        <a:xfrm>
          <a:off x="13500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141350</xdr:rowOff>
    </xdr:from>
    <xdr:ext cx="405111" cy="259045"/>
    <xdr:sp macro="" textlink="">
      <xdr:nvSpPr>
        <xdr:cNvPr id="791" name="n_4mainValue【児童館】&#10;有形固定資産減価償却率"/>
        <xdr:cNvSpPr txBox="1"/>
      </xdr:nvSpPr>
      <xdr:spPr>
        <a:xfrm>
          <a:off x="12611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800" name="テキスト ボックス 7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802" name="直線コネクタ 80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803" name="テキスト ボックス 80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804" name="直線コネクタ 80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5" name="テキスト ボックス 80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6" name="直線コネクタ 80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7" name="テキスト ボックス 80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8" name="直線コネクタ 80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9" name="テキスト ボックス 80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10" name="直線コネクタ 80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11" name="テキスト ボックス 81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2" name="直線コネクタ 8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3" name="テキスト ボックス 8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99061</xdr:rowOff>
    </xdr:to>
    <xdr:cxnSp macro="">
      <xdr:nvCxnSpPr>
        <xdr:cNvPr id="815" name="直線コネクタ 814"/>
        <xdr:cNvCxnSpPr/>
      </xdr:nvCxnSpPr>
      <xdr:spPr>
        <a:xfrm flipV="1">
          <a:off x="22160864" y="133350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816" name="【児童館】&#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817" name="直線コネクタ 816"/>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818"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819" name="直線コネクタ 818"/>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102888</xdr:rowOff>
    </xdr:from>
    <xdr:ext cx="469744" cy="259045"/>
    <xdr:sp macro="" textlink="">
      <xdr:nvSpPr>
        <xdr:cNvPr id="820" name="【児童館】&#10;一人当たり面積平均値テキスト"/>
        <xdr:cNvSpPr txBox="1"/>
      </xdr:nvSpPr>
      <xdr:spPr>
        <a:xfrm>
          <a:off x="22199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821" name="フローチャート: 判断 820"/>
        <xdr:cNvSpPr/>
      </xdr:nvSpPr>
      <xdr:spPr>
        <a:xfrm>
          <a:off x="22110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116839</xdr:rowOff>
    </xdr:from>
    <xdr:to>
      <xdr:col>112</xdr:col>
      <xdr:colOff>38100</xdr:colOff>
      <xdr:row>85</xdr:row>
      <xdr:rowOff>46989</xdr:rowOff>
    </xdr:to>
    <xdr:sp macro="" textlink="">
      <xdr:nvSpPr>
        <xdr:cNvPr id="822" name="フローチャート: 判断 821"/>
        <xdr:cNvSpPr/>
      </xdr:nvSpPr>
      <xdr:spPr>
        <a:xfrm>
          <a:off x="21272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52070</xdr:rowOff>
    </xdr:from>
    <xdr:to>
      <xdr:col>107</xdr:col>
      <xdr:colOff>101600</xdr:colOff>
      <xdr:row>85</xdr:row>
      <xdr:rowOff>153670</xdr:rowOff>
    </xdr:to>
    <xdr:sp macro="" textlink="">
      <xdr:nvSpPr>
        <xdr:cNvPr id="823" name="フローチャート: 判断 822"/>
        <xdr:cNvSpPr/>
      </xdr:nvSpPr>
      <xdr:spPr>
        <a:xfrm>
          <a:off x="20383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824" name="フローチャート: 判断 823"/>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44450</xdr:rowOff>
    </xdr:from>
    <xdr:to>
      <xdr:col>98</xdr:col>
      <xdr:colOff>38100</xdr:colOff>
      <xdr:row>85</xdr:row>
      <xdr:rowOff>146050</xdr:rowOff>
    </xdr:to>
    <xdr:sp macro="" textlink="">
      <xdr:nvSpPr>
        <xdr:cNvPr id="825" name="フローチャート: 判断 824"/>
        <xdr:cNvSpPr/>
      </xdr:nvSpPr>
      <xdr:spPr>
        <a:xfrm>
          <a:off x="18605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6" name="テキスト ボックス 8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7" name="テキスト ボックス 8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8" name="テキスト ボックス 8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9" name="テキスト ボックス 8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30" name="テキスト ボックス 8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31" name="楕円 830"/>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48277</xdr:rowOff>
    </xdr:from>
    <xdr:ext cx="469744" cy="259045"/>
    <xdr:sp macro="" textlink="">
      <xdr:nvSpPr>
        <xdr:cNvPr id="832" name="【児童館】&#10;一人当たり面積該当値テキスト"/>
        <xdr:cNvSpPr txBox="1"/>
      </xdr:nvSpPr>
      <xdr:spPr>
        <a:xfrm>
          <a:off x="22199600"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33020</xdr:rowOff>
    </xdr:from>
    <xdr:to>
      <xdr:col>112</xdr:col>
      <xdr:colOff>38100</xdr:colOff>
      <xdr:row>84</xdr:row>
      <xdr:rowOff>134620</xdr:rowOff>
    </xdr:to>
    <xdr:sp macro="" textlink="">
      <xdr:nvSpPr>
        <xdr:cNvPr id="833" name="楕円 832"/>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83820</xdr:rowOff>
    </xdr:to>
    <xdr:cxnSp macro="">
      <xdr:nvCxnSpPr>
        <xdr:cNvPr id="834" name="直線コネクタ 833"/>
        <xdr:cNvCxnSpPr/>
      </xdr:nvCxnSpPr>
      <xdr:spPr>
        <a:xfrm flipV="1">
          <a:off x="21323300" y="14478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40639</xdr:rowOff>
    </xdr:from>
    <xdr:to>
      <xdr:col>107</xdr:col>
      <xdr:colOff>101600</xdr:colOff>
      <xdr:row>84</xdr:row>
      <xdr:rowOff>142239</xdr:rowOff>
    </xdr:to>
    <xdr:sp macro="" textlink="">
      <xdr:nvSpPr>
        <xdr:cNvPr id="835" name="楕円 834"/>
        <xdr:cNvSpPr/>
      </xdr:nvSpPr>
      <xdr:spPr>
        <a:xfrm>
          <a:off x="20383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83820</xdr:rowOff>
    </xdr:from>
    <xdr:to>
      <xdr:col>111</xdr:col>
      <xdr:colOff>177800</xdr:colOff>
      <xdr:row>84</xdr:row>
      <xdr:rowOff>91439</xdr:rowOff>
    </xdr:to>
    <xdr:cxnSp macro="">
      <xdr:nvCxnSpPr>
        <xdr:cNvPr id="836" name="直線コネクタ 835"/>
        <xdr:cNvCxnSpPr/>
      </xdr:nvCxnSpPr>
      <xdr:spPr>
        <a:xfrm flipV="1">
          <a:off x="20434300" y="14485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93980</xdr:rowOff>
    </xdr:from>
    <xdr:to>
      <xdr:col>102</xdr:col>
      <xdr:colOff>165100</xdr:colOff>
      <xdr:row>85</xdr:row>
      <xdr:rowOff>24130</xdr:rowOff>
    </xdr:to>
    <xdr:sp macro="" textlink="">
      <xdr:nvSpPr>
        <xdr:cNvPr id="837" name="楕円 836"/>
        <xdr:cNvSpPr/>
      </xdr:nvSpPr>
      <xdr:spPr>
        <a:xfrm>
          <a:off x="19494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91439</xdr:rowOff>
    </xdr:from>
    <xdr:to>
      <xdr:col>107</xdr:col>
      <xdr:colOff>50800</xdr:colOff>
      <xdr:row>84</xdr:row>
      <xdr:rowOff>144780</xdr:rowOff>
    </xdr:to>
    <xdr:cxnSp macro="">
      <xdr:nvCxnSpPr>
        <xdr:cNvPr id="838" name="直線コネクタ 837"/>
        <xdr:cNvCxnSpPr/>
      </xdr:nvCxnSpPr>
      <xdr:spPr>
        <a:xfrm flipV="1">
          <a:off x="19545300" y="144932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39" name="楕円 838"/>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144780</xdr:rowOff>
    </xdr:from>
    <xdr:to>
      <xdr:col>102</xdr:col>
      <xdr:colOff>114300</xdr:colOff>
      <xdr:row>84</xdr:row>
      <xdr:rowOff>152400</xdr:rowOff>
    </xdr:to>
    <xdr:cxnSp macro="">
      <xdr:nvCxnSpPr>
        <xdr:cNvPr id="840" name="直線コネクタ 839"/>
        <xdr:cNvCxnSpPr/>
      </xdr:nvCxnSpPr>
      <xdr:spPr>
        <a:xfrm flipV="1">
          <a:off x="18656300" y="14546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38116</xdr:rowOff>
    </xdr:from>
    <xdr:ext cx="469744" cy="259045"/>
    <xdr:sp macro="" textlink="">
      <xdr:nvSpPr>
        <xdr:cNvPr id="841" name="n_1aveValue【児童館】&#10;一人当たり面積"/>
        <xdr:cNvSpPr txBox="1"/>
      </xdr:nvSpPr>
      <xdr:spPr>
        <a:xfrm>
          <a:off x="210757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144797</xdr:rowOff>
    </xdr:from>
    <xdr:ext cx="469744" cy="259045"/>
    <xdr:sp macro="" textlink="">
      <xdr:nvSpPr>
        <xdr:cNvPr id="842" name="n_2aveValue【児童館】&#10;一人当たり面積"/>
        <xdr:cNvSpPr txBox="1"/>
      </xdr:nvSpPr>
      <xdr:spPr>
        <a:xfrm>
          <a:off x="20199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144797</xdr:rowOff>
    </xdr:from>
    <xdr:ext cx="469744" cy="259045"/>
    <xdr:sp macro="" textlink="">
      <xdr:nvSpPr>
        <xdr:cNvPr id="843" name="n_3aveValue【児童館】&#10;一人当たり面積"/>
        <xdr:cNvSpPr txBox="1"/>
      </xdr:nvSpPr>
      <xdr:spPr>
        <a:xfrm>
          <a:off x="19310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844" name="n_4aveValue【児童館】&#10;一人当たり面積"/>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151147</xdr:rowOff>
    </xdr:from>
    <xdr:ext cx="469744" cy="259045"/>
    <xdr:sp macro="" textlink="">
      <xdr:nvSpPr>
        <xdr:cNvPr id="845" name="n_1mainValue【児童館】&#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158766</xdr:rowOff>
    </xdr:from>
    <xdr:ext cx="469744" cy="259045"/>
    <xdr:sp macro="" textlink="">
      <xdr:nvSpPr>
        <xdr:cNvPr id="846" name="n_2mainValue【児童館】&#10;一人当たり面積"/>
        <xdr:cNvSpPr txBox="1"/>
      </xdr:nvSpPr>
      <xdr:spPr>
        <a:xfrm>
          <a:off x="20199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40657</xdr:rowOff>
    </xdr:from>
    <xdr:ext cx="469744" cy="259045"/>
    <xdr:sp macro="" textlink="">
      <xdr:nvSpPr>
        <xdr:cNvPr id="847" name="n_3mainValue【児童館】&#10;一人当たり面積"/>
        <xdr:cNvSpPr txBox="1"/>
      </xdr:nvSpPr>
      <xdr:spPr>
        <a:xfrm>
          <a:off x="19310427" y="142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848" name="n_4mainValue【児童館】&#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9" name="正方形/長方形 8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50" name="正方形/長方形 8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1" name="正方形/長方形 8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2" name="正方形/長方形 8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3" name="正方形/長方形 8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4" name="正方形/長方形 8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5" name="正方形/長方形 8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正方形/長方形 8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7" name="テキスト ボックス 8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8" name="直線コネクタ 8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9" name="テキスト ボックス 85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60" name="直線コネクタ 85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61" name="テキスト ボックス 86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62" name="直線コネクタ 86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63" name="テキスト ボックス 86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64" name="直線コネクタ 86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65" name="テキスト ボックス 86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66" name="直線コネクタ 86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67" name="テキスト ボックス 86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9" name="テキスト ボックス 86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871" name="直線コネクタ 870"/>
        <xdr:cNvCxnSpPr/>
      </xdr:nvCxnSpPr>
      <xdr:spPr>
        <a:xfrm flipV="1">
          <a:off x="16318864" y="17180052"/>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872" name="【公民館】&#10;有形固定資産減価償却率最小値テキスト"/>
        <xdr:cNvSpPr txBox="1"/>
      </xdr:nvSpPr>
      <xdr:spPr>
        <a:xfrm>
          <a:off x="16357600" y="1854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873" name="直線コネクタ 872"/>
        <xdr:cNvCxnSpPr/>
      </xdr:nvCxnSpPr>
      <xdr:spPr>
        <a:xfrm>
          <a:off x="16230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874" name="【公民館】&#10;有形固定資産減価償却率最大値テキスト"/>
        <xdr:cNvSpPr txBox="1"/>
      </xdr:nvSpPr>
      <xdr:spPr>
        <a:xfrm>
          <a:off x="16357600" y="1695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875" name="直線コネクタ 874"/>
        <xdr:cNvCxnSpPr/>
      </xdr:nvCxnSpPr>
      <xdr:spPr>
        <a:xfrm>
          <a:off x="16230600" y="1718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52849</xdr:rowOff>
    </xdr:from>
    <xdr:ext cx="405111" cy="259045"/>
    <xdr:sp macro="" textlink="">
      <xdr:nvSpPr>
        <xdr:cNvPr id="876" name="【公民館】&#10;有形固定資産減価償却率平均値テキスト"/>
        <xdr:cNvSpPr txBox="1"/>
      </xdr:nvSpPr>
      <xdr:spPr>
        <a:xfrm>
          <a:off x="16357600" y="1771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877" name="フローチャート: 判断 876"/>
        <xdr:cNvSpPr/>
      </xdr:nvSpPr>
      <xdr:spPr>
        <a:xfrm>
          <a:off x="162687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123698</xdr:rowOff>
    </xdr:from>
    <xdr:to>
      <xdr:col>81</xdr:col>
      <xdr:colOff>101600</xdr:colOff>
      <xdr:row>104</xdr:row>
      <xdr:rowOff>53848</xdr:rowOff>
    </xdr:to>
    <xdr:sp macro="" textlink="">
      <xdr:nvSpPr>
        <xdr:cNvPr id="878" name="フローチャート: 判断 877"/>
        <xdr:cNvSpPr/>
      </xdr:nvSpPr>
      <xdr:spPr>
        <a:xfrm>
          <a:off x="15430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119126</xdr:rowOff>
    </xdr:from>
    <xdr:to>
      <xdr:col>76</xdr:col>
      <xdr:colOff>165100</xdr:colOff>
      <xdr:row>103</xdr:row>
      <xdr:rowOff>49276</xdr:rowOff>
    </xdr:to>
    <xdr:sp macro="" textlink="">
      <xdr:nvSpPr>
        <xdr:cNvPr id="879" name="フローチャート: 判断 878"/>
        <xdr:cNvSpPr/>
      </xdr:nvSpPr>
      <xdr:spPr>
        <a:xfrm>
          <a:off x="14541500" y="1760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89408</xdr:rowOff>
    </xdr:from>
    <xdr:to>
      <xdr:col>72</xdr:col>
      <xdr:colOff>38100</xdr:colOff>
      <xdr:row>103</xdr:row>
      <xdr:rowOff>19558</xdr:rowOff>
    </xdr:to>
    <xdr:sp macro="" textlink="">
      <xdr:nvSpPr>
        <xdr:cNvPr id="880" name="フローチャート: 判断 879"/>
        <xdr:cNvSpPr/>
      </xdr:nvSpPr>
      <xdr:spPr>
        <a:xfrm>
          <a:off x="13652500" y="1757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66548</xdr:rowOff>
    </xdr:from>
    <xdr:to>
      <xdr:col>67</xdr:col>
      <xdr:colOff>101600</xdr:colOff>
      <xdr:row>102</xdr:row>
      <xdr:rowOff>168148</xdr:rowOff>
    </xdr:to>
    <xdr:sp macro="" textlink="">
      <xdr:nvSpPr>
        <xdr:cNvPr id="881" name="フローチャート: 判断 880"/>
        <xdr:cNvSpPr/>
      </xdr:nvSpPr>
      <xdr:spPr>
        <a:xfrm>
          <a:off x="12763500" y="175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48261</xdr:rowOff>
    </xdr:from>
    <xdr:to>
      <xdr:col>85</xdr:col>
      <xdr:colOff>177800</xdr:colOff>
      <xdr:row>105</xdr:row>
      <xdr:rowOff>149861</xdr:rowOff>
    </xdr:to>
    <xdr:sp macro="" textlink="">
      <xdr:nvSpPr>
        <xdr:cNvPr id="887" name="楕円 886"/>
        <xdr:cNvSpPr/>
      </xdr:nvSpPr>
      <xdr:spPr>
        <a:xfrm>
          <a:off x="16268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26688</xdr:rowOff>
    </xdr:from>
    <xdr:ext cx="405111" cy="259045"/>
    <xdr:sp macro="" textlink="">
      <xdr:nvSpPr>
        <xdr:cNvPr id="888" name="【公民館】&#10;有形固定資産減価償却率該当値テキスト"/>
        <xdr:cNvSpPr txBox="1"/>
      </xdr:nvSpPr>
      <xdr:spPr>
        <a:xfrm>
          <a:off x="16357600"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4826</xdr:rowOff>
    </xdr:from>
    <xdr:to>
      <xdr:col>81</xdr:col>
      <xdr:colOff>101600</xdr:colOff>
      <xdr:row>105</xdr:row>
      <xdr:rowOff>106426</xdr:rowOff>
    </xdr:to>
    <xdr:sp macro="" textlink="">
      <xdr:nvSpPr>
        <xdr:cNvPr id="889" name="楕円 888"/>
        <xdr:cNvSpPr/>
      </xdr:nvSpPr>
      <xdr:spPr>
        <a:xfrm>
          <a:off x="15430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55626</xdr:rowOff>
    </xdr:from>
    <xdr:to>
      <xdr:col>85</xdr:col>
      <xdr:colOff>127000</xdr:colOff>
      <xdr:row>105</xdr:row>
      <xdr:rowOff>99061</xdr:rowOff>
    </xdr:to>
    <xdr:cxnSp macro="">
      <xdr:nvCxnSpPr>
        <xdr:cNvPr id="890" name="直線コネクタ 889"/>
        <xdr:cNvCxnSpPr/>
      </xdr:nvCxnSpPr>
      <xdr:spPr>
        <a:xfrm>
          <a:off x="15481300" y="18057876"/>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141987</xdr:rowOff>
    </xdr:from>
    <xdr:to>
      <xdr:col>76</xdr:col>
      <xdr:colOff>165100</xdr:colOff>
      <xdr:row>105</xdr:row>
      <xdr:rowOff>72137</xdr:rowOff>
    </xdr:to>
    <xdr:sp macro="" textlink="">
      <xdr:nvSpPr>
        <xdr:cNvPr id="891" name="楕円 890"/>
        <xdr:cNvSpPr/>
      </xdr:nvSpPr>
      <xdr:spPr>
        <a:xfrm>
          <a:off x="14541500" y="179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21337</xdr:rowOff>
    </xdr:from>
    <xdr:to>
      <xdr:col>81</xdr:col>
      <xdr:colOff>50800</xdr:colOff>
      <xdr:row>105</xdr:row>
      <xdr:rowOff>55626</xdr:rowOff>
    </xdr:to>
    <xdr:cxnSp macro="">
      <xdr:nvCxnSpPr>
        <xdr:cNvPr id="892" name="直線コネクタ 891"/>
        <xdr:cNvCxnSpPr/>
      </xdr:nvCxnSpPr>
      <xdr:spPr>
        <a:xfrm>
          <a:off x="14592300" y="18023587"/>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893" name="楕円 892"/>
        <xdr:cNvSpPr/>
      </xdr:nvSpPr>
      <xdr:spPr>
        <a:xfrm>
          <a:off x="13652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xdr:rowOff>
    </xdr:from>
    <xdr:to>
      <xdr:col>76</xdr:col>
      <xdr:colOff>114300</xdr:colOff>
      <xdr:row>105</xdr:row>
      <xdr:rowOff>21337</xdr:rowOff>
    </xdr:to>
    <xdr:cxnSp macro="">
      <xdr:nvCxnSpPr>
        <xdr:cNvPr id="894" name="直線コネクタ 893"/>
        <xdr:cNvCxnSpPr/>
      </xdr:nvCxnSpPr>
      <xdr:spPr>
        <a:xfrm>
          <a:off x="13703300" y="1800987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98552</xdr:rowOff>
    </xdr:from>
    <xdr:to>
      <xdr:col>67</xdr:col>
      <xdr:colOff>101600</xdr:colOff>
      <xdr:row>105</xdr:row>
      <xdr:rowOff>28702</xdr:rowOff>
    </xdr:to>
    <xdr:sp macro="" textlink="">
      <xdr:nvSpPr>
        <xdr:cNvPr id="895" name="楕円 894"/>
        <xdr:cNvSpPr/>
      </xdr:nvSpPr>
      <xdr:spPr>
        <a:xfrm>
          <a:off x="127635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149352</xdr:rowOff>
    </xdr:from>
    <xdr:to>
      <xdr:col>71</xdr:col>
      <xdr:colOff>177800</xdr:colOff>
      <xdr:row>105</xdr:row>
      <xdr:rowOff>7620</xdr:rowOff>
    </xdr:to>
    <xdr:cxnSp macro="">
      <xdr:nvCxnSpPr>
        <xdr:cNvPr id="896" name="直線コネクタ 895"/>
        <xdr:cNvCxnSpPr/>
      </xdr:nvCxnSpPr>
      <xdr:spPr>
        <a:xfrm>
          <a:off x="12814300" y="1798015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70375</xdr:rowOff>
    </xdr:from>
    <xdr:ext cx="405111" cy="259045"/>
    <xdr:sp macro="" textlink="">
      <xdr:nvSpPr>
        <xdr:cNvPr id="897" name="n_1aveValue【公民館】&#10;有形固定資産減価償却率"/>
        <xdr:cNvSpPr txBox="1"/>
      </xdr:nvSpPr>
      <xdr:spPr>
        <a:xfrm>
          <a:off x="15266044" y="1755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65803</xdr:rowOff>
    </xdr:from>
    <xdr:ext cx="405111" cy="259045"/>
    <xdr:sp macro="" textlink="">
      <xdr:nvSpPr>
        <xdr:cNvPr id="898" name="n_2aveValue【公民館】&#10;有形固定資産減価償却率"/>
        <xdr:cNvSpPr txBox="1"/>
      </xdr:nvSpPr>
      <xdr:spPr>
        <a:xfrm>
          <a:off x="14389744" y="1738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36085</xdr:rowOff>
    </xdr:from>
    <xdr:ext cx="405111" cy="259045"/>
    <xdr:sp macro="" textlink="">
      <xdr:nvSpPr>
        <xdr:cNvPr id="899" name="n_3aveValue【公民館】&#10;有形固定資産減価償却率"/>
        <xdr:cNvSpPr txBox="1"/>
      </xdr:nvSpPr>
      <xdr:spPr>
        <a:xfrm>
          <a:off x="13500744" y="1735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13225</xdr:rowOff>
    </xdr:from>
    <xdr:ext cx="405111" cy="259045"/>
    <xdr:sp macro="" textlink="">
      <xdr:nvSpPr>
        <xdr:cNvPr id="900" name="n_4aveValue【公民館】&#10;有形固定資産減価償却率"/>
        <xdr:cNvSpPr txBox="1"/>
      </xdr:nvSpPr>
      <xdr:spPr>
        <a:xfrm>
          <a:off x="12611744" y="1732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97553</xdr:rowOff>
    </xdr:from>
    <xdr:ext cx="405111" cy="259045"/>
    <xdr:sp macro="" textlink="">
      <xdr:nvSpPr>
        <xdr:cNvPr id="901" name="n_1mainValue【公民館】&#10;有形固定資産減価償却率"/>
        <xdr:cNvSpPr txBox="1"/>
      </xdr:nvSpPr>
      <xdr:spPr>
        <a:xfrm>
          <a:off x="15266044" y="1809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63264</xdr:rowOff>
    </xdr:from>
    <xdr:ext cx="405111" cy="259045"/>
    <xdr:sp macro="" textlink="">
      <xdr:nvSpPr>
        <xdr:cNvPr id="902" name="n_2mainValue【公民館】&#10;有形固定資産減価償却率"/>
        <xdr:cNvSpPr txBox="1"/>
      </xdr:nvSpPr>
      <xdr:spPr>
        <a:xfrm>
          <a:off x="14389744" y="180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49547</xdr:rowOff>
    </xdr:from>
    <xdr:ext cx="405111" cy="259045"/>
    <xdr:sp macro="" textlink="">
      <xdr:nvSpPr>
        <xdr:cNvPr id="903" name="n_3mainValue【公民館】&#10;有形固定資産減価償却率"/>
        <xdr:cNvSpPr txBox="1"/>
      </xdr:nvSpPr>
      <xdr:spPr>
        <a:xfrm>
          <a:off x="13500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19829</xdr:rowOff>
    </xdr:from>
    <xdr:ext cx="405111" cy="259045"/>
    <xdr:sp macro="" textlink="">
      <xdr:nvSpPr>
        <xdr:cNvPr id="904" name="n_4mainValue【公民館】&#10;有形固定資産減価償却率"/>
        <xdr:cNvSpPr txBox="1"/>
      </xdr:nvSpPr>
      <xdr:spPr>
        <a:xfrm>
          <a:off x="12611744" y="1802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5" name="直線コネクタ 91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6" name="テキスト ボックス 91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7" name="直線コネクタ 91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8" name="テキスト ボックス 91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9" name="直線コネクタ 91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20" name="テキスト ボックス 91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1" name="直線コネクタ 92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2" name="テキスト ボックス 92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926" name="直線コネクタ 925"/>
        <xdr:cNvCxnSpPr/>
      </xdr:nvCxnSpPr>
      <xdr:spPr>
        <a:xfrm flipV="1">
          <a:off x="22160864" y="1711604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927" name="【公民館】&#10;一人当たり面積最小値テキスト"/>
        <xdr:cNvSpPr txBox="1"/>
      </xdr:nvSpPr>
      <xdr:spPr>
        <a:xfrm>
          <a:off x="22199600" y="185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928" name="直線コネクタ 927"/>
        <xdr:cNvCxnSpPr/>
      </xdr:nvCxnSpPr>
      <xdr:spPr>
        <a:xfrm>
          <a:off x="22072600" y="1853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929" name="【公民館】&#10;一人当たり面積最大値テキスト"/>
        <xdr:cNvSpPr txBox="1"/>
      </xdr:nvSpPr>
      <xdr:spPr>
        <a:xfrm>
          <a:off x="22199600" y="1689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930" name="直線コネクタ 929"/>
        <xdr:cNvCxnSpPr/>
      </xdr:nvCxnSpPr>
      <xdr:spPr>
        <a:xfrm>
          <a:off x="22072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142003</xdr:rowOff>
    </xdr:from>
    <xdr:ext cx="469744" cy="259045"/>
    <xdr:sp macro="" textlink="">
      <xdr:nvSpPr>
        <xdr:cNvPr id="931" name="【公民館】&#10;一人当たり面積平均値テキスト"/>
        <xdr:cNvSpPr txBox="1"/>
      </xdr:nvSpPr>
      <xdr:spPr>
        <a:xfrm>
          <a:off x="22199600" y="1797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932" name="フローチャート: 判断 931"/>
        <xdr:cNvSpPr/>
      </xdr:nvSpPr>
      <xdr:spPr>
        <a:xfrm>
          <a:off x="22110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933" name="フローチャート: 判断 932"/>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934" name="フローチャート: 判断 933"/>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935" name="フローチャート: 判断 934"/>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936" name="フローチャート: 判断 935"/>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164846</xdr:rowOff>
    </xdr:from>
    <xdr:to>
      <xdr:col>116</xdr:col>
      <xdr:colOff>114300</xdr:colOff>
      <xdr:row>106</xdr:row>
      <xdr:rowOff>94996</xdr:rowOff>
    </xdr:to>
    <xdr:sp macro="" textlink="">
      <xdr:nvSpPr>
        <xdr:cNvPr id="942" name="楕円 941"/>
        <xdr:cNvSpPr/>
      </xdr:nvSpPr>
      <xdr:spPr>
        <a:xfrm>
          <a:off x="221107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143273</xdr:rowOff>
    </xdr:from>
    <xdr:ext cx="469744" cy="259045"/>
    <xdr:sp macro="" textlink="">
      <xdr:nvSpPr>
        <xdr:cNvPr id="943" name="【公民館】&#10;一人当たり面積該当値テキスト"/>
        <xdr:cNvSpPr txBox="1"/>
      </xdr:nvSpPr>
      <xdr:spPr>
        <a:xfrm>
          <a:off x="22199600"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xdr:rowOff>
    </xdr:from>
    <xdr:to>
      <xdr:col>112</xdr:col>
      <xdr:colOff>38100</xdr:colOff>
      <xdr:row>106</xdr:row>
      <xdr:rowOff>101854</xdr:rowOff>
    </xdr:to>
    <xdr:sp macro="" textlink="">
      <xdr:nvSpPr>
        <xdr:cNvPr id="944" name="楕円 943"/>
        <xdr:cNvSpPr/>
      </xdr:nvSpPr>
      <xdr:spPr>
        <a:xfrm>
          <a:off x="21272500" y="181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44196</xdr:rowOff>
    </xdr:from>
    <xdr:to>
      <xdr:col>116</xdr:col>
      <xdr:colOff>63500</xdr:colOff>
      <xdr:row>106</xdr:row>
      <xdr:rowOff>51054</xdr:rowOff>
    </xdr:to>
    <xdr:cxnSp macro="">
      <xdr:nvCxnSpPr>
        <xdr:cNvPr id="945" name="直線コネクタ 944"/>
        <xdr:cNvCxnSpPr/>
      </xdr:nvCxnSpPr>
      <xdr:spPr>
        <a:xfrm flipV="1">
          <a:off x="21323300" y="1821789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7113</xdr:rowOff>
    </xdr:from>
    <xdr:to>
      <xdr:col>107</xdr:col>
      <xdr:colOff>101600</xdr:colOff>
      <xdr:row>106</xdr:row>
      <xdr:rowOff>108713</xdr:rowOff>
    </xdr:to>
    <xdr:sp macro="" textlink="">
      <xdr:nvSpPr>
        <xdr:cNvPr id="946" name="楕円 945"/>
        <xdr:cNvSpPr/>
      </xdr:nvSpPr>
      <xdr:spPr>
        <a:xfrm>
          <a:off x="20383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51054</xdr:rowOff>
    </xdr:from>
    <xdr:to>
      <xdr:col>111</xdr:col>
      <xdr:colOff>177800</xdr:colOff>
      <xdr:row>106</xdr:row>
      <xdr:rowOff>57913</xdr:rowOff>
    </xdr:to>
    <xdr:cxnSp macro="">
      <xdr:nvCxnSpPr>
        <xdr:cNvPr id="947" name="直線コネクタ 946"/>
        <xdr:cNvCxnSpPr/>
      </xdr:nvCxnSpPr>
      <xdr:spPr>
        <a:xfrm flipV="1">
          <a:off x="20434300" y="1822475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144272</xdr:rowOff>
    </xdr:from>
    <xdr:to>
      <xdr:col>102</xdr:col>
      <xdr:colOff>165100</xdr:colOff>
      <xdr:row>106</xdr:row>
      <xdr:rowOff>74422</xdr:rowOff>
    </xdr:to>
    <xdr:sp macro="" textlink="">
      <xdr:nvSpPr>
        <xdr:cNvPr id="948" name="楕円 947"/>
        <xdr:cNvSpPr/>
      </xdr:nvSpPr>
      <xdr:spPr>
        <a:xfrm>
          <a:off x="19494500" y="181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23622</xdr:rowOff>
    </xdr:from>
    <xdr:to>
      <xdr:col>107</xdr:col>
      <xdr:colOff>50800</xdr:colOff>
      <xdr:row>106</xdr:row>
      <xdr:rowOff>57913</xdr:rowOff>
    </xdr:to>
    <xdr:cxnSp macro="">
      <xdr:nvCxnSpPr>
        <xdr:cNvPr id="949" name="直線コネクタ 948"/>
        <xdr:cNvCxnSpPr/>
      </xdr:nvCxnSpPr>
      <xdr:spPr>
        <a:xfrm>
          <a:off x="19545300" y="1819732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148844</xdr:rowOff>
    </xdr:from>
    <xdr:to>
      <xdr:col>98</xdr:col>
      <xdr:colOff>38100</xdr:colOff>
      <xdr:row>106</xdr:row>
      <xdr:rowOff>78994</xdr:rowOff>
    </xdr:to>
    <xdr:sp macro="" textlink="">
      <xdr:nvSpPr>
        <xdr:cNvPr id="950" name="楕円 949"/>
        <xdr:cNvSpPr/>
      </xdr:nvSpPr>
      <xdr:spPr>
        <a:xfrm>
          <a:off x="186055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23622</xdr:rowOff>
    </xdr:from>
    <xdr:to>
      <xdr:col>102</xdr:col>
      <xdr:colOff>114300</xdr:colOff>
      <xdr:row>106</xdr:row>
      <xdr:rowOff>28194</xdr:rowOff>
    </xdr:to>
    <xdr:cxnSp macro="">
      <xdr:nvCxnSpPr>
        <xdr:cNvPr id="951" name="直線コネクタ 950"/>
        <xdr:cNvCxnSpPr/>
      </xdr:nvCxnSpPr>
      <xdr:spPr>
        <a:xfrm flipV="1">
          <a:off x="18656300" y="181973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81805</xdr:rowOff>
    </xdr:from>
    <xdr:ext cx="469744" cy="259045"/>
    <xdr:sp macro="" textlink="">
      <xdr:nvSpPr>
        <xdr:cNvPr id="952" name="n_1aveValue【公民館】&#10;一人当たり面積"/>
        <xdr:cNvSpPr txBox="1"/>
      </xdr:nvSpPr>
      <xdr:spPr>
        <a:xfrm>
          <a:off x="21075727" y="179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953" name="n_2aveValue【公民館】&#10;一人当たり面積"/>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954" name="n_3aveValue【公民館】&#10;一人当たり面積"/>
        <xdr:cNvSpPr txBox="1"/>
      </xdr:nvSpPr>
      <xdr:spPr>
        <a:xfrm>
          <a:off x="19310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955" name="n_4aveValue【公民館】&#10;一人当たり面積"/>
        <xdr:cNvSpPr txBox="1"/>
      </xdr:nvSpPr>
      <xdr:spPr>
        <a:xfrm>
          <a:off x="18421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92981</xdr:rowOff>
    </xdr:from>
    <xdr:ext cx="469744" cy="259045"/>
    <xdr:sp macro="" textlink="">
      <xdr:nvSpPr>
        <xdr:cNvPr id="956" name="n_1mainValue【公民館】&#10;一人当たり面積"/>
        <xdr:cNvSpPr txBox="1"/>
      </xdr:nvSpPr>
      <xdr:spPr>
        <a:xfrm>
          <a:off x="21075727" y="1826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125240</xdr:rowOff>
    </xdr:from>
    <xdr:ext cx="469744" cy="259045"/>
    <xdr:sp macro="" textlink="">
      <xdr:nvSpPr>
        <xdr:cNvPr id="957" name="n_2mainValue【公民館】&#10;一人当たり面積"/>
        <xdr:cNvSpPr txBox="1"/>
      </xdr:nvSpPr>
      <xdr:spPr>
        <a:xfrm>
          <a:off x="20199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90949</xdr:rowOff>
    </xdr:from>
    <xdr:ext cx="469744" cy="259045"/>
    <xdr:sp macro="" textlink="">
      <xdr:nvSpPr>
        <xdr:cNvPr id="958" name="n_3mainValue【公民館】&#10;一人当たり面積"/>
        <xdr:cNvSpPr txBox="1"/>
      </xdr:nvSpPr>
      <xdr:spPr>
        <a:xfrm>
          <a:off x="19310427" y="1792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95521</xdr:rowOff>
    </xdr:from>
    <xdr:ext cx="469744" cy="259045"/>
    <xdr:sp macro="" textlink="">
      <xdr:nvSpPr>
        <xdr:cNvPr id="959" name="n_4mainValue【公民館】&#10;一人当たり面積"/>
        <xdr:cNvSpPr txBox="1"/>
      </xdr:nvSpPr>
      <xdr:spPr>
        <a:xfrm>
          <a:off x="18421427" y="1792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本頁掲載の施設に関しては、施設整備事業の実施が例年と比べ少なかったため、有形固定資産減価償却率がすべて上昇した。</a:t>
          </a:r>
        </a:p>
        <a:p>
          <a:r>
            <a:rPr kumimoji="1" lang="ja-JP" altLang="en-US" sz="1300">
              <a:latin typeface="ＭＳ Ｐゴシック" panose="020B0600070205080204" pitchFamily="50" charset="-128"/>
              <a:ea typeface="ＭＳ Ｐゴシック" panose="020B0600070205080204" pitchFamily="50" charset="-128"/>
            </a:rPr>
            <a:t>認定こども園・幼稚園・保育所、学校施設については、少子化の影響により施設の統廃合を進めたため、類似団体平均を大きく下回っている。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公民館については、大部分の施設が昭和５０年前後に建てられたものであるため、施設の老朽化が進んでいるが、今後、公共施設等総合管理計画や個別施設計画に基づき、老朽化対策に取り組んでいくこととしている。</a:t>
          </a:r>
        </a:p>
        <a:p>
          <a:r>
            <a:rPr kumimoji="1" lang="ja-JP" altLang="en-US" sz="1300">
              <a:latin typeface="ＭＳ Ｐゴシック" panose="020B0600070205080204" pitchFamily="50" charset="-128"/>
              <a:ea typeface="ＭＳ Ｐゴシック" panose="020B0600070205080204" pitchFamily="50" charset="-128"/>
            </a:rPr>
            <a:t>道路、橋りょう・トンネルについては、定期点検結果に基づき計画を策定し、修繕等を実施しているが、大規模な更新は予定されていないため、今後も緩やかに有形固定資産減価償却率は上昇していく見込み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46,561
46,135
158.63
28,553,095
27,104,272
1,221,512
15,973,092
21,228,873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xdr:cNvCxnSpPr/>
      </xdr:nvCxnSpPr>
      <xdr:spPr>
        <a:xfrm flipV="1">
          <a:off x="4634865" y="5660572"/>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xdr:cNvSpPr txBox="1"/>
      </xdr:nvSpPr>
      <xdr:spPr>
        <a:xfrm>
          <a:off x="4673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xdr:cNvCxnSpPr/>
      </xdr:nvCxnSpPr>
      <xdr:spPr>
        <a:xfrm>
          <a:off x="4546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26687</xdr:rowOff>
    </xdr:from>
    <xdr:ext cx="405111" cy="259045"/>
    <xdr:sp macro="" textlink="">
      <xdr:nvSpPr>
        <xdr:cNvPr id="63" name="【図書館】&#10;有形固定資産減価償却率平均値テキスト"/>
        <xdr:cNvSpPr txBox="1"/>
      </xdr:nvSpPr>
      <xdr:spPr>
        <a:xfrm>
          <a:off x="4673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xdr:cNvSpPr/>
      </xdr:nvSpPr>
      <xdr:spPr>
        <a:xfrm>
          <a:off x="4584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74" name="楕円 73"/>
        <xdr:cNvSpPr/>
      </xdr:nvSpPr>
      <xdr:spPr>
        <a:xfrm>
          <a:off x="45847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53176</xdr:rowOff>
    </xdr:from>
    <xdr:ext cx="405111" cy="259045"/>
    <xdr:sp macro="" textlink="">
      <xdr:nvSpPr>
        <xdr:cNvPr id="75" name="【図書館】&#10;有形固定資産減価償却率該当値テキスト"/>
        <xdr:cNvSpPr txBox="1"/>
      </xdr:nvSpPr>
      <xdr:spPr>
        <a:xfrm>
          <a:off x="4673600" y="639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41728</xdr:rowOff>
    </xdr:from>
    <xdr:to>
      <xdr:col>20</xdr:col>
      <xdr:colOff>38100</xdr:colOff>
      <xdr:row>38</xdr:row>
      <xdr:rowOff>143328</xdr:rowOff>
    </xdr:to>
    <xdr:sp macro="" textlink="">
      <xdr:nvSpPr>
        <xdr:cNvPr id="76" name="楕円 75"/>
        <xdr:cNvSpPr/>
      </xdr:nvSpPr>
      <xdr:spPr>
        <a:xfrm>
          <a:off x="3746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81099</xdr:rowOff>
    </xdr:from>
    <xdr:to>
      <xdr:col>24</xdr:col>
      <xdr:colOff>63500</xdr:colOff>
      <xdr:row>38</xdr:row>
      <xdr:rowOff>92528</xdr:rowOff>
    </xdr:to>
    <xdr:cxnSp macro="">
      <xdr:nvCxnSpPr>
        <xdr:cNvPr id="77" name="直線コネクタ 76"/>
        <xdr:cNvCxnSpPr/>
      </xdr:nvCxnSpPr>
      <xdr:spPr>
        <a:xfrm flipV="1">
          <a:off x="3797300" y="6596199"/>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8" name="楕円 77"/>
        <xdr:cNvSpPr/>
      </xdr:nvSpPr>
      <xdr:spPr>
        <a:xfrm>
          <a:off x="2857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59872</xdr:rowOff>
    </xdr:from>
    <xdr:to>
      <xdr:col>19</xdr:col>
      <xdr:colOff>177800</xdr:colOff>
      <xdr:row>38</xdr:row>
      <xdr:rowOff>92528</xdr:rowOff>
    </xdr:to>
    <xdr:cxnSp macro="">
      <xdr:nvCxnSpPr>
        <xdr:cNvPr id="79" name="直線コネクタ 78"/>
        <xdr:cNvCxnSpPr/>
      </xdr:nvCxnSpPr>
      <xdr:spPr>
        <a:xfrm>
          <a:off x="2908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80" name="楕円 79"/>
        <xdr:cNvSpPr/>
      </xdr:nvSpPr>
      <xdr:spPr>
        <a:xfrm>
          <a:off x="196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27215</xdr:rowOff>
    </xdr:from>
    <xdr:to>
      <xdr:col>15</xdr:col>
      <xdr:colOff>50800</xdr:colOff>
      <xdr:row>38</xdr:row>
      <xdr:rowOff>59872</xdr:rowOff>
    </xdr:to>
    <xdr:cxnSp macro="">
      <xdr:nvCxnSpPr>
        <xdr:cNvPr id="81" name="直線コネクタ 80"/>
        <xdr:cNvCxnSpPr/>
      </xdr:nvCxnSpPr>
      <xdr:spPr>
        <a:xfrm>
          <a:off x="2019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115207</xdr:rowOff>
    </xdr:from>
    <xdr:to>
      <xdr:col>6</xdr:col>
      <xdr:colOff>38100</xdr:colOff>
      <xdr:row>38</xdr:row>
      <xdr:rowOff>45357</xdr:rowOff>
    </xdr:to>
    <xdr:sp macro="" textlink="">
      <xdr:nvSpPr>
        <xdr:cNvPr id="82" name="楕円 81"/>
        <xdr:cNvSpPr/>
      </xdr:nvSpPr>
      <xdr:spPr>
        <a:xfrm>
          <a:off x="1079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166007</xdr:rowOff>
    </xdr:from>
    <xdr:to>
      <xdr:col>10</xdr:col>
      <xdr:colOff>114300</xdr:colOff>
      <xdr:row>38</xdr:row>
      <xdr:rowOff>27215</xdr:rowOff>
    </xdr:to>
    <xdr:cxnSp macro="">
      <xdr:nvCxnSpPr>
        <xdr:cNvPr id="83" name="直線コネクタ 82"/>
        <xdr:cNvCxnSpPr/>
      </xdr:nvCxnSpPr>
      <xdr:spPr>
        <a:xfrm>
          <a:off x="1130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134455</xdr:rowOff>
    </xdr:from>
    <xdr:ext cx="405111" cy="259045"/>
    <xdr:sp macro="" textlink="">
      <xdr:nvSpPr>
        <xdr:cNvPr id="88" name="n_1mainValue【図書館】&#10;有形固定資産減価償却率"/>
        <xdr:cNvSpPr txBox="1"/>
      </xdr:nvSpPr>
      <xdr:spPr>
        <a:xfrm>
          <a:off x="3582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101799</xdr:rowOff>
    </xdr:from>
    <xdr:ext cx="405111" cy="259045"/>
    <xdr:sp macro="" textlink="">
      <xdr:nvSpPr>
        <xdr:cNvPr id="89" name="n_2mainValue【図書館】&#10;有形固定資産減価償却率"/>
        <xdr:cNvSpPr txBox="1"/>
      </xdr:nvSpPr>
      <xdr:spPr>
        <a:xfrm>
          <a:off x="2705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69142</xdr:rowOff>
    </xdr:from>
    <xdr:ext cx="405111" cy="259045"/>
    <xdr:sp macro="" textlink="">
      <xdr:nvSpPr>
        <xdr:cNvPr id="90" name="n_3mainValue【図書館】&#10;有形固定資産減価償却率"/>
        <xdr:cNvSpPr txBox="1"/>
      </xdr:nvSpPr>
      <xdr:spPr>
        <a:xfrm>
          <a:off x="1816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36484</xdr:rowOff>
    </xdr:from>
    <xdr:ext cx="405111" cy="259045"/>
    <xdr:sp macro="" textlink="">
      <xdr:nvSpPr>
        <xdr:cNvPr id="91" name="n_4mainValue【図書館】&#10;有形固定資産減価償却率"/>
        <xdr:cNvSpPr txBox="1"/>
      </xdr:nvSpPr>
      <xdr:spPr>
        <a:xfrm>
          <a:off x="927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15" name="直線コネクタ 114"/>
        <xdr:cNvCxnSpPr/>
      </xdr:nvCxnSpPr>
      <xdr:spPr>
        <a:xfrm flipV="1">
          <a:off x="10476865" y="5664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18" name="【図書館】&#10;一人当たり面積最大値テキスト"/>
        <xdr:cNvSpPr txBox="1"/>
      </xdr:nvSpPr>
      <xdr:spPr>
        <a:xfrm>
          <a:off x="10515600"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19" name="直線コネクタ 118"/>
        <xdr:cNvCxnSpPr/>
      </xdr:nvCxnSpPr>
      <xdr:spPr>
        <a:xfrm>
          <a:off x="103886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73677</xdr:rowOff>
    </xdr:from>
    <xdr:ext cx="469744" cy="259045"/>
    <xdr:sp macro="" textlink="">
      <xdr:nvSpPr>
        <xdr:cNvPr id="120" name="【図書館】&#10;一人当たり面積平均値テキスト"/>
        <xdr:cNvSpPr txBox="1"/>
      </xdr:nvSpPr>
      <xdr:spPr>
        <a:xfrm>
          <a:off x="10515600" y="641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1" name="フローチャート: 判断 120"/>
        <xdr:cNvSpPr/>
      </xdr:nvSpPr>
      <xdr:spPr>
        <a:xfrm>
          <a:off x="10426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22" name="フローチャート: 判断 121"/>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44450</xdr:rowOff>
    </xdr:from>
    <xdr:to>
      <xdr:col>55</xdr:col>
      <xdr:colOff>50800</xdr:colOff>
      <xdr:row>41</xdr:row>
      <xdr:rowOff>146050</xdr:rowOff>
    </xdr:to>
    <xdr:sp macro="" textlink="">
      <xdr:nvSpPr>
        <xdr:cNvPr id="131" name="楕円 130"/>
        <xdr:cNvSpPr/>
      </xdr:nvSpPr>
      <xdr:spPr>
        <a:xfrm>
          <a:off x="10426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130827</xdr:rowOff>
    </xdr:from>
    <xdr:ext cx="469744" cy="259045"/>
    <xdr:sp macro="" textlink="">
      <xdr:nvSpPr>
        <xdr:cNvPr id="132" name="【図書館】&#10;一人当たり面積該当値テキスト"/>
        <xdr:cNvSpPr txBox="1"/>
      </xdr:nvSpPr>
      <xdr:spPr>
        <a:xfrm>
          <a:off x="10515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44450</xdr:rowOff>
    </xdr:from>
    <xdr:to>
      <xdr:col>50</xdr:col>
      <xdr:colOff>165100</xdr:colOff>
      <xdr:row>41</xdr:row>
      <xdr:rowOff>146050</xdr:rowOff>
    </xdr:to>
    <xdr:sp macro="" textlink="">
      <xdr:nvSpPr>
        <xdr:cNvPr id="133" name="楕円 132"/>
        <xdr:cNvSpPr/>
      </xdr:nvSpPr>
      <xdr:spPr>
        <a:xfrm>
          <a:off x="958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95250</xdr:rowOff>
    </xdr:from>
    <xdr:to>
      <xdr:col>55</xdr:col>
      <xdr:colOff>0</xdr:colOff>
      <xdr:row>41</xdr:row>
      <xdr:rowOff>95250</xdr:rowOff>
    </xdr:to>
    <xdr:cxnSp macro="">
      <xdr:nvCxnSpPr>
        <xdr:cNvPr id="134" name="直線コネクタ 133"/>
        <xdr:cNvCxnSpPr/>
      </xdr:nvCxnSpPr>
      <xdr:spPr>
        <a:xfrm>
          <a:off x="9639300" y="712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44450</xdr:rowOff>
    </xdr:from>
    <xdr:to>
      <xdr:col>46</xdr:col>
      <xdr:colOff>38100</xdr:colOff>
      <xdr:row>41</xdr:row>
      <xdr:rowOff>146050</xdr:rowOff>
    </xdr:to>
    <xdr:sp macro="" textlink="">
      <xdr:nvSpPr>
        <xdr:cNvPr id="135" name="楕円 134"/>
        <xdr:cNvSpPr/>
      </xdr:nvSpPr>
      <xdr:spPr>
        <a:xfrm>
          <a:off x="8699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95250</xdr:rowOff>
    </xdr:from>
    <xdr:to>
      <xdr:col>50</xdr:col>
      <xdr:colOff>114300</xdr:colOff>
      <xdr:row>41</xdr:row>
      <xdr:rowOff>95250</xdr:rowOff>
    </xdr:to>
    <xdr:cxnSp macro="">
      <xdr:nvCxnSpPr>
        <xdr:cNvPr id="136" name="直線コネクタ 135"/>
        <xdr:cNvCxnSpPr/>
      </xdr:nvCxnSpPr>
      <xdr:spPr>
        <a:xfrm>
          <a:off x="8750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44450</xdr:rowOff>
    </xdr:from>
    <xdr:to>
      <xdr:col>41</xdr:col>
      <xdr:colOff>101600</xdr:colOff>
      <xdr:row>41</xdr:row>
      <xdr:rowOff>146050</xdr:rowOff>
    </xdr:to>
    <xdr:sp macro="" textlink="">
      <xdr:nvSpPr>
        <xdr:cNvPr id="137" name="楕円 136"/>
        <xdr:cNvSpPr/>
      </xdr:nvSpPr>
      <xdr:spPr>
        <a:xfrm>
          <a:off x="7810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95250</xdr:rowOff>
    </xdr:from>
    <xdr:to>
      <xdr:col>45</xdr:col>
      <xdr:colOff>177800</xdr:colOff>
      <xdr:row>41</xdr:row>
      <xdr:rowOff>95250</xdr:rowOff>
    </xdr:to>
    <xdr:cxnSp macro="">
      <xdr:nvCxnSpPr>
        <xdr:cNvPr id="138" name="直線コネクタ 137"/>
        <xdr:cNvCxnSpPr/>
      </xdr:nvCxnSpPr>
      <xdr:spPr>
        <a:xfrm>
          <a:off x="7861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44450</xdr:rowOff>
    </xdr:from>
    <xdr:to>
      <xdr:col>36</xdr:col>
      <xdr:colOff>165100</xdr:colOff>
      <xdr:row>41</xdr:row>
      <xdr:rowOff>146050</xdr:rowOff>
    </xdr:to>
    <xdr:sp macro="" textlink="">
      <xdr:nvSpPr>
        <xdr:cNvPr id="139" name="楕円 138"/>
        <xdr:cNvSpPr/>
      </xdr:nvSpPr>
      <xdr:spPr>
        <a:xfrm>
          <a:off x="6921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95250</xdr:rowOff>
    </xdr:from>
    <xdr:to>
      <xdr:col>41</xdr:col>
      <xdr:colOff>50800</xdr:colOff>
      <xdr:row>41</xdr:row>
      <xdr:rowOff>95250</xdr:rowOff>
    </xdr:to>
    <xdr:cxnSp macro="">
      <xdr:nvCxnSpPr>
        <xdr:cNvPr id="140" name="直線コネクタ 139"/>
        <xdr:cNvCxnSpPr/>
      </xdr:nvCxnSpPr>
      <xdr:spPr>
        <a:xfrm>
          <a:off x="6972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41"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44" name="n_4aveValue【図書館】&#10;一人当たり面積"/>
        <xdr:cNvSpPr txBox="1"/>
      </xdr:nvSpPr>
      <xdr:spPr>
        <a:xfrm>
          <a:off x="6737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137177</xdr:rowOff>
    </xdr:from>
    <xdr:ext cx="469744" cy="259045"/>
    <xdr:sp macro="" textlink="">
      <xdr:nvSpPr>
        <xdr:cNvPr id="145" name="n_1mainValue【図書館】&#10;一人当たり面積"/>
        <xdr:cNvSpPr txBox="1"/>
      </xdr:nvSpPr>
      <xdr:spPr>
        <a:xfrm>
          <a:off x="9391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137177</xdr:rowOff>
    </xdr:from>
    <xdr:ext cx="469744" cy="259045"/>
    <xdr:sp macro="" textlink="">
      <xdr:nvSpPr>
        <xdr:cNvPr id="146" name="n_2mainValue【図書館】&#10;一人当たり面積"/>
        <xdr:cNvSpPr txBox="1"/>
      </xdr:nvSpPr>
      <xdr:spPr>
        <a:xfrm>
          <a:off x="8515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137177</xdr:rowOff>
    </xdr:from>
    <xdr:ext cx="469744" cy="259045"/>
    <xdr:sp macro="" textlink="">
      <xdr:nvSpPr>
        <xdr:cNvPr id="147" name="n_3mainValue【図書館】&#10;一人当たり面積"/>
        <xdr:cNvSpPr txBox="1"/>
      </xdr:nvSpPr>
      <xdr:spPr>
        <a:xfrm>
          <a:off x="7626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137177</xdr:rowOff>
    </xdr:from>
    <xdr:ext cx="469744" cy="259045"/>
    <xdr:sp macro="" textlink="">
      <xdr:nvSpPr>
        <xdr:cNvPr id="148" name="n_4mainValue【図書館】&#10;一人当たり面積"/>
        <xdr:cNvSpPr txBox="1"/>
      </xdr:nvSpPr>
      <xdr:spPr>
        <a:xfrm>
          <a:off x="6737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73" name="直線コネクタ 172"/>
        <xdr:cNvCxnSpPr/>
      </xdr:nvCxnSpPr>
      <xdr:spPr>
        <a:xfrm flipV="1">
          <a:off x="4634865" y="955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76"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77" name="直線コネクタ 176"/>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32402</xdr:rowOff>
    </xdr:from>
    <xdr:ext cx="405111" cy="259045"/>
    <xdr:sp macro="" textlink="">
      <xdr:nvSpPr>
        <xdr:cNvPr id="178" name="【体育館・プール】&#10;有形固定資産減価償却率平均値テキスト"/>
        <xdr:cNvSpPr txBox="1"/>
      </xdr:nvSpPr>
      <xdr:spPr>
        <a:xfrm>
          <a:off x="4673600" y="1031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9" name="フローチャート: 判断 178"/>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81" name="フローチャート: 判断 180"/>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2" name="フローチャート: 判断 181"/>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130175</xdr:rowOff>
    </xdr:from>
    <xdr:to>
      <xdr:col>6</xdr:col>
      <xdr:colOff>38100</xdr:colOff>
      <xdr:row>60</xdr:row>
      <xdr:rowOff>60325</xdr:rowOff>
    </xdr:to>
    <xdr:sp macro="" textlink="">
      <xdr:nvSpPr>
        <xdr:cNvPr id="183" name="フローチャート: 判断 182"/>
        <xdr:cNvSpPr/>
      </xdr:nvSpPr>
      <xdr:spPr>
        <a:xfrm>
          <a:off x="1079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69215</xdr:rowOff>
    </xdr:from>
    <xdr:to>
      <xdr:col>24</xdr:col>
      <xdr:colOff>114300</xdr:colOff>
      <xdr:row>59</xdr:row>
      <xdr:rowOff>170815</xdr:rowOff>
    </xdr:to>
    <xdr:sp macro="" textlink="">
      <xdr:nvSpPr>
        <xdr:cNvPr id="189" name="楕円 188"/>
        <xdr:cNvSpPr/>
      </xdr:nvSpPr>
      <xdr:spPr>
        <a:xfrm>
          <a:off x="45847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92092</xdr:rowOff>
    </xdr:from>
    <xdr:ext cx="405111" cy="259045"/>
    <xdr:sp macro="" textlink="">
      <xdr:nvSpPr>
        <xdr:cNvPr id="190" name="【体育館・プール】&#10;有形固定資産減価償却率該当値テキスト"/>
        <xdr:cNvSpPr txBox="1"/>
      </xdr:nvSpPr>
      <xdr:spPr>
        <a:xfrm>
          <a:off x="4673600"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25400</xdr:rowOff>
    </xdr:from>
    <xdr:to>
      <xdr:col>20</xdr:col>
      <xdr:colOff>38100</xdr:colOff>
      <xdr:row>59</xdr:row>
      <xdr:rowOff>127000</xdr:rowOff>
    </xdr:to>
    <xdr:sp macro="" textlink="">
      <xdr:nvSpPr>
        <xdr:cNvPr id="191" name="楕円 190"/>
        <xdr:cNvSpPr/>
      </xdr:nvSpPr>
      <xdr:spPr>
        <a:xfrm>
          <a:off x="3746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76200</xdr:rowOff>
    </xdr:from>
    <xdr:to>
      <xdr:col>24</xdr:col>
      <xdr:colOff>63500</xdr:colOff>
      <xdr:row>59</xdr:row>
      <xdr:rowOff>120015</xdr:rowOff>
    </xdr:to>
    <xdr:cxnSp macro="">
      <xdr:nvCxnSpPr>
        <xdr:cNvPr id="192" name="直線コネクタ 191"/>
        <xdr:cNvCxnSpPr/>
      </xdr:nvCxnSpPr>
      <xdr:spPr>
        <a:xfrm>
          <a:off x="3797300" y="1019175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153035</xdr:rowOff>
    </xdr:from>
    <xdr:to>
      <xdr:col>15</xdr:col>
      <xdr:colOff>101600</xdr:colOff>
      <xdr:row>59</xdr:row>
      <xdr:rowOff>83185</xdr:rowOff>
    </xdr:to>
    <xdr:sp macro="" textlink="">
      <xdr:nvSpPr>
        <xdr:cNvPr id="193" name="楕円 192"/>
        <xdr:cNvSpPr/>
      </xdr:nvSpPr>
      <xdr:spPr>
        <a:xfrm>
          <a:off x="2857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32385</xdr:rowOff>
    </xdr:from>
    <xdr:to>
      <xdr:col>19</xdr:col>
      <xdr:colOff>177800</xdr:colOff>
      <xdr:row>59</xdr:row>
      <xdr:rowOff>76200</xdr:rowOff>
    </xdr:to>
    <xdr:cxnSp macro="">
      <xdr:nvCxnSpPr>
        <xdr:cNvPr id="194" name="直線コネクタ 193"/>
        <xdr:cNvCxnSpPr/>
      </xdr:nvCxnSpPr>
      <xdr:spPr>
        <a:xfrm>
          <a:off x="2908300" y="101479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95" name="楕円 194"/>
        <xdr:cNvSpPr/>
      </xdr:nvSpPr>
      <xdr:spPr>
        <a:xfrm>
          <a:off x="196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32385</xdr:rowOff>
    </xdr:from>
    <xdr:to>
      <xdr:col>15</xdr:col>
      <xdr:colOff>50800</xdr:colOff>
      <xdr:row>62</xdr:row>
      <xdr:rowOff>0</xdr:rowOff>
    </xdr:to>
    <xdr:cxnSp macro="">
      <xdr:nvCxnSpPr>
        <xdr:cNvPr id="196" name="直線コネクタ 195"/>
        <xdr:cNvCxnSpPr/>
      </xdr:nvCxnSpPr>
      <xdr:spPr>
        <a:xfrm flipV="1">
          <a:off x="2019300" y="10147935"/>
          <a:ext cx="889000" cy="48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80645</xdr:rowOff>
    </xdr:from>
    <xdr:to>
      <xdr:col>6</xdr:col>
      <xdr:colOff>38100</xdr:colOff>
      <xdr:row>62</xdr:row>
      <xdr:rowOff>10795</xdr:rowOff>
    </xdr:to>
    <xdr:sp macro="" textlink="">
      <xdr:nvSpPr>
        <xdr:cNvPr id="197" name="楕円 196"/>
        <xdr:cNvSpPr/>
      </xdr:nvSpPr>
      <xdr:spPr>
        <a:xfrm>
          <a:off x="1079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131445</xdr:rowOff>
    </xdr:from>
    <xdr:to>
      <xdr:col>10</xdr:col>
      <xdr:colOff>114300</xdr:colOff>
      <xdr:row>62</xdr:row>
      <xdr:rowOff>0</xdr:rowOff>
    </xdr:to>
    <xdr:cxnSp macro="">
      <xdr:nvCxnSpPr>
        <xdr:cNvPr id="198" name="直線コネクタ 197"/>
        <xdr:cNvCxnSpPr/>
      </xdr:nvCxnSpPr>
      <xdr:spPr>
        <a:xfrm>
          <a:off x="1130300" y="105898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165752</xdr:rowOff>
    </xdr:from>
    <xdr:ext cx="405111" cy="259045"/>
    <xdr:sp macro="" textlink="">
      <xdr:nvSpPr>
        <xdr:cNvPr id="199" name="n_1aveValue【体育館・プール】&#10;有形固定資産減価償却率"/>
        <xdr:cNvSpPr txBox="1"/>
      </xdr:nvSpPr>
      <xdr:spPr>
        <a:xfrm>
          <a:off x="3582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200" name="n_2aveValue【体育館・プール】&#10;有形固定資産減価償却率"/>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201" name="n_3aveValue【体育館・プール】&#10;有形固定資産減価償却率"/>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76852</xdr:rowOff>
    </xdr:from>
    <xdr:ext cx="405111" cy="259045"/>
    <xdr:sp macro="" textlink="">
      <xdr:nvSpPr>
        <xdr:cNvPr id="202" name="n_4aveValue【体育館・プール】&#10;有形固定資産減価償却率"/>
        <xdr:cNvSpPr txBox="1"/>
      </xdr:nvSpPr>
      <xdr:spPr>
        <a:xfrm>
          <a:off x="927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143527</xdr:rowOff>
    </xdr:from>
    <xdr:ext cx="405111" cy="259045"/>
    <xdr:sp macro="" textlink="">
      <xdr:nvSpPr>
        <xdr:cNvPr id="203" name="n_1mainValue【体育館・プール】&#10;有形固定資産減価償却率"/>
        <xdr:cNvSpPr txBox="1"/>
      </xdr:nvSpPr>
      <xdr:spPr>
        <a:xfrm>
          <a:off x="35820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99712</xdr:rowOff>
    </xdr:from>
    <xdr:ext cx="405111" cy="259045"/>
    <xdr:sp macro="" textlink="">
      <xdr:nvSpPr>
        <xdr:cNvPr id="204" name="n_2main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41927</xdr:rowOff>
    </xdr:from>
    <xdr:ext cx="405111" cy="259045"/>
    <xdr:sp macro="" textlink="">
      <xdr:nvSpPr>
        <xdr:cNvPr id="205" name="n_3mainValue【体育館・プール】&#10;有形固定資産減価償却率"/>
        <xdr:cNvSpPr txBox="1"/>
      </xdr:nvSpPr>
      <xdr:spPr>
        <a:xfrm>
          <a:off x="1816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1922</xdr:rowOff>
    </xdr:from>
    <xdr:ext cx="405111" cy="259045"/>
    <xdr:sp macro="" textlink="">
      <xdr:nvSpPr>
        <xdr:cNvPr id="206" name="n_4mainValue【体育館・プール】&#10;有形固定資産減価償却率"/>
        <xdr:cNvSpPr txBox="1"/>
      </xdr:nvSpPr>
      <xdr:spPr>
        <a:xfrm>
          <a:off x="927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30" name="直線コネクタ 229"/>
        <xdr:cNvCxnSpPr/>
      </xdr:nvCxnSpPr>
      <xdr:spPr>
        <a:xfrm flipV="1">
          <a:off x="10476865" y="9561830"/>
          <a:ext cx="0" cy="14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33" name="【体育館・プール】&#10;一人当たり面積最大値テキスト"/>
        <xdr:cNvSpPr txBox="1"/>
      </xdr:nvSpPr>
      <xdr:spPr>
        <a:xfrm>
          <a:off x="10515600"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34" name="直線コネクタ 233"/>
        <xdr:cNvCxnSpPr/>
      </xdr:nvCxnSpPr>
      <xdr:spPr>
        <a:xfrm>
          <a:off x="10388600" y="956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36847</xdr:rowOff>
    </xdr:from>
    <xdr:ext cx="469744" cy="259045"/>
    <xdr:sp macro="" textlink="">
      <xdr:nvSpPr>
        <xdr:cNvPr id="235" name="【体育館・プール】&#10;一人当たり面積平均値テキスト"/>
        <xdr:cNvSpPr txBox="1"/>
      </xdr:nvSpPr>
      <xdr:spPr>
        <a:xfrm>
          <a:off x="1051560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36" name="フローチャート: 判断 235"/>
        <xdr:cNvSpPr/>
      </xdr:nvSpPr>
      <xdr:spPr>
        <a:xfrm>
          <a:off x="10426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153670</xdr:rowOff>
    </xdr:from>
    <xdr:to>
      <xdr:col>50</xdr:col>
      <xdr:colOff>165100</xdr:colOff>
      <xdr:row>62</xdr:row>
      <xdr:rowOff>83820</xdr:rowOff>
    </xdr:to>
    <xdr:sp macro="" textlink="">
      <xdr:nvSpPr>
        <xdr:cNvPr id="237" name="フローチャート: 判断 236"/>
        <xdr:cNvSpPr/>
      </xdr:nvSpPr>
      <xdr:spPr>
        <a:xfrm>
          <a:off x="9588500" y="106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130810</xdr:rowOff>
    </xdr:from>
    <xdr:to>
      <xdr:col>46</xdr:col>
      <xdr:colOff>38100</xdr:colOff>
      <xdr:row>63</xdr:row>
      <xdr:rowOff>60960</xdr:rowOff>
    </xdr:to>
    <xdr:sp macro="" textlink="">
      <xdr:nvSpPr>
        <xdr:cNvPr id="238" name="フローチャート: 判断 237"/>
        <xdr:cNvSpPr/>
      </xdr:nvSpPr>
      <xdr:spPr>
        <a:xfrm>
          <a:off x="8699500" y="1076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80010</xdr:rowOff>
    </xdr:from>
    <xdr:to>
      <xdr:col>41</xdr:col>
      <xdr:colOff>101600</xdr:colOff>
      <xdr:row>63</xdr:row>
      <xdr:rowOff>10160</xdr:rowOff>
    </xdr:to>
    <xdr:sp macro="" textlink="">
      <xdr:nvSpPr>
        <xdr:cNvPr id="239" name="フローチャート: 判断 238"/>
        <xdr:cNvSpPr/>
      </xdr:nvSpPr>
      <xdr:spPr>
        <a:xfrm>
          <a:off x="7810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77470</xdr:rowOff>
    </xdr:from>
    <xdr:to>
      <xdr:col>36</xdr:col>
      <xdr:colOff>165100</xdr:colOff>
      <xdr:row>63</xdr:row>
      <xdr:rowOff>7620</xdr:rowOff>
    </xdr:to>
    <xdr:sp macro="" textlink="">
      <xdr:nvSpPr>
        <xdr:cNvPr id="240" name="フローチャート: 判断 239"/>
        <xdr:cNvSpPr/>
      </xdr:nvSpPr>
      <xdr:spPr>
        <a:xfrm>
          <a:off x="69215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125730</xdr:rowOff>
    </xdr:from>
    <xdr:to>
      <xdr:col>55</xdr:col>
      <xdr:colOff>50800</xdr:colOff>
      <xdr:row>63</xdr:row>
      <xdr:rowOff>55880</xdr:rowOff>
    </xdr:to>
    <xdr:sp macro="" textlink="">
      <xdr:nvSpPr>
        <xdr:cNvPr id="246" name="楕円 245"/>
        <xdr:cNvSpPr/>
      </xdr:nvSpPr>
      <xdr:spPr>
        <a:xfrm>
          <a:off x="10426700" y="1075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104157</xdr:rowOff>
    </xdr:from>
    <xdr:ext cx="469744" cy="259045"/>
    <xdr:sp macro="" textlink="">
      <xdr:nvSpPr>
        <xdr:cNvPr id="247" name="【体育館・プール】&#10;一人当たり面積該当値テキスト"/>
        <xdr:cNvSpPr txBox="1"/>
      </xdr:nvSpPr>
      <xdr:spPr>
        <a:xfrm>
          <a:off x="10515600"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129540</xdr:rowOff>
    </xdr:from>
    <xdr:to>
      <xdr:col>50</xdr:col>
      <xdr:colOff>165100</xdr:colOff>
      <xdr:row>63</xdr:row>
      <xdr:rowOff>59690</xdr:rowOff>
    </xdr:to>
    <xdr:sp macro="" textlink="">
      <xdr:nvSpPr>
        <xdr:cNvPr id="248" name="楕円 247"/>
        <xdr:cNvSpPr/>
      </xdr:nvSpPr>
      <xdr:spPr>
        <a:xfrm>
          <a:off x="9588500" y="107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5080</xdr:rowOff>
    </xdr:from>
    <xdr:to>
      <xdr:col>55</xdr:col>
      <xdr:colOff>0</xdr:colOff>
      <xdr:row>63</xdr:row>
      <xdr:rowOff>8890</xdr:rowOff>
    </xdr:to>
    <xdr:cxnSp macro="">
      <xdr:nvCxnSpPr>
        <xdr:cNvPr id="249" name="直線コネクタ 248"/>
        <xdr:cNvCxnSpPr/>
      </xdr:nvCxnSpPr>
      <xdr:spPr>
        <a:xfrm flipV="1">
          <a:off x="9639300" y="108064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133350</xdr:rowOff>
    </xdr:from>
    <xdr:to>
      <xdr:col>46</xdr:col>
      <xdr:colOff>38100</xdr:colOff>
      <xdr:row>63</xdr:row>
      <xdr:rowOff>63500</xdr:rowOff>
    </xdr:to>
    <xdr:sp macro="" textlink="">
      <xdr:nvSpPr>
        <xdr:cNvPr id="250" name="楕円 249"/>
        <xdr:cNvSpPr/>
      </xdr:nvSpPr>
      <xdr:spPr>
        <a:xfrm>
          <a:off x="8699500" y="1076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8890</xdr:rowOff>
    </xdr:from>
    <xdr:to>
      <xdr:col>50</xdr:col>
      <xdr:colOff>114300</xdr:colOff>
      <xdr:row>63</xdr:row>
      <xdr:rowOff>12700</xdr:rowOff>
    </xdr:to>
    <xdr:cxnSp macro="">
      <xdr:nvCxnSpPr>
        <xdr:cNvPr id="251" name="直線コネクタ 250"/>
        <xdr:cNvCxnSpPr/>
      </xdr:nvCxnSpPr>
      <xdr:spPr>
        <a:xfrm flipV="1">
          <a:off x="8750300" y="108102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148590</xdr:rowOff>
    </xdr:from>
    <xdr:to>
      <xdr:col>41</xdr:col>
      <xdr:colOff>101600</xdr:colOff>
      <xdr:row>63</xdr:row>
      <xdr:rowOff>78740</xdr:rowOff>
    </xdr:to>
    <xdr:sp macro="" textlink="">
      <xdr:nvSpPr>
        <xdr:cNvPr id="252" name="楕円 251"/>
        <xdr:cNvSpPr/>
      </xdr:nvSpPr>
      <xdr:spPr>
        <a:xfrm>
          <a:off x="7810500" y="1077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12700</xdr:rowOff>
    </xdr:from>
    <xdr:to>
      <xdr:col>45</xdr:col>
      <xdr:colOff>177800</xdr:colOff>
      <xdr:row>63</xdr:row>
      <xdr:rowOff>27940</xdr:rowOff>
    </xdr:to>
    <xdr:cxnSp macro="">
      <xdr:nvCxnSpPr>
        <xdr:cNvPr id="253" name="直線コネクタ 252"/>
        <xdr:cNvCxnSpPr/>
      </xdr:nvCxnSpPr>
      <xdr:spPr>
        <a:xfrm flipV="1">
          <a:off x="7861300" y="108140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151130</xdr:rowOff>
    </xdr:from>
    <xdr:to>
      <xdr:col>36</xdr:col>
      <xdr:colOff>165100</xdr:colOff>
      <xdr:row>63</xdr:row>
      <xdr:rowOff>81280</xdr:rowOff>
    </xdr:to>
    <xdr:sp macro="" textlink="">
      <xdr:nvSpPr>
        <xdr:cNvPr id="254" name="楕円 253"/>
        <xdr:cNvSpPr/>
      </xdr:nvSpPr>
      <xdr:spPr>
        <a:xfrm>
          <a:off x="6921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27940</xdr:rowOff>
    </xdr:from>
    <xdr:to>
      <xdr:col>41</xdr:col>
      <xdr:colOff>50800</xdr:colOff>
      <xdr:row>63</xdr:row>
      <xdr:rowOff>30480</xdr:rowOff>
    </xdr:to>
    <xdr:cxnSp macro="">
      <xdr:nvCxnSpPr>
        <xdr:cNvPr id="255" name="直線コネクタ 254"/>
        <xdr:cNvCxnSpPr/>
      </xdr:nvCxnSpPr>
      <xdr:spPr>
        <a:xfrm flipV="1">
          <a:off x="6972300" y="1082929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100347</xdr:rowOff>
    </xdr:from>
    <xdr:ext cx="469744" cy="259045"/>
    <xdr:sp macro="" textlink="">
      <xdr:nvSpPr>
        <xdr:cNvPr id="256" name="n_1aveValue【体育館・プール】&#10;一人当たり面積"/>
        <xdr:cNvSpPr txBox="1"/>
      </xdr:nvSpPr>
      <xdr:spPr>
        <a:xfrm>
          <a:off x="9391727" y="103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77487</xdr:rowOff>
    </xdr:from>
    <xdr:ext cx="469744" cy="259045"/>
    <xdr:sp macro="" textlink="">
      <xdr:nvSpPr>
        <xdr:cNvPr id="257" name="n_2aveValue【体育館・プール】&#10;一人当たり面積"/>
        <xdr:cNvSpPr txBox="1"/>
      </xdr:nvSpPr>
      <xdr:spPr>
        <a:xfrm>
          <a:off x="8515427" y="1053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26687</xdr:rowOff>
    </xdr:from>
    <xdr:ext cx="469744" cy="259045"/>
    <xdr:sp macro="" textlink="">
      <xdr:nvSpPr>
        <xdr:cNvPr id="258" name="n_3aveValue【体育館・プール】&#10;一人当たり面積"/>
        <xdr:cNvSpPr txBox="1"/>
      </xdr:nvSpPr>
      <xdr:spPr>
        <a:xfrm>
          <a:off x="7626427"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24147</xdr:rowOff>
    </xdr:from>
    <xdr:ext cx="469744" cy="259045"/>
    <xdr:sp macro="" textlink="">
      <xdr:nvSpPr>
        <xdr:cNvPr id="259" name="n_4aveValue【体育館・プール】&#10;一人当たり面積"/>
        <xdr:cNvSpPr txBox="1"/>
      </xdr:nvSpPr>
      <xdr:spPr>
        <a:xfrm>
          <a:off x="6737427" y="1048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50817</xdr:rowOff>
    </xdr:from>
    <xdr:ext cx="469744" cy="259045"/>
    <xdr:sp macro="" textlink="">
      <xdr:nvSpPr>
        <xdr:cNvPr id="260" name="n_1mainValue【体育館・プール】&#10;一人当たり面積"/>
        <xdr:cNvSpPr txBox="1"/>
      </xdr:nvSpPr>
      <xdr:spPr>
        <a:xfrm>
          <a:off x="9391727"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54627</xdr:rowOff>
    </xdr:from>
    <xdr:ext cx="469744" cy="259045"/>
    <xdr:sp macro="" textlink="">
      <xdr:nvSpPr>
        <xdr:cNvPr id="261" name="n_2mainValue【体育館・プール】&#10;一人当たり面積"/>
        <xdr:cNvSpPr txBox="1"/>
      </xdr:nvSpPr>
      <xdr:spPr>
        <a:xfrm>
          <a:off x="8515427" y="1085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69867</xdr:rowOff>
    </xdr:from>
    <xdr:ext cx="469744" cy="259045"/>
    <xdr:sp macro="" textlink="">
      <xdr:nvSpPr>
        <xdr:cNvPr id="262" name="n_3mainValue【体育館・プール】&#10;一人当たり面積"/>
        <xdr:cNvSpPr txBox="1"/>
      </xdr:nvSpPr>
      <xdr:spPr>
        <a:xfrm>
          <a:off x="7626427" y="1087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72407</xdr:rowOff>
    </xdr:from>
    <xdr:ext cx="469744" cy="259045"/>
    <xdr:sp macro="" textlink="">
      <xdr:nvSpPr>
        <xdr:cNvPr id="263" name="n_4mainValue【体育館・プール】&#10;一人当たり面積"/>
        <xdr:cNvSpPr txBox="1"/>
      </xdr:nvSpPr>
      <xdr:spPr>
        <a:xfrm>
          <a:off x="6737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288" name="直線コネクタ 287"/>
        <xdr:cNvCxnSpPr/>
      </xdr:nvCxnSpPr>
      <xdr:spPr>
        <a:xfrm flipV="1">
          <a:off x="4634865" y="13569314"/>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289" name="【福祉施設】&#10;有形固定資産減価償却率最小値テキスト"/>
        <xdr:cNvSpPr txBox="1"/>
      </xdr:nvSpPr>
      <xdr:spPr>
        <a:xfrm>
          <a:off x="4673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290" name="直線コネクタ 289"/>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291" name="【福祉施設】&#10;有形固定資産減価償却率最大値テキスト"/>
        <xdr:cNvSpPr txBox="1"/>
      </xdr:nvSpPr>
      <xdr:spPr>
        <a:xfrm>
          <a:off x="4673600" y="133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292" name="直線コネクタ 291"/>
        <xdr:cNvCxnSpPr/>
      </xdr:nvCxnSpPr>
      <xdr:spPr>
        <a:xfrm>
          <a:off x="4546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161941</xdr:rowOff>
    </xdr:from>
    <xdr:ext cx="405111" cy="259045"/>
    <xdr:sp macro="" textlink="">
      <xdr:nvSpPr>
        <xdr:cNvPr id="293" name="【福祉施設】&#10;有形固定資産減価償却率平均値テキスト"/>
        <xdr:cNvSpPr txBox="1"/>
      </xdr:nvSpPr>
      <xdr:spPr>
        <a:xfrm>
          <a:off x="4673600" y="1404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94" name="フローチャート: 判断 293"/>
        <xdr:cNvSpPr/>
      </xdr:nvSpPr>
      <xdr:spPr>
        <a:xfrm>
          <a:off x="45847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5" name="フローチャート: 判断 294"/>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6" name="フローチャート: 判断 295"/>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7" name="フローチャート: 判断 296"/>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8" name="フローチャート: 判断 297"/>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133986</xdr:rowOff>
    </xdr:from>
    <xdr:to>
      <xdr:col>24</xdr:col>
      <xdr:colOff>114300</xdr:colOff>
      <xdr:row>82</xdr:row>
      <xdr:rowOff>64136</xdr:rowOff>
    </xdr:to>
    <xdr:sp macro="" textlink="">
      <xdr:nvSpPr>
        <xdr:cNvPr id="304" name="楕円 303"/>
        <xdr:cNvSpPr/>
      </xdr:nvSpPr>
      <xdr:spPr>
        <a:xfrm>
          <a:off x="45847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156863</xdr:rowOff>
    </xdr:from>
    <xdr:ext cx="405111" cy="259045"/>
    <xdr:sp macro="" textlink="">
      <xdr:nvSpPr>
        <xdr:cNvPr id="305" name="【福祉施設】&#10;有形固定資産減価償却率該当値テキスト"/>
        <xdr:cNvSpPr txBox="1"/>
      </xdr:nvSpPr>
      <xdr:spPr>
        <a:xfrm>
          <a:off x="4673600"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92075</xdr:rowOff>
    </xdr:from>
    <xdr:to>
      <xdr:col>20</xdr:col>
      <xdr:colOff>38100</xdr:colOff>
      <xdr:row>82</xdr:row>
      <xdr:rowOff>22225</xdr:rowOff>
    </xdr:to>
    <xdr:sp macro="" textlink="">
      <xdr:nvSpPr>
        <xdr:cNvPr id="306" name="楕円 305"/>
        <xdr:cNvSpPr/>
      </xdr:nvSpPr>
      <xdr:spPr>
        <a:xfrm>
          <a:off x="3746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142875</xdr:rowOff>
    </xdr:from>
    <xdr:to>
      <xdr:col>24</xdr:col>
      <xdr:colOff>63500</xdr:colOff>
      <xdr:row>82</xdr:row>
      <xdr:rowOff>13336</xdr:rowOff>
    </xdr:to>
    <xdr:cxnSp macro="">
      <xdr:nvCxnSpPr>
        <xdr:cNvPr id="307" name="直線コネクタ 306"/>
        <xdr:cNvCxnSpPr/>
      </xdr:nvCxnSpPr>
      <xdr:spPr>
        <a:xfrm>
          <a:off x="3797300" y="140303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50164</xdr:rowOff>
    </xdr:from>
    <xdr:to>
      <xdr:col>15</xdr:col>
      <xdr:colOff>101600</xdr:colOff>
      <xdr:row>81</xdr:row>
      <xdr:rowOff>151764</xdr:rowOff>
    </xdr:to>
    <xdr:sp macro="" textlink="">
      <xdr:nvSpPr>
        <xdr:cNvPr id="308" name="楕円 307"/>
        <xdr:cNvSpPr/>
      </xdr:nvSpPr>
      <xdr:spPr>
        <a:xfrm>
          <a:off x="2857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100964</xdr:rowOff>
    </xdr:from>
    <xdr:to>
      <xdr:col>19</xdr:col>
      <xdr:colOff>177800</xdr:colOff>
      <xdr:row>81</xdr:row>
      <xdr:rowOff>142875</xdr:rowOff>
    </xdr:to>
    <xdr:cxnSp macro="">
      <xdr:nvCxnSpPr>
        <xdr:cNvPr id="309" name="直線コネクタ 308"/>
        <xdr:cNvCxnSpPr/>
      </xdr:nvCxnSpPr>
      <xdr:spPr>
        <a:xfrm>
          <a:off x="2908300" y="139884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10161</xdr:rowOff>
    </xdr:from>
    <xdr:to>
      <xdr:col>10</xdr:col>
      <xdr:colOff>165100</xdr:colOff>
      <xdr:row>81</xdr:row>
      <xdr:rowOff>111761</xdr:rowOff>
    </xdr:to>
    <xdr:sp macro="" textlink="">
      <xdr:nvSpPr>
        <xdr:cNvPr id="310" name="楕円 309"/>
        <xdr:cNvSpPr/>
      </xdr:nvSpPr>
      <xdr:spPr>
        <a:xfrm>
          <a:off x="1968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60961</xdr:rowOff>
    </xdr:from>
    <xdr:to>
      <xdr:col>15</xdr:col>
      <xdr:colOff>50800</xdr:colOff>
      <xdr:row>81</xdr:row>
      <xdr:rowOff>100964</xdr:rowOff>
    </xdr:to>
    <xdr:cxnSp macro="">
      <xdr:nvCxnSpPr>
        <xdr:cNvPr id="311" name="直線コネクタ 310"/>
        <xdr:cNvCxnSpPr/>
      </xdr:nvCxnSpPr>
      <xdr:spPr>
        <a:xfrm>
          <a:off x="2019300" y="139484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122555</xdr:rowOff>
    </xdr:from>
    <xdr:to>
      <xdr:col>6</xdr:col>
      <xdr:colOff>38100</xdr:colOff>
      <xdr:row>81</xdr:row>
      <xdr:rowOff>52705</xdr:rowOff>
    </xdr:to>
    <xdr:sp macro="" textlink="">
      <xdr:nvSpPr>
        <xdr:cNvPr id="312" name="楕円 311"/>
        <xdr:cNvSpPr/>
      </xdr:nvSpPr>
      <xdr:spPr>
        <a:xfrm>
          <a:off x="1079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1905</xdr:rowOff>
    </xdr:from>
    <xdr:to>
      <xdr:col>10</xdr:col>
      <xdr:colOff>114300</xdr:colOff>
      <xdr:row>81</xdr:row>
      <xdr:rowOff>60961</xdr:rowOff>
    </xdr:to>
    <xdr:cxnSp macro="">
      <xdr:nvCxnSpPr>
        <xdr:cNvPr id="313" name="直線コネクタ 312"/>
        <xdr:cNvCxnSpPr/>
      </xdr:nvCxnSpPr>
      <xdr:spPr>
        <a:xfrm>
          <a:off x="1130300" y="13889355"/>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314" name="n_1aveValue【福祉施設】&#10;有形固定資産減価償却率"/>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41927</xdr:rowOff>
    </xdr:from>
    <xdr:ext cx="405111" cy="259045"/>
    <xdr:sp macro="" textlink="">
      <xdr:nvSpPr>
        <xdr:cNvPr id="315" name="n_2aveValue【福祉施設】&#10;有形固定資産減価償却率"/>
        <xdr:cNvSpPr txBox="1"/>
      </xdr:nvSpPr>
      <xdr:spPr>
        <a:xfrm>
          <a:off x="2705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5732</xdr:rowOff>
    </xdr:from>
    <xdr:ext cx="405111" cy="259045"/>
    <xdr:sp macro="" textlink="">
      <xdr:nvSpPr>
        <xdr:cNvPr id="316" name="n_3aveValue【福祉施設】&#10;有形固定資産減価償却率"/>
        <xdr:cNvSpPr txBox="1"/>
      </xdr:nvSpPr>
      <xdr:spPr>
        <a:xfrm>
          <a:off x="1816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137177</xdr:rowOff>
    </xdr:from>
    <xdr:ext cx="405111" cy="259045"/>
    <xdr:sp macro="" textlink="">
      <xdr:nvSpPr>
        <xdr:cNvPr id="317" name="n_4aveValue【福祉施設】&#10;有形固定資産減価償却率"/>
        <xdr:cNvSpPr txBox="1"/>
      </xdr:nvSpPr>
      <xdr:spPr>
        <a:xfrm>
          <a:off x="927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38752</xdr:rowOff>
    </xdr:from>
    <xdr:ext cx="405111" cy="259045"/>
    <xdr:sp macro="" textlink="">
      <xdr:nvSpPr>
        <xdr:cNvPr id="318" name="n_1mainValue【福祉施設】&#10;有形固定資産減価償却率"/>
        <xdr:cNvSpPr txBox="1"/>
      </xdr:nvSpPr>
      <xdr:spPr>
        <a:xfrm>
          <a:off x="3582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319" name="n_2mainValue【福祉施設】&#10;有形固定資産減価償却率"/>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320" name="n_3mainValue【福祉施設】&#10;有形固定資産減価償却率"/>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69232</xdr:rowOff>
    </xdr:from>
    <xdr:ext cx="405111" cy="259045"/>
    <xdr:sp macro="" textlink="">
      <xdr:nvSpPr>
        <xdr:cNvPr id="321" name="n_4mainValue【福祉施設】&#10;有形固定資産減価償却率"/>
        <xdr:cNvSpPr txBox="1"/>
      </xdr:nvSpPr>
      <xdr:spPr>
        <a:xfrm>
          <a:off x="927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347" name="直線コネクタ 346"/>
        <xdr:cNvCxnSpPr/>
      </xdr:nvCxnSpPr>
      <xdr:spPr>
        <a:xfrm flipV="1">
          <a:off x="10476865" y="1348522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348" name="【福祉施設】&#10;一人当たり面積最小値テキスト"/>
        <xdr:cNvSpPr txBox="1"/>
      </xdr:nvSpPr>
      <xdr:spPr>
        <a:xfrm>
          <a:off x="10515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349" name="直線コネクタ 348"/>
        <xdr:cNvCxnSpPr/>
      </xdr:nvCxnSpPr>
      <xdr:spPr>
        <a:xfrm>
          <a:off x="10388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350" name="【福祉施設】&#10;一人当たり面積最大値テキスト"/>
        <xdr:cNvSpPr txBox="1"/>
      </xdr:nvSpPr>
      <xdr:spPr>
        <a:xfrm>
          <a:off x="10515600" y="1326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351" name="直線コネクタ 350"/>
        <xdr:cNvCxnSpPr/>
      </xdr:nvCxnSpPr>
      <xdr:spPr>
        <a:xfrm>
          <a:off x="10388600" y="1348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154413</xdr:rowOff>
    </xdr:from>
    <xdr:ext cx="469744" cy="259045"/>
    <xdr:sp macro="" textlink="">
      <xdr:nvSpPr>
        <xdr:cNvPr id="352" name="【福祉施設】&#10;一人当たり面積平均値テキスト"/>
        <xdr:cNvSpPr txBox="1"/>
      </xdr:nvSpPr>
      <xdr:spPr>
        <a:xfrm>
          <a:off x="10515600" y="14556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353" name="フローチャート: 判断 352"/>
        <xdr:cNvSpPr/>
      </xdr:nvSpPr>
      <xdr:spPr>
        <a:xfrm>
          <a:off x="10426700" y="1470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117384</xdr:rowOff>
    </xdr:from>
    <xdr:to>
      <xdr:col>50</xdr:col>
      <xdr:colOff>165100</xdr:colOff>
      <xdr:row>86</xdr:row>
      <xdr:rowOff>47534</xdr:rowOff>
    </xdr:to>
    <xdr:sp macro="" textlink="">
      <xdr:nvSpPr>
        <xdr:cNvPr id="354" name="フローチャート: 判断 353"/>
        <xdr:cNvSpPr/>
      </xdr:nvSpPr>
      <xdr:spPr>
        <a:xfrm>
          <a:off x="9588500" y="1469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22134</xdr:rowOff>
    </xdr:from>
    <xdr:to>
      <xdr:col>46</xdr:col>
      <xdr:colOff>38100</xdr:colOff>
      <xdr:row>86</xdr:row>
      <xdr:rowOff>123734</xdr:rowOff>
    </xdr:to>
    <xdr:sp macro="" textlink="">
      <xdr:nvSpPr>
        <xdr:cNvPr id="355" name="フローチャート: 判断 354"/>
        <xdr:cNvSpPr/>
      </xdr:nvSpPr>
      <xdr:spPr>
        <a:xfrm>
          <a:off x="8699500" y="1476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25400</xdr:rowOff>
    </xdr:from>
    <xdr:to>
      <xdr:col>41</xdr:col>
      <xdr:colOff>101600</xdr:colOff>
      <xdr:row>86</xdr:row>
      <xdr:rowOff>127000</xdr:rowOff>
    </xdr:to>
    <xdr:sp macro="" textlink="">
      <xdr:nvSpPr>
        <xdr:cNvPr id="356" name="フローチャート: 判断 355"/>
        <xdr:cNvSpPr/>
      </xdr:nvSpPr>
      <xdr:spPr>
        <a:xfrm>
          <a:off x="7810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26488</xdr:rowOff>
    </xdr:from>
    <xdr:to>
      <xdr:col>36</xdr:col>
      <xdr:colOff>165100</xdr:colOff>
      <xdr:row>86</xdr:row>
      <xdr:rowOff>128088</xdr:rowOff>
    </xdr:to>
    <xdr:sp macro="" textlink="">
      <xdr:nvSpPr>
        <xdr:cNvPr id="357" name="フローチャート: 判断 356"/>
        <xdr:cNvSpPr/>
      </xdr:nvSpPr>
      <xdr:spPr>
        <a:xfrm>
          <a:off x="6921500" y="1477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38463</xdr:rowOff>
    </xdr:from>
    <xdr:to>
      <xdr:col>55</xdr:col>
      <xdr:colOff>50800</xdr:colOff>
      <xdr:row>86</xdr:row>
      <xdr:rowOff>140063</xdr:rowOff>
    </xdr:to>
    <xdr:sp macro="" textlink="">
      <xdr:nvSpPr>
        <xdr:cNvPr id="363" name="楕円 362"/>
        <xdr:cNvSpPr/>
      </xdr:nvSpPr>
      <xdr:spPr>
        <a:xfrm>
          <a:off x="10426700" y="1478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124840</xdr:rowOff>
    </xdr:from>
    <xdr:ext cx="469744" cy="259045"/>
    <xdr:sp macro="" textlink="">
      <xdr:nvSpPr>
        <xdr:cNvPr id="364" name="【福祉施設】&#10;一人当たり面積該当値テキスト"/>
        <xdr:cNvSpPr txBox="1"/>
      </xdr:nvSpPr>
      <xdr:spPr>
        <a:xfrm>
          <a:off x="10515600" y="1469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39551</xdr:rowOff>
    </xdr:from>
    <xdr:to>
      <xdr:col>50</xdr:col>
      <xdr:colOff>165100</xdr:colOff>
      <xdr:row>86</xdr:row>
      <xdr:rowOff>141151</xdr:rowOff>
    </xdr:to>
    <xdr:sp macro="" textlink="">
      <xdr:nvSpPr>
        <xdr:cNvPr id="365" name="楕円 364"/>
        <xdr:cNvSpPr/>
      </xdr:nvSpPr>
      <xdr:spPr>
        <a:xfrm>
          <a:off x="9588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89263</xdr:rowOff>
    </xdr:from>
    <xdr:to>
      <xdr:col>55</xdr:col>
      <xdr:colOff>0</xdr:colOff>
      <xdr:row>86</xdr:row>
      <xdr:rowOff>90351</xdr:rowOff>
    </xdr:to>
    <xdr:cxnSp macro="">
      <xdr:nvCxnSpPr>
        <xdr:cNvPr id="366" name="直線コネクタ 365"/>
        <xdr:cNvCxnSpPr/>
      </xdr:nvCxnSpPr>
      <xdr:spPr>
        <a:xfrm flipV="1">
          <a:off x="9639300" y="14833963"/>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40639</xdr:rowOff>
    </xdr:from>
    <xdr:to>
      <xdr:col>46</xdr:col>
      <xdr:colOff>38100</xdr:colOff>
      <xdr:row>86</xdr:row>
      <xdr:rowOff>142239</xdr:rowOff>
    </xdr:to>
    <xdr:sp macro="" textlink="">
      <xdr:nvSpPr>
        <xdr:cNvPr id="367" name="楕円 366"/>
        <xdr:cNvSpPr/>
      </xdr:nvSpPr>
      <xdr:spPr>
        <a:xfrm>
          <a:off x="8699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90351</xdr:rowOff>
    </xdr:from>
    <xdr:to>
      <xdr:col>50</xdr:col>
      <xdr:colOff>114300</xdr:colOff>
      <xdr:row>86</xdr:row>
      <xdr:rowOff>91439</xdr:rowOff>
    </xdr:to>
    <xdr:cxnSp macro="">
      <xdr:nvCxnSpPr>
        <xdr:cNvPr id="368" name="直線コネクタ 367"/>
        <xdr:cNvCxnSpPr/>
      </xdr:nvCxnSpPr>
      <xdr:spPr>
        <a:xfrm flipV="1">
          <a:off x="8750300" y="1483505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41729</xdr:rowOff>
    </xdr:from>
    <xdr:to>
      <xdr:col>41</xdr:col>
      <xdr:colOff>101600</xdr:colOff>
      <xdr:row>86</xdr:row>
      <xdr:rowOff>143329</xdr:rowOff>
    </xdr:to>
    <xdr:sp macro="" textlink="">
      <xdr:nvSpPr>
        <xdr:cNvPr id="369" name="楕円 368"/>
        <xdr:cNvSpPr/>
      </xdr:nvSpPr>
      <xdr:spPr>
        <a:xfrm>
          <a:off x="7810500" y="147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91439</xdr:rowOff>
    </xdr:from>
    <xdr:to>
      <xdr:col>45</xdr:col>
      <xdr:colOff>177800</xdr:colOff>
      <xdr:row>86</xdr:row>
      <xdr:rowOff>92529</xdr:rowOff>
    </xdr:to>
    <xdr:cxnSp macro="">
      <xdr:nvCxnSpPr>
        <xdr:cNvPr id="370" name="直線コネクタ 369"/>
        <xdr:cNvCxnSpPr/>
      </xdr:nvCxnSpPr>
      <xdr:spPr>
        <a:xfrm flipV="1">
          <a:off x="7861300" y="14836139"/>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46082</xdr:rowOff>
    </xdr:from>
    <xdr:to>
      <xdr:col>36</xdr:col>
      <xdr:colOff>165100</xdr:colOff>
      <xdr:row>86</xdr:row>
      <xdr:rowOff>147682</xdr:rowOff>
    </xdr:to>
    <xdr:sp macro="" textlink="">
      <xdr:nvSpPr>
        <xdr:cNvPr id="371" name="楕円 370"/>
        <xdr:cNvSpPr/>
      </xdr:nvSpPr>
      <xdr:spPr>
        <a:xfrm>
          <a:off x="6921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92529</xdr:rowOff>
    </xdr:from>
    <xdr:to>
      <xdr:col>41</xdr:col>
      <xdr:colOff>50800</xdr:colOff>
      <xdr:row>86</xdr:row>
      <xdr:rowOff>96882</xdr:rowOff>
    </xdr:to>
    <xdr:cxnSp macro="">
      <xdr:nvCxnSpPr>
        <xdr:cNvPr id="372" name="直線コネクタ 371"/>
        <xdr:cNvCxnSpPr/>
      </xdr:nvCxnSpPr>
      <xdr:spPr>
        <a:xfrm flipV="1">
          <a:off x="6972300" y="14837229"/>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64061</xdr:rowOff>
    </xdr:from>
    <xdr:ext cx="469744" cy="259045"/>
    <xdr:sp macro="" textlink="">
      <xdr:nvSpPr>
        <xdr:cNvPr id="373" name="n_1aveValue【福祉施設】&#10;一人当たり面積"/>
        <xdr:cNvSpPr txBox="1"/>
      </xdr:nvSpPr>
      <xdr:spPr>
        <a:xfrm>
          <a:off x="9391727" y="1446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140261</xdr:rowOff>
    </xdr:from>
    <xdr:ext cx="469744" cy="259045"/>
    <xdr:sp macro="" textlink="">
      <xdr:nvSpPr>
        <xdr:cNvPr id="374" name="n_2aveValue【福祉施設】&#10;一人当たり面積"/>
        <xdr:cNvSpPr txBox="1"/>
      </xdr:nvSpPr>
      <xdr:spPr>
        <a:xfrm>
          <a:off x="8515427" y="1454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143527</xdr:rowOff>
    </xdr:from>
    <xdr:ext cx="469744" cy="259045"/>
    <xdr:sp macro="" textlink="">
      <xdr:nvSpPr>
        <xdr:cNvPr id="375" name="n_3aveValue【福祉施設】&#10;一人当たり面積"/>
        <xdr:cNvSpPr txBox="1"/>
      </xdr:nvSpPr>
      <xdr:spPr>
        <a:xfrm>
          <a:off x="7626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144615</xdr:rowOff>
    </xdr:from>
    <xdr:ext cx="469744" cy="259045"/>
    <xdr:sp macro="" textlink="">
      <xdr:nvSpPr>
        <xdr:cNvPr id="376" name="n_4aveValue【福祉施設】&#10;一人当たり面積"/>
        <xdr:cNvSpPr txBox="1"/>
      </xdr:nvSpPr>
      <xdr:spPr>
        <a:xfrm>
          <a:off x="6737427" y="1454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132278</xdr:rowOff>
    </xdr:from>
    <xdr:ext cx="469744" cy="259045"/>
    <xdr:sp macro="" textlink="">
      <xdr:nvSpPr>
        <xdr:cNvPr id="377" name="n_1mainValue【福祉施設】&#10;一人当たり面積"/>
        <xdr:cNvSpPr txBox="1"/>
      </xdr:nvSpPr>
      <xdr:spPr>
        <a:xfrm>
          <a:off x="9391727"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133366</xdr:rowOff>
    </xdr:from>
    <xdr:ext cx="469744" cy="259045"/>
    <xdr:sp macro="" textlink="">
      <xdr:nvSpPr>
        <xdr:cNvPr id="378" name="n_2mainValue【福祉施設】&#10;一人当たり面積"/>
        <xdr:cNvSpPr txBox="1"/>
      </xdr:nvSpPr>
      <xdr:spPr>
        <a:xfrm>
          <a:off x="8515427"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134456</xdr:rowOff>
    </xdr:from>
    <xdr:ext cx="469744" cy="259045"/>
    <xdr:sp macro="" textlink="">
      <xdr:nvSpPr>
        <xdr:cNvPr id="379" name="n_3mainValue【福祉施設】&#10;一人当たり面積"/>
        <xdr:cNvSpPr txBox="1"/>
      </xdr:nvSpPr>
      <xdr:spPr>
        <a:xfrm>
          <a:off x="7626427" y="1487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138809</xdr:rowOff>
    </xdr:from>
    <xdr:ext cx="469744" cy="259045"/>
    <xdr:sp macro="" textlink="">
      <xdr:nvSpPr>
        <xdr:cNvPr id="380" name="n_4mainValue【福祉施設】&#10;一人当たり面積"/>
        <xdr:cNvSpPr txBox="1"/>
      </xdr:nvSpPr>
      <xdr:spPr>
        <a:xfrm>
          <a:off x="6737427" y="1488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406" name="直線コネクタ 405"/>
        <xdr:cNvCxnSpPr/>
      </xdr:nvCxnSpPr>
      <xdr:spPr>
        <a:xfrm flipV="1">
          <a:off x="4634865"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7" name="【市民会館】&#10;有形固定資産減価償却率最小値テキスト"/>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8" name="直線コネクタ 407"/>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9" name="【市民会館】&#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10" name="直線コネクタ 409"/>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411" name="【市民会館】&#10;有形固定資産減価償却率平均値テキスト"/>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12" name="フローチャート: 判断 411"/>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3" name="フローチャート: 判断 412"/>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14" name="フローチャート: 判断 413"/>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44994</xdr:rowOff>
    </xdr:from>
    <xdr:to>
      <xdr:col>10</xdr:col>
      <xdr:colOff>165100</xdr:colOff>
      <xdr:row>104</xdr:row>
      <xdr:rowOff>146594</xdr:rowOff>
    </xdr:to>
    <xdr:sp macro="" textlink="">
      <xdr:nvSpPr>
        <xdr:cNvPr id="415" name="フローチャート: 判断 414"/>
        <xdr:cNvSpPr/>
      </xdr:nvSpPr>
      <xdr:spPr>
        <a:xfrm>
          <a:off x="1968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xdr:rowOff>
    </xdr:from>
    <xdr:to>
      <xdr:col>6</xdr:col>
      <xdr:colOff>38100</xdr:colOff>
      <xdr:row>104</xdr:row>
      <xdr:rowOff>117202</xdr:rowOff>
    </xdr:to>
    <xdr:sp macro="" textlink="">
      <xdr:nvSpPr>
        <xdr:cNvPr id="416" name="フローチャート: 判断 415"/>
        <xdr:cNvSpPr/>
      </xdr:nvSpPr>
      <xdr:spPr>
        <a:xfrm>
          <a:off x="1079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18869</xdr:rowOff>
    </xdr:from>
    <xdr:to>
      <xdr:col>24</xdr:col>
      <xdr:colOff>114300</xdr:colOff>
      <xdr:row>105</xdr:row>
      <xdr:rowOff>120469</xdr:rowOff>
    </xdr:to>
    <xdr:sp macro="" textlink="">
      <xdr:nvSpPr>
        <xdr:cNvPr id="422" name="楕円 421"/>
        <xdr:cNvSpPr/>
      </xdr:nvSpPr>
      <xdr:spPr>
        <a:xfrm>
          <a:off x="45847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168746</xdr:rowOff>
    </xdr:from>
    <xdr:ext cx="405111" cy="259045"/>
    <xdr:sp macro="" textlink="">
      <xdr:nvSpPr>
        <xdr:cNvPr id="423" name="【市民会館】&#10;有形固定資産減価償却率該当値テキスト"/>
        <xdr:cNvSpPr txBox="1"/>
      </xdr:nvSpPr>
      <xdr:spPr>
        <a:xfrm>
          <a:off x="4673600"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157662</xdr:rowOff>
    </xdr:from>
    <xdr:to>
      <xdr:col>20</xdr:col>
      <xdr:colOff>38100</xdr:colOff>
      <xdr:row>105</xdr:row>
      <xdr:rowOff>87812</xdr:rowOff>
    </xdr:to>
    <xdr:sp macro="" textlink="">
      <xdr:nvSpPr>
        <xdr:cNvPr id="424" name="楕円 423"/>
        <xdr:cNvSpPr/>
      </xdr:nvSpPr>
      <xdr:spPr>
        <a:xfrm>
          <a:off x="37465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37012</xdr:rowOff>
    </xdr:from>
    <xdr:to>
      <xdr:col>24</xdr:col>
      <xdr:colOff>63500</xdr:colOff>
      <xdr:row>105</xdr:row>
      <xdr:rowOff>69669</xdr:rowOff>
    </xdr:to>
    <xdr:cxnSp macro="">
      <xdr:nvCxnSpPr>
        <xdr:cNvPr id="425" name="直線コネクタ 424"/>
        <xdr:cNvCxnSpPr/>
      </xdr:nvCxnSpPr>
      <xdr:spPr>
        <a:xfrm>
          <a:off x="3797300" y="1803926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125005</xdr:rowOff>
    </xdr:from>
    <xdr:to>
      <xdr:col>15</xdr:col>
      <xdr:colOff>101600</xdr:colOff>
      <xdr:row>105</xdr:row>
      <xdr:rowOff>55155</xdr:rowOff>
    </xdr:to>
    <xdr:sp macro="" textlink="">
      <xdr:nvSpPr>
        <xdr:cNvPr id="426" name="楕円 425"/>
        <xdr:cNvSpPr/>
      </xdr:nvSpPr>
      <xdr:spPr>
        <a:xfrm>
          <a:off x="2857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4355</xdr:rowOff>
    </xdr:from>
    <xdr:to>
      <xdr:col>19</xdr:col>
      <xdr:colOff>177800</xdr:colOff>
      <xdr:row>105</xdr:row>
      <xdr:rowOff>37012</xdr:rowOff>
    </xdr:to>
    <xdr:cxnSp macro="">
      <xdr:nvCxnSpPr>
        <xdr:cNvPr id="427" name="直線コネクタ 426"/>
        <xdr:cNvCxnSpPr/>
      </xdr:nvCxnSpPr>
      <xdr:spPr>
        <a:xfrm>
          <a:off x="2908300" y="180066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92348</xdr:rowOff>
    </xdr:from>
    <xdr:to>
      <xdr:col>10</xdr:col>
      <xdr:colOff>165100</xdr:colOff>
      <xdr:row>105</xdr:row>
      <xdr:rowOff>22498</xdr:rowOff>
    </xdr:to>
    <xdr:sp macro="" textlink="">
      <xdr:nvSpPr>
        <xdr:cNvPr id="428" name="楕円 427"/>
        <xdr:cNvSpPr/>
      </xdr:nvSpPr>
      <xdr:spPr>
        <a:xfrm>
          <a:off x="1968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143148</xdr:rowOff>
    </xdr:from>
    <xdr:to>
      <xdr:col>15</xdr:col>
      <xdr:colOff>50800</xdr:colOff>
      <xdr:row>105</xdr:row>
      <xdr:rowOff>4355</xdr:rowOff>
    </xdr:to>
    <xdr:cxnSp macro="">
      <xdr:nvCxnSpPr>
        <xdr:cNvPr id="429" name="直線コネクタ 428"/>
        <xdr:cNvCxnSpPr/>
      </xdr:nvCxnSpPr>
      <xdr:spPr>
        <a:xfrm>
          <a:off x="2019300" y="179739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59689</xdr:rowOff>
    </xdr:from>
    <xdr:to>
      <xdr:col>6</xdr:col>
      <xdr:colOff>38100</xdr:colOff>
      <xdr:row>104</xdr:row>
      <xdr:rowOff>161289</xdr:rowOff>
    </xdr:to>
    <xdr:sp macro="" textlink="">
      <xdr:nvSpPr>
        <xdr:cNvPr id="430" name="楕円 429"/>
        <xdr:cNvSpPr/>
      </xdr:nvSpPr>
      <xdr:spPr>
        <a:xfrm>
          <a:off x="1079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110489</xdr:rowOff>
    </xdr:from>
    <xdr:to>
      <xdr:col>10</xdr:col>
      <xdr:colOff>114300</xdr:colOff>
      <xdr:row>104</xdr:row>
      <xdr:rowOff>143148</xdr:rowOff>
    </xdr:to>
    <xdr:cxnSp macro="">
      <xdr:nvCxnSpPr>
        <xdr:cNvPr id="431" name="直線コネクタ 430"/>
        <xdr:cNvCxnSpPr/>
      </xdr:nvCxnSpPr>
      <xdr:spPr>
        <a:xfrm>
          <a:off x="1130300" y="179412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432" name="n_1aveValue【市民会館】&#10;有形固定資産減価償却率"/>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166388</xdr:rowOff>
    </xdr:from>
    <xdr:ext cx="405111" cy="259045"/>
    <xdr:sp macro="" textlink="">
      <xdr:nvSpPr>
        <xdr:cNvPr id="433" name="n_2aveValue【市民会館】&#10;有形固定資産減価償却率"/>
        <xdr:cNvSpPr txBox="1"/>
      </xdr:nvSpPr>
      <xdr:spPr>
        <a:xfrm>
          <a:off x="2705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163121</xdr:rowOff>
    </xdr:from>
    <xdr:ext cx="405111" cy="259045"/>
    <xdr:sp macro="" textlink="">
      <xdr:nvSpPr>
        <xdr:cNvPr id="434" name="n_3aveValue【市民会館】&#10;有形固定資産減価償却率"/>
        <xdr:cNvSpPr txBox="1"/>
      </xdr:nvSpPr>
      <xdr:spPr>
        <a:xfrm>
          <a:off x="1816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133729</xdr:rowOff>
    </xdr:from>
    <xdr:ext cx="405111" cy="259045"/>
    <xdr:sp macro="" textlink="">
      <xdr:nvSpPr>
        <xdr:cNvPr id="435" name="n_4aveValue【市民会館】&#10;有形固定資産減価償却率"/>
        <xdr:cNvSpPr txBox="1"/>
      </xdr:nvSpPr>
      <xdr:spPr>
        <a:xfrm>
          <a:off x="927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78939</xdr:rowOff>
    </xdr:from>
    <xdr:ext cx="405111" cy="259045"/>
    <xdr:sp macro="" textlink="">
      <xdr:nvSpPr>
        <xdr:cNvPr id="436" name="n_1mainValue【市民会館】&#10;有形固定資産減価償却率"/>
        <xdr:cNvSpPr txBox="1"/>
      </xdr:nvSpPr>
      <xdr:spPr>
        <a:xfrm>
          <a:off x="3582044"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46282</xdr:rowOff>
    </xdr:from>
    <xdr:ext cx="405111" cy="259045"/>
    <xdr:sp macro="" textlink="">
      <xdr:nvSpPr>
        <xdr:cNvPr id="437" name="n_2mainValue【市民会館】&#10;有形固定資産減価償却率"/>
        <xdr:cNvSpPr txBox="1"/>
      </xdr:nvSpPr>
      <xdr:spPr>
        <a:xfrm>
          <a:off x="2705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13625</xdr:rowOff>
    </xdr:from>
    <xdr:ext cx="405111" cy="259045"/>
    <xdr:sp macro="" textlink="">
      <xdr:nvSpPr>
        <xdr:cNvPr id="438" name="n_3mainValue【市民会館】&#10;有形固定資産減価償却率"/>
        <xdr:cNvSpPr txBox="1"/>
      </xdr:nvSpPr>
      <xdr:spPr>
        <a:xfrm>
          <a:off x="1816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152416</xdr:rowOff>
    </xdr:from>
    <xdr:ext cx="405111" cy="259045"/>
    <xdr:sp macro="" textlink="">
      <xdr:nvSpPr>
        <xdr:cNvPr id="439" name="n_4mainValue【市民会館】&#10;有形固定資産減価償却率"/>
        <xdr:cNvSpPr txBox="1"/>
      </xdr:nvSpPr>
      <xdr:spPr>
        <a:xfrm>
          <a:off x="927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463" name="直線コネクタ 462"/>
        <xdr:cNvCxnSpPr/>
      </xdr:nvCxnSpPr>
      <xdr:spPr>
        <a:xfrm flipV="1">
          <a:off x="10476865" y="17363439"/>
          <a:ext cx="0" cy="1277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464" name="【市民会館】&#10;一人当たり面積最小値テキスト"/>
        <xdr:cNvSpPr txBox="1"/>
      </xdr:nvSpPr>
      <xdr:spPr>
        <a:xfrm>
          <a:off x="10515600" y="186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465" name="直線コネクタ 464"/>
        <xdr:cNvCxnSpPr/>
      </xdr:nvCxnSpPr>
      <xdr:spPr>
        <a:xfrm>
          <a:off x="10388600" y="186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466" name="【市民会館】&#10;一人当たり面積最大値テキスト"/>
        <xdr:cNvSpPr txBox="1"/>
      </xdr:nvSpPr>
      <xdr:spPr>
        <a:xfrm>
          <a:off x="10515600" y="171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467" name="直線コネクタ 466"/>
        <xdr:cNvCxnSpPr/>
      </xdr:nvCxnSpPr>
      <xdr:spPr>
        <a:xfrm>
          <a:off x="10388600" y="1736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8" name="【市民会館】&#10;一人当たり面積平均値テキスト"/>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469" name="フローチャート: 判断 468"/>
        <xdr:cNvSpPr/>
      </xdr:nvSpPr>
      <xdr:spPr>
        <a:xfrm>
          <a:off x="10426700" y="1838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33020</xdr:rowOff>
    </xdr:from>
    <xdr:to>
      <xdr:col>50</xdr:col>
      <xdr:colOff>165100</xdr:colOff>
      <xdr:row>107</xdr:row>
      <xdr:rowOff>134620</xdr:rowOff>
    </xdr:to>
    <xdr:sp macro="" textlink="">
      <xdr:nvSpPr>
        <xdr:cNvPr id="470" name="フローチャート: 判断 469"/>
        <xdr:cNvSpPr/>
      </xdr:nvSpPr>
      <xdr:spPr>
        <a:xfrm>
          <a:off x="9588500" y="183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95250</xdr:rowOff>
    </xdr:from>
    <xdr:to>
      <xdr:col>46</xdr:col>
      <xdr:colOff>38100</xdr:colOff>
      <xdr:row>108</xdr:row>
      <xdr:rowOff>25400</xdr:rowOff>
    </xdr:to>
    <xdr:sp macro="" textlink="">
      <xdr:nvSpPr>
        <xdr:cNvPr id="471" name="フローチャート: 判断 470"/>
        <xdr:cNvSpPr/>
      </xdr:nvSpPr>
      <xdr:spPr>
        <a:xfrm>
          <a:off x="8699500" y="184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99061</xdr:rowOff>
    </xdr:from>
    <xdr:to>
      <xdr:col>41</xdr:col>
      <xdr:colOff>101600</xdr:colOff>
      <xdr:row>108</xdr:row>
      <xdr:rowOff>29211</xdr:rowOff>
    </xdr:to>
    <xdr:sp macro="" textlink="">
      <xdr:nvSpPr>
        <xdr:cNvPr id="472" name="フローチャート: 判断 471"/>
        <xdr:cNvSpPr/>
      </xdr:nvSpPr>
      <xdr:spPr>
        <a:xfrm>
          <a:off x="7810500" y="1844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99061</xdr:rowOff>
    </xdr:from>
    <xdr:to>
      <xdr:col>36</xdr:col>
      <xdr:colOff>165100</xdr:colOff>
      <xdr:row>108</xdr:row>
      <xdr:rowOff>29211</xdr:rowOff>
    </xdr:to>
    <xdr:sp macro="" textlink="">
      <xdr:nvSpPr>
        <xdr:cNvPr id="473" name="フローチャート: 判断 472"/>
        <xdr:cNvSpPr/>
      </xdr:nvSpPr>
      <xdr:spPr>
        <a:xfrm>
          <a:off x="6921500" y="1844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170180</xdr:rowOff>
    </xdr:from>
    <xdr:to>
      <xdr:col>55</xdr:col>
      <xdr:colOff>50800</xdr:colOff>
      <xdr:row>108</xdr:row>
      <xdr:rowOff>100330</xdr:rowOff>
    </xdr:to>
    <xdr:sp macro="" textlink="">
      <xdr:nvSpPr>
        <xdr:cNvPr id="479" name="楕円 478"/>
        <xdr:cNvSpPr/>
      </xdr:nvSpPr>
      <xdr:spPr>
        <a:xfrm>
          <a:off x="104267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85107</xdr:rowOff>
    </xdr:from>
    <xdr:ext cx="469744" cy="259045"/>
    <xdr:sp macro="" textlink="">
      <xdr:nvSpPr>
        <xdr:cNvPr id="480" name="【市民会館】&#10;一人当たり面積該当値テキスト"/>
        <xdr:cNvSpPr txBox="1"/>
      </xdr:nvSpPr>
      <xdr:spPr>
        <a:xfrm>
          <a:off x="10515600" y="1843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0</xdr:rowOff>
    </xdr:from>
    <xdr:to>
      <xdr:col>50</xdr:col>
      <xdr:colOff>165100</xdr:colOff>
      <xdr:row>108</xdr:row>
      <xdr:rowOff>101600</xdr:rowOff>
    </xdr:to>
    <xdr:sp macro="" textlink="">
      <xdr:nvSpPr>
        <xdr:cNvPr id="481" name="楕円 480"/>
        <xdr:cNvSpPr/>
      </xdr:nvSpPr>
      <xdr:spPr>
        <a:xfrm>
          <a:off x="9588500" y="185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49530</xdr:rowOff>
    </xdr:from>
    <xdr:to>
      <xdr:col>55</xdr:col>
      <xdr:colOff>0</xdr:colOff>
      <xdr:row>108</xdr:row>
      <xdr:rowOff>50800</xdr:rowOff>
    </xdr:to>
    <xdr:cxnSp macro="">
      <xdr:nvCxnSpPr>
        <xdr:cNvPr id="482" name="直線コネクタ 481"/>
        <xdr:cNvCxnSpPr/>
      </xdr:nvCxnSpPr>
      <xdr:spPr>
        <a:xfrm flipV="1">
          <a:off x="9639300" y="185661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2539</xdr:rowOff>
    </xdr:from>
    <xdr:to>
      <xdr:col>46</xdr:col>
      <xdr:colOff>38100</xdr:colOff>
      <xdr:row>108</xdr:row>
      <xdr:rowOff>104139</xdr:rowOff>
    </xdr:to>
    <xdr:sp macro="" textlink="">
      <xdr:nvSpPr>
        <xdr:cNvPr id="483" name="楕円 482"/>
        <xdr:cNvSpPr/>
      </xdr:nvSpPr>
      <xdr:spPr>
        <a:xfrm>
          <a:off x="8699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50800</xdr:rowOff>
    </xdr:from>
    <xdr:to>
      <xdr:col>50</xdr:col>
      <xdr:colOff>114300</xdr:colOff>
      <xdr:row>108</xdr:row>
      <xdr:rowOff>53339</xdr:rowOff>
    </xdr:to>
    <xdr:cxnSp macro="">
      <xdr:nvCxnSpPr>
        <xdr:cNvPr id="484" name="直線コネクタ 483"/>
        <xdr:cNvCxnSpPr/>
      </xdr:nvCxnSpPr>
      <xdr:spPr>
        <a:xfrm flipV="1">
          <a:off x="8750300" y="1856740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3811</xdr:rowOff>
    </xdr:from>
    <xdr:to>
      <xdr:col>41</xdr:col>
      <xdr:colOff>101600</xdr:colOff>
      <xdr:row>108</xdr:row>
      <xdr:rowOff>105411</xdr:rowOff>
    </xdr:to>
    <xdr:sp macro="" textlink="">
      <xdr:nvSpPr>
        <xdr:cNvPr id="485" name="楕円 484"/>
        <xdr:cNvSpPr/>
      </xdr:nvSpPr>
      <xdr:spPr>
        <a:xfrm>
          <a:off x="7810500" y="1852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53339</xdr:rowOff>
    </xdr:from>
    <xdr:to>
      <xdr:col>45</xdr:col>
      <xdr:colOff>177800</xdr:colOff>
      <xdr:row>108</xdr:row>
      <xdr:rowOff>54611</xdr:rowOff>
    </xdr:to>
    <xdr:cxnSp macro="">
      <xdr:nvCxnSpPr>
        <xdr:cNvPr id="486" name="直線コネクタ 485"/>
        <xdr:cNvCxnSpPr/>
      </xdr:nvCxnSpPr>
      <xdr:spPr>
        <a:xfrm flipV="1">
          <a:off x="7861300" y="185699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5080</xdr:rowOff>
    </xdr:from>
    <xdr:to>
      <xdr:col>36</xdr:col>
      <xdr:colOff>165100</xdr:colOff>
      <xdr:row>108</xdr:row>
      <xdr:rowOff>106680</xdr:rowOff>
    </xdr:to>
    <xdr:sp macro="" textlink="">
      <xdr:nvSpPr>
        <xdr:cNvPr id="487" name="楕円 486"/>
        <xdr:cNvSpPr/>
      </xdr:nvSpPr>
      <xdr:spPr>
        <a:xfrm>
          <a:off x="6921500" y="185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54611</xdr:rowOff>
    </xdr:from>
    <xdr:to>
      <xdr:col>41</xdr:col>
      <xdr:colOff>50800</xdr:colOff>
      <xdr:row>108</xdr:row>
      <xdr:rowOff>55880</xdr:rowOff>
    </xdr:to>
    <xdr:cxnSp macro="">
      <xdr:nvCxnSpPr>
        <xdr:cNvPr id="488" name="直線コネクタ 487"/>
        <xdr:cNvCxnSpPr/>
      </xdr:nvCxnSpPr>
      <xdr:spPr>
        <a:xfrm flipV="1">
          <a:off x="6972300" y="185712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151147</xdr:rowOff>
    </xdr:from>
    <xdr:ext cx="469744" cy="259045"/>
    <xdr:sp macro="" textlink="">
      <xdr:nvSpPr>
        <xdr:cNvPr id="489" name="n_1aveValue【市民会館】&#10;一人当たり面積"/>
        <xdr:cNvSpPr txBox="1"/>
      </xdr:nvSpPr>
      <xdr:spPr>
        <a:xfrm>
          <a:off x="9391727" y="1815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41927</xdr:rowOff>
    </xdr:from>
    <xdr:ext cx="469744" cy="259045"/>
    <xdr:sp macro="" textlink="">
      <xdr:nvSpPr>
        <xdr:cNvPr id="490" name="n_2aveValue【市民会館】&#10;一人当たり面積"/>
        <xdr:cNvSpPr txBox="1"/>
      </xdr:nvSpPr>
      <xdr:spPr>
        <a:xfrm>
          <a:off x="8515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45738</xdr:rowOff>
    </xdr:from>
    <xdr:ext cx="469744" cy="259045"/>
    <xdr:sp macro="" textlink="">
      <xdr:nvSpPr>
        <xdr:cNvPr id="491" name="n_3aveValue【市民会館】&#10;一人当たり面積"/>
        <xdr:cNvSpPr txBox="1"/>
      </xdr:nvSpPr>
      <xdr:spPr>
        <a:xfrm>
          <a:off x="7626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45738</xdr:rowOff>
    </xdr:from>
    <xdr:ext cx="469744" cy="259045"/>
    <xdr:sp macro="" textlink="">
      <xdr:nvSpPr>
        <xdr:cNvPr id="492" name="n_4aveValue【市民会館】&#10;一人当たり面積"/>
        <xdr:cNvSpPr txBox="1"/>
      </xdr:nvSpPr>
      <xdr:spPr>
        <a:xfrm>
          <a:off x="6737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92727</xdr:rowOff>
    </xdr:from>
    <xdr:ext cx="469744" cy="259045"/>
    <xdr:sp macro="" textlink="">
      <xdr:nvSpPr>
        <xdr:cNvPr id="493" name="n_1mainValue【市民会館】&#10;一人当たり面積"/>
        <xdr:cNvSpPr txBox="1"/>
      </xdr:nvSpPr>
      <xdr:spPr>
        <a:xfrm>
          <a:off x="9391727" y="186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95266</xdr:rowOff>
    </xdr:from>
    <xdr:ext cx="469744" cy="259045"/>
    <xdr:sp macro="" textlink="">
      <xdr:nvSpPr>
        <xdr:cNvPr id="494" name="n_2mainValue【市民会館】&#10;一人当たり面積"/>
        <xdr:cNvSpPr txBox="1"/>
      </xdr:nvSpPr>
      <xdr:spPr>
        <a:xfrm>
          <a:off x="8515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96538</xdr:rowOff>
    </xdr:from>
    <xdr:ext cx="469744" cy="259045"/>
    <xdr:sp macro="" textlink="">
      <xdr:nvSpPr>
        <xdr:cNvPr id="495" name="n_3mainValue【市民会館】&#10;一人当たり面積"/>
        <xdr:cNvSpPr txBox="1"/>
      </xdr:nvSpPr>
      <xdr:spPr>
        <a:xfrm>
          <a:off x="7626427" y="1861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97807</xdr:rowOff>
    </xdr:from>
    <xdr:ext cx="469744" cy="259045"/>
    <xdr:sp macro="" textlink="">
      <xdr:nvSpPr>
        <xdr:cNvPr id="496" name="n_4mainValue【市民会館】&#10;一人当たり面積"/>
        <xdr:cNvSpPr txBox="1"/>
      </xdr:nvSpPr>
      <xdr:spPr>
        <a:xfrm>
          <a:off x="6737427" y="1861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522" name="直線コネクタ 521"/>
        <xdr:cNvCxnSpPr/>
      </xdr:nvCxnSpPr>
      <xdr:spPr>
        <a:xfrm flipV="1">
          <a:off x="16318864" y="5760176"/>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525" name="【一般廃棄物処理施設】&#10;有形固定資産減価償却率最大値テキスト"/>
        <xdr:cNvSpPr txBox="1"/>
      </xdr:nvSpPr>
      <xdr:spPr>
        <a:xfrm>
          <a:off x="16357600" y="553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526" name="直線コネクタ 525"/>
        <xdr:cNvCxnSpPr/>
      </xdr:nvCxnSpPr>
      <xdr:spPr>
        <a:xfrm>
          <a:off x="16230600" y="576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164210</xdr:rowOff>
    </xdr:from>
    <xdr:ext cx="405111" cy="259045"/>
    <xdr:sp macro="" textlink="">
      <xdr:nvSpPr>
        <xdr:cNvPr id="527" name="【一般廃棄物処理施設】&#10;有形固定資産減価償却率平均値テキスト"/>
        <xdr:cNvSpPr txBox="1"/>
      </xdr:nvSpPr>
      <xdr:spPr>
        <a:xfrm>
          <a:off x="16357600" y="650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528" name="フローチャート: 判断 527"/>
        <xdr:cNvSpPr/>
      </xdr:nvSpPr>
      <xdr:spPr>
        <a:xfrm>
          <a:off x="162687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529" name="フローチャート: 判断 528"/>
        <xdr:cNvSpPr/>
      </xdr:nvSpPr>
      <xdr:spPr>
        <a:xfrm>
          <a:off x="15430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30" name="フローチャート: 判断 529"/>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31" name="フローチャート: 判断 530"/>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32" name="フローチャート: 判断 531"/>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27033</xdr:rowOff>
    </xdr:from>
    <xdr:to>
      <xdr:col>85</xdr:col>
      <xdr:colOff>177800</xdr:colOff>
      <xdr:row>41</xdr:row>
      <xdr:rowOff>128633</xdr:rowOff>
    </xdr:to>
    <xdr:sp macro="" textlink="">
      <xdr:nvSpPr>
        <xdr:cNvPr id="538" name="楕円 537"/>
        <xdr:cNvSpPr/>
      </xdr:nvSpPr>
      <xdr:spPr>
        <a:xfrm>
          <a:off x="162687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5460</xdr:rowOff>
    </xdr:from>
    <xdr:ext cx="405111" cy="259045"/>
    <xdr:sp macro="" textlink="">
      <xdr:nvSpPr>
        <xdr:cNvPr id="539" name="【一般廃棄物処理施設】&#10;有形固定資産減価償却率該当値テキスト"/>
        <xdr:cNvSpPr txBox="1"/>
      </xdr:nvSpPr>
      <xdr:spPr>
        <a:xfrm>
          <a:off x="16357600" y="703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7438</xdr:rowOff>
    </xdr:from>
    <xdr:to>
      <xdr:col>81</xdr:col>
      <xdr:colOff>101600</xdr:colOff>
      <xdr:row>41</xdr:row>
      <xdr:rowOff>109038</xdr:rowOff>
    </xdr:to>
    <xdr:sp macro="" textlink="">
      <xdr:nvSpPr>
        <xdr:cNvPr id="540" name="楕円 539"/>
        <xdr:cNvSpPr/>
      </xdr:nvSpPr>
      <xdr:spPr>
        <a:xfrm>
          <a:off x="15430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58238</xdr:rowOff>
    </xdr:from>
    <xdr:to>
      <xdr:col>85</xdr:col>
      <xdr:colOff>127000</xdr:colOff>
      <xdr:row>41</xdr:row>
      <xdr:rowOff>77833</xdr:rowOff>
    </xdr:to>
    <xdr:cxnSp macro="">
      <xdr:nvCxnSpPr>
        <xdr:cNvPr id="541" name="直線コネクタ 540"/>
        <xdr:cNvCxnSpPr/>
      </xdr:nvCxnSpPr>
      <xdr:spPr>
        <a:xfrm>
          <a:off x="15481300" y="708768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160927</xdr:rowOff>
    </xdr:from>
    <xdr:to>
      <xdr:col>76</xdr:col>
      <xdr:colOff>165100</xdr:colOff>
      <xdr:row>41</xdr:row>
      <xdr:rowOff>91077</xdr:rowOff>
    </xdr:to>
    <xdr:sp macro="" textlink="">
      <xdr:nvSpPr>
        <xdr:cNvPr id="542" name="楕円 541"/>
        <xdr:cNvSpPr/>
      </xdr:nvSpPr>
      <xdr:spPr>
        <a:xfrm>
          <a:off x="14541500" y="70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40277</xdr:rowOff>
    </xdr:from>
    <xdr:to>
      <xdr:col>81</xdr:col>
      <xdr:colOff>50800</xdr:colOff>
      <xdr:row>41</xdr:row>
      <xdr:rowOff>58238</xdr:rowOff>
    </xdr:to>
    <xdr:cxnSp macro="">
      <xdr:nvCxnSpPr>
        <xdr:cNvPr id="543" name="直線コネクタ 542"/>
        <xdr:cNvCxnSpPr/>
      </xdr:nvCxnSpPr>
      <xdr:spPr>
        <a:xfrm>
          <a:off x="14592300" y="706972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142966</xdr:rowOff>
    </xdr:from>
    <xdr:to>
      <xdr:col>72</xdr:col>
      <xdr:colOff>38100</xdr:colOff>
      <xdr:row>41</xdr:row>
      <xdr:rowOff>73116</xdr:rowOff>
    </xdr:to>
    <xdr:sp macro="" textlink="">
      <xdr:nvSpPr>
        <xdr:cNvPr id="544" name="楕円 543"/>
        <xdr:cNvSpPr/>
      </xdr:nvSpPr>
      <xdr:spPr>
        <a:xfrm>
          <a:off x="13652500" y="70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22316</xdr:rowOff>
    </xdr:from>
    <xdr:to>
      <xdr:col>76</xdr:col>
      <xdr:colOff>114300</xdr:colOff>
      <xdr:row>41</xdr:row>
      <xdr:rowOff>40277</xdr:rowOff>
    </xdr:to>
    <xdr:cxnSp macro="">
      <xdr:nvCxnSpPr>
        <xdr:cNvPr id="545" name="直線コネクタ 544"/>
        <xdr:cNvCxnSpPr/>
      </xdr:nvCxnSpPr>
      <xdr:spPr>
        <a:xfrm>
          <a:off x="13703300" y="705176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105410</xdr:rowOff>
    </xdr:from>
    <xdr:to>
      <xdr:col>67</xdr:col>
      <xdr:colOff>101600</xdr:colOff>
      <xdr:row>41</xdr:row>
      <xdr:rowOff>35560</xdr:rowOff>
    </xdr:to>
    <xdr:sp macro="" textlink="">
      <xdr:nvSpPr>
        <xdr:cNvPr id="546" name="楕円 545"/>
        <xdr:cNvSpPr/>
      </xdr:nvSpPr>
      <xdr:spPr>
        <a:xfrm>
          <a:off x="12763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156210</xdr:rowOff>
    </xdr:from>
    <xdr:to>
      <xdr:col>71</xdr:col>
      <xdr:colOff>177800</xdr:colOff>
      <xdr:row>41</xdr:row>
      <xdr:rowOff>22316</xdr:rowOff>
    </xdr:to>
    <xdr:cxnSp macro="">
      <xdr:nvCxnSpPr>
        <xdr:cNvPr id="547" name="直線コネクタ 546"/>
        <xdr:cNvCxnSpPr/>
      </xdr:nvCxnSpPr>
      <xdr:spPr>
        <a:xfrm>
          <a:off x="12814300" y="701421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39024</xdr:rowOff>
    </xdr:from>
    <xdr:ext cx="405111" cy="259045"/>
    <xdr:sp macro="" textlink="">
      <xdr:nvSpPr>
        <xdr:cNvPr id="548" name="n_1aveValue【一般廃棄物処理施設】&#10;有形固定資産減価償却率"/>
        <xdr:cNvSpPr txBox="1"/>
      </xdr:nvSpPr>
      <xdr:spPr>
        <a:xfrm>
          <a:off x="152660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143527</xdr:rowOff>
    </xdr:from>
    <xdr:ext cx="405111" cy="259045"/>
    <xdr:sp macro="" textlink="">
      <xdr:nvSpPr>
        <xdr:cNvPr id="549" name="n_2aveValue【一般廃棄物処理施設】&#10;有形固定資産減価償却率"/>
        <xdr:cNvSpPr txBox="1"/>
      </xdr:nvSpPr>
      <xdr:spPr>
        <a:xfrm>
          <a:off x="14389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104338</xdr:rowOff>
    </xdr:from>
    <xdr:ext cx="405111" cy="259045"/>
    <xdr:sp macro="" textlink="">
      <xdr:nvSpPr>
        <xdr:cNvPr id="550" name="n_3aveValue【一般廃棄物処理施設】&#10;有形固定資産減価償却率"/>
        <xdr:cNvSpPr txBox="1"/>
      </xdr:nvSpPr>
      <xdr:spPr>
        <a:xfrm>
          <a:off x="13500744" y="64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132097</xdr:rowOff>
    </xdr:from>
    <xdr:ext cx="405111" cy="259045"/>
    <xdr:sp macro="" textlink="">
      <xdr:nvSpPr>
        <xdr:cNvPr id="551" name="n_4aveValue【一般廃棄物処理施設】&#10;有形固定資産減価償却率"/>
        <xdr:cNvSpPr txBox="1"/>
      </xdr:nvSpPr>
      <xdr:spPr>
        <a:xfrm>
          <a:off x="12611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100165</xdr:rowOff>
    </xdr:from>
    <xdr:ext cx="405111" cy="259045"/>
    <xdr:sp macro="" textlink="">
      <xdr:nvSpPr>
        <xdr:cNvPr id="552" name="n_1mainValue【一般廃棄物処理施設】&#10;有形固定資産減価償却率"/>
        <xdr:cNvSpPr txBox="1"/>
      </xdr:nvSpPr>
      <xdr:spPr>
        <a:xfrm>
          <a:off x="15266044" y="712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82204</xdr:rowOff>
    </xdr:from>
    <xdr:ext cx="405111" cy="259045"/>
    <xdr:sp macro="" textlink="">
      <xdr:nvSpPr>
        <xdr:cNvPr id="553" name="n_2mainValue【一般廃棄物処理施設】&#10;有形固定資産減価償却率"/>
        <xdr:cNvSpPr txBox="1"/>
      </xdr:nvSpPr>
      <xdr:spPr>
        <a:xfrm>
          <a:off x="14389744" y="711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64243</xdr:rowOff>
    </xdr:from>
    <xdr:ext cx="405111" cy="259045"/>
    <xdr:sp macro="" textlink="">
      <xdr:nvSpPr>
        <xdr:cNvPr id="554" name="n_3mainValue【一般廃棄物処理施設】&#10;有形固定資産減価償却率"/>
        <xdr:cNvSpPr txBox="1"/>
      </xdr:nvSpPr>
      <xdr:spPr>
        <a:xfrm>
          <a:off x="13500744" y="709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26687</xdr:rowOff>
    </xdr:from>
    <xdr:ext cx="405111" cy="259045"/>
    <xdr:sp macro="" textlink="">
      <xdr:nvSpPr>
        <xdr:cNvPr id="555" name="n_4mainValue【一般廃棄物処理施設】&#10;有形固定資産減価償却率"/>
        <xdr:cNvSpPr txBox="1"/>
      </xdr:nvSpPr>
      <xdr:spPr>
        <a:xfrm>
          <a:off x="12611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7" name="テキスト ボックス 56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9" name="テキスト ボックス 56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1" name="テキスト ボックス 57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3" name="テキスト ボックス 57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577" name="直線コネクタ 576"/>
        <xdr:cNvCxnSpPr/>
      </xdr:nvCxnSpPr>
      <xdr:spPr>
        <a:xfrm flipV="1">
          <a:off x="22160864" y="5676529"/>
          <a:ext cx="0" cy="148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578" name="【一般廃棄物処理施設】&#10;一人当たり有形固定資産（償却資産）額最小値テキスト"/>
        <xdr:cNvSpPr txBox="1"/>
      </xdr:nvSpPr>
      <xdr:spPr>
        <a:xfrm>
          <a:off x="22199600" y="716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579" name="直線コネクタ 578"/>
        <xdr:cNvCxnSpPr/>
      </xdr:nvCxnSpPr>
      <xdr:spPr>
        <a:xfrm>
          <a:off x="22072600" y="715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580" name="【一般廃棄物処理施設】&#10;一人当たり有形固定資産（償却資産）額最大値テキスト"/>
        <xdr:cNvSpPr txBox="1"/>
      </xdr:nvSpPr>
      <xdr:spPr>
        <a:xfrm>
          <a:off x="22199600" y="545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581" name="直線コネクタ 580"/>
        <xdr:cNvCxnSpPr/>
      </xdr:nvCxnSpPr>
      <xdr:spPr>
        <a:xfrm>
          <a:off x="22072600" y="56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136840</xdr:rowOff>
    </xdr:from>
    <xdr:ext cx="599010" cy="259045"/>
    <xdr:sp macro="" textlink="">
      <xdr:nvSpPr>
        <xdr:cNvPr id="582" name="【一般廃棄物処理施設】&#10;一人当たり有形固定資産（償却資産）額平均値テキスト"/>
        <xdr:cNvSpPr txBox="1"/>
      </xdr:nvSpPr>
      <xdr:spPr>
        <a:xfrm>
          <a:off x="22199600" y="6823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583" name="フローチャート: 判断 582"/>
        <xdr:cNvSpPr/>
      </xdr:nvSpPr>
      <xdr:spPr>
        <a:xfrm>
          <a:off x="22110700" y="68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28104</xdr:rowOff>
    </xdr:from>
    <xdr:to>
      <xdr:col>112</xdr:col>
      <xdr:colOff>38100</xdr:colOff>
      <xdr:row>40</xdr:row>
      <xdr:rowOff>129704</xdr:rowOff>
    </xdr:to>
    <xdr:sp macro="" textlink="">
      <xdr:nvSpPr>
        <xdr:cNvPr id="584" name="フローチャート: 判断 583"/>
        <xdr:cNvSpPr/>
      </xdr:nvSpPr>
      <xdr:spPr>
        <a:xfrm>
          <a:off x="21272500" y="6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43286</xdr:rowOff>
    </xdr:from>
    <xdr:to>
      <xdr:col>107</xdr:col>
      <xdr:colOff>101600</xdr:colOff>
      <xdr:row>40</xdr:row>
      <xdr:rowOff>144886</xdr:rowOff>
    </xdr:to>
    <xdr:sp macro="" textlink="">
      <xdr:nvSpPr>
        <xdr:cNvPr id="585" name="フローチャート: 判断 584"/>
        <xdr:cNvSpPr/>
      </xdr:nvSpPr>
      <xdr:spPr>
        <a:xfrm>
          <a:off x="20383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41918</xdr:rowOff>
    </xdr:from>
    <xdr:to>
      <xdr:col>102</xdr:col>
      <xdr:colOff>165100</xdr:colOff>
      <xdr:row>40</xdr:row>
      <xdr:rowOff>143518</xdr:rowOff>
    </xdr:to>
    <xdr:sp macro="" textlink="">
      <xdr:nvSpPr>
        <xdr:cNvPr id="586" name="フローチャート: 判断 585"/>
        <xdr:cNvSpPr/>
      </xdr:nvSpPr>
      <xdr:spPr>
        <a:xfrm>
          <a:off x="19494500" y="689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53602</xdr:rowOff>
    </xdr:from>
    <xdr:to>
      <xdr:col>98</xdr:col>
      <xdr:colOff>38100</xdr:colOff>
      <xdr:row>40</xdr:row>
      <xdr:rowOff>155202</xdr:rowOff>
    </xdr:to>
    <xdr:sp macro="" textlink="">
      <xdr:nvSpPr>
        <xdr:cNvPr id="587" name="フローチャート: 判断 586"/>
        <xdr:cNvSpPr/>
      </xdr:nvSpPr>
      <xdr:spPr>
        <a:xfrm>
          <a:off x="18605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593" name="楕円 592"/>
        <xdr:cNvSpPr/>
      </xdr:nvSpPr>
      <xdr:spPr>
        <a:xfrm>
          <a:off x="221107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159311</xdr:rowOff>
    </xdr:from>
    <xdr:ext cx="599010" cy="259045"/>
    <xdr:sp macro="" textlink="">
      <xdr:nvSpPr>
        <xdr:cNvPr id="594" name="【一般廃棄物処理施設】&#10;一人当たり有形固定資産（償却資産）額該当値テキスト"/>
        <xdr:cNvSpPr txBox="1"/>
      </xdr:nvSpPr>
      <xdr:spPr>
        <a:xfrm>
          <a:off x="22199600" y="650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139181</xdr:rowOff>
    </xdr:from>
    <xdr:to>
      <xdr:col>112</xdr:col>
      <xdr:colOff>38100</xdr:colOff>
      <xdr:row>39</xdr:row>
      <xdr:rowOff>69331</xdr:rowOff>
    </xdr:to>
    <xdr:sp macro="" textlink="">
      <xdr:nvSpPr>
        <xdr:cNvPr id="595" name="楕円 594"/>
        <xdr:cNvSpPr/>
      </xdr:nvSpPr>
      <xdr:spPr>
        <a:xfrm>
          <a:off x="21272500" y="665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15784</xdr:rowOff>
    </xdr:from>
    <xdr:to>
      <xdr:col>116</xdr:col>
      <xdr:colOff>63500</xdr:colOff>
      <xdr:row>39</xdr:row>
      <xdr:rowOff>18531</xdr:rowOff>
    </xdr:to>
    <xdr:cxnSp macro="">
      <xdr:nvCxnSpPr>
        <xdr:cNvPr id="596" name="直線コネクタ 595"/>
        <xdr:cNvCxnSpPr/>
      </xdr:nvCxnSpPr>
      <xdr:spPr>
        <a:xfrm flipV="1">
          <a:off x="21323300" y="6702334"/>
          <a:ext cx="838200" cy="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135548</xdr:rowOff>
    </xdr:from>
    <xdr:to>
      <xdr:col>107</xdr:col>
      <xdr:colOff>101600</xdr:colOff>
      <xdr:row>39</xdr:row>
      <xdr:rowOff>65698</xdr:rowOff>
    </xdr:to>
    <xdr:sp macro="" textlink="">
      <xdr:nvSpPr>
        <xdr:cNvPr id="597" name="楕円 596"/>
        <xdr:cNvSpPr/>
      </xdr:nvSpPr>
      <xdr:spPr>
        <a:xfrm>
          <a:off x="20383500" y="665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14898</xdr:rowOff>
    </xdr:from>
    <xdr:to>
      <xdr:col>111</xdr:col>
      <xdr:colOff>177800</xdr:colOff>
      <xdr:row>39</xdr:row>
      <xdr:rowOff>18531</xdr:rowOff>
    </xdr:to>
    <xdr:cxnSp macro="">
      <xdr:nvCxnSpPr>
        <xdr:cNvPr id="598" name="直線コネクタ 597"/>
        <xdr:cNvCxnSpPr/>
      </xdr:nvCxnSpPr>
      <xdr:spPr>
        <a:xfrm>
          <a:off x="20434300" y="6701448"/>
          <a:ext cx="889000" cy="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142384</xdr:rowOff>
    </xdr:from>
    <xdr:to>
      <xdr:col>102</xdr:col>
      <xdr:colOff>165100</xdr:colOff>
      <xdr:row>39</xdr:row>
      <xdr:rowOff>72534</xdr:rowOff>
    </xdr:to>
    <xdr:sp macro="" textlink="">
      <xdr:nvSpPr>
        <xdr:cNvPr id="599" name="楕円 598"/>
        <xdr:cNvSpPr/>
      </xdr:nvSpPr>
      <xdr:spPr>
        <a:xfrm>
          <a:off x="19494500" y="665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14898</xdr:rowOff>
    </xdr:from>
    <xdr:to>
      <xdr:col>107</xdr:col>
      <xdr:colOff>50800</xdr:colOff>
      <xdr:row>39</xdr:row>
      <xdr:rowOff>21734</xdr:rowOff>
    </xdr:to>
    <xdr:cxnSp macro="">
      <xdr:nvCxnSpPr>
        <xdr:cNvPr id="600" name="直線コネクタ 599"/>
        <xdr:cNvCxnSpPr/>
      </xdr:nvCxnSpPr>
      <xdr:spPr>
        <a:xfrm flipV="1">
          <a:off x="19545300" y="6701448"/>
          <a:ext cx="889000"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155242</xdr:rowOff>
    </xdr:from>
    <xdr:to>
      <xdr:col>98</xdr:col>
      <xdr:colOff>38100</xdr:colOff>
      <xdr:row>39</xdr:row>
      <xdr:rowOff>85392</xdr:rowOff>
    </xdr:to>
    <xdr:sp macro="" textlink="">
      <xdr:nvSpPr>
        <xdr:cNvPr id="601" name="楕円 600"/>
        <xdr:cNvSpPr/>
      </xdr:nvSpPr>
      <xdr:spPr>
        <a:xfrm>
          <a:off x="18605500" y="667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21734</xdr:rowOff>
    </xdr:from>
    <xdr:to>
      <xdr:col>102</xdr:col>
      <xdr:colOff>114300</xdr:colOff>
      <xdr:row>39</xdr:row>
      <xdr:rowOff>34592</xdr:rowOff>
    </xdr:to>
    <xdr:cxnSp macro="">
      <xdr:nvCxnSpPr>
        <xdr:cNvPr id="602" name="直線コネクタ 601"/>
        <xdr:cNvCxnSpPr/>
      </xdr:nvCxnSpPr>
      <xdr:spPr>
        <a:xfrm flipV="1">
          <a:off x="18656300" y="6708284"/>
          <a:ext cx="889000" cy="1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120831</xdr:rowOff>
    </xdr:from>
    <xdr:ext cx="534377" cy="259045"/>
    <xdr:sp macro="" textlink="">
      <xdr:nvSpPr>
        <xdr:cNvPr id="603" name="n_1aveValue【一般廃棄物処理施設】&#10;一人当たり有形固定資産（償却資産）額"/>
        <xdr:cNvSpPr txBox="1"/>
      </xdr:nvSpPr>
      <xdr:spPr>
        <a:xfrm>
          <a:off x="21043411" y="697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136013</xdr:rowOff>
    </xdr:from>
    <xdr:ext cx="534377" cy="259045"/>
    <xdr:sp macro="" textlink="">
      <xdr:nvSpPr>
        <xdr:cNvPr id="604" name="n_2aveValue【一般廃棄物処理施設】&#10;一人当たり有形固定資産（償却資産）額"/>
        <xdr:cNvSpPr txBox="1"/>
      </xdr:nvSpPr>
      <xdr:spPr>
        <a:xfrm>
          <a:off x="20167111" y="699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134645</xdr:rowOff>
    </xdr:from>
    <xdr:ext cx="534377" cy="259045"/>
    <xdr:sp macro="" textlink="">
      <xdr:nvSpPr>
        <xdr:cNvPr id="605" name="n_3aveValue【一般廃棄物処理施設】&#10;一人当たり有形固定資産（償却資産）額"/>
        <xdr:cNvSpPr txBox="1"/>
      </xdr:nvSpPr>
      <xdr:spPr>
        <a:xfrm>
          <a:off x="19278111" y="699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146329</xdr:rowOff>
    </xdr:from>
    <xdr:ext cx="534377" cy="259045"/>
    <xdr:sp macro="" textlink="">
      <xdr:nvSpPr>
        <xdr:cNvPr id="606" name="n_4aveValue【一般廃棄物処理施設】&#10;一人当たり有形固定資産（償却資産）額"/>
        <xdr:cNvSpPr txBox="1"/>
      </xdr:nvSpPr>
      <xdr:spPr>
        <a:xfrm>
          <a:off x="18389111" y="700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85858</xdr:rowOff>
    </xdr:from>
    <xdr:ext cx="599010" cy="259045"/>
    <xdr:sp macro="" textlink="">
      <xdr:nvSpPr>
        <xdr:cNvPr id="607" name="n_1mainValue【一般廃棄物処理施設】&#10;一人当たり有形固定資産（償却資産）額"/>
        <xdr:cNvSpPr txBox="1"/>
      </xdr:nvSpPr>
      <xdr:spPr>
        <a:xfrm>
          <a:off x="21011095" y="6429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82226</xdr:rowOff>
    </xdr:from>
    <xdr:ext cx="599010" cy="259045"/>
    <xdr:sp macro="" textlink="">
      <xdr:nvSpPr>
        <xdr:cNvPr id="608" name="n_2mainValue【一般廃棄物処理施設】&#10;一人当たり有形固定資産（償却資産）額"/>
        <xdr:cNvSpPr txBox="1"/>
      </xdr:nvSpPr>
      <xdr:spPr>
        <a:xfrm>
          <a:off x="20134795" y="6425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89061</xdr:rowOff>
    </xdr:from>
    <xdr:ext cx="599010" cy="259045"/>
    <xdr:sp macro="" textlink="">
      <xdr:nvSpPr>
        <xdr:cNvPr id="609" name="n_3mainValue【一般廃棄物処理施設】&#10;一人当たり有形固定資産（償却資産）額"/>
        <xdr:cNvSpPr txBox="1"/>
      </xdr:nvSpPr>
      <xdr:spPr>
        <a:xfrm>
          <a:off x="19245795" y="643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101919</xdr:rowOff>
    </xdr:from>
    <xdr:ext cx="599010" cy="259045"/>
    <xdr:sp macro="" textlink="">
      <xdr:nvSpPr>
        <xdr:cNvPr id="610" name="n_4mainValue【一般廃棄物処理施設】&#10;一人当たり有形固定資産（償却資産）額"/>
        <xdr:cNvSpPr txBox="1"/>
      </xdr:nvSpPr>
      <xdr:spPr>
        <a:xfrm>
          <a:off x="18356795" y="644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3" name="テキスト ボックス 62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3" name="テキスト ボックス 63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636" name="直線コネクタ 635"/>
        <xdr:cNvCxnSpPr/>
      </xdr:nvCxnSpPr>
      <xdr:spPr>
        <a:xfrm flipV="1">
          <a:off x="16318864" y="9535885"/>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637" name="【保健センター・保健所】&#10;有形固定資産減価償却率最小値テキスト"/>
        <xdr:cNvSpPr txBox="1"/>
      </xdr:nvSpPr>
      <xdr:spPr>
        <a:xfrm>
          <a:off x="16357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638" name="直線コネクタ 637"/>
        <xdr:cNvCxnSpPr/>
      </xdr:nvCxnSpPr>
      <xdr:spPr>
        <a:xfrm>
          <a:off x="16230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39"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0" name="直線コネクタ 639"/>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151692</xdr:rowOff>
    </xdr:from>
    <xdr:ext cx="405111" cy="259045"/>
    <xdr:sp macro="" textlink="">
      <xdr:nvSpPr>
        <xdr:cNvPr id="641" name="【保健センター・保健所】&#10;有形固定資産減価償却率平均値テキスト"/>
        <xdr:cNvSpPr txBox="1"/>
      </xdr:nvSpPr>
      <xdr:spPr>
        <a:xfrm>
          <a:off x="16357600" y="10095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642" name="フローチャート: 判断 641"/>
        <xdr:cNvSpPr/>
      </xdr:nvSpPr>
      <xdr:spPr>
        <a:xfrm>
          <a:off x="162687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3" name="フローチャート: 判断 642"/>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4" name="フローチャート: 判断 643"/>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5" name="フローチャート: 判断 644"/>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6" name="フローチャート: 判断 645"/>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81462</xdr:rowOff>
    </xdr:from>
    <xdr:to>
      <xdr:col>85</xdr:col>
      <xdr:colOff>177800</xdr:colOff>
      <xdr:row>61</xdr:row>
      <xdr:rowOff>11612</xdr:rowOff>
    </xdr:to>
    <xdr:sp macro="" textlink="">
      <xdr:nvSpPr>
        <xdr:cNvPr id="652" name="楕円 651"/>
        <xdr:cNvSpPr/>
      </xdr:nvSpPr>
      <xdr:spPr>
        <a:xfrm>
          <a:off x="162687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59889</xdr:rowOff>
    </xdr:from>
    <xdr:ext cx="405111" cy="259045"/>
    <xdr:sp macro="" textlink="">
      <xdr:nvSpPr>
        <xdr:cNvPr id="653" name="【保健センター・保健所】&#10;有形固定資産減価償却率該当値テキスト"/>
        <xdr:cNvSpPr txBox="1"/>
      </xdr:nvSpPr>
      <xdr:spPr>
        <a:xfrm>
          <a:off x="16357600" y="1034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48804</xdr:rowOff>
    </xdr:from>
    <xdr:to>
      <xdr:col>81</xdr:col>
      <xdr:colOff>101600</xdr:colOff>
      <xdr:row>60</xdr:row>
      <xdr:rowOff>150404</xdr:rowOff>
    </xdr:to>
    <xdr:sp macro="" textlink="">
      <xdr:nvSpPr>
        <xdr:cNvPr id="654" name="楕円 653"/>
        <xdr:cNvSpPr/>
      </xdr:nvSpPr>
      <xdr:spPr>
        <a:xfrm>
          <a:off x="15430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99604</xdr:rowOff>
    </xdr:from>
    <xdr:to>
      <xdr:col>85</xdr:col>
      <xdr:colOff>127000</xdr:colOff>
      <xdr:row>60</xdr:row>
      <xdr:rowOff>132262</xdr:rowOff>
    </xdr:to>
    <xdr:cxnSp macro="">
      <xdr:nvCxnSpPr>
        <xdr:cNvPr id="655" name="直線コネクタ 654"/>
        <xdr:cNvCxnSpPr/>
      </xdr:nvCxnSpPr>
      <xdr:spPr>
        <a:xfrm>
          <a:off x="15481300" y="1038660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16147</xdr:rowOff>
    </xdr:from>
    <xdr:to>
      <xdr:col>76</xdr:col>
      <xdr:colOff>165100</xdr:colOff>
      <xdr:row>60</xdr:row>
      <xdr:rowOff>117747</xdr:rowOff>
    </xdr:to>
    <xdr:sp macro="" textlink="">
      <xdr:nvSpPr>
        <xdr:cNvPr id="656" name="楕円 655"/>
        <xdr:cNvSpPr/>
      </xdr:nvSpPr>
      <xdr:spPr>
        <a:xfrm>
          <a:off x="14541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66947</xdr:rowOff>
    </xdr:from>
    <xdr:to>
      <xdr:col>81</xdr:col>
      <xdr:colOff>50800</xdr:colOff>
      <xdr:row>60</xdr:row>
      <xdr:rowOff>99604</xdr:rowOff>
    </xdr:to>
    <xdr:cxnSp macro="">
      <xdr:nvCxnSpPr>
        <xdr:cNvPr id="657" name="直線コネクタ 656"/>
        <xdr:cNvCxnSpPr/>
      </xdr:nvCxnSpPr>
      <xdr:spPr>
        <a:xfrm>
          <a:off x="14592300" y="103539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154940</xdr:rowOff>
    </xdr:from>
    <xdr:to>
      <xdr:col>72</xdr:col>
      <xdr:colOff>38100</xdr:colOff>
      <xdr:row>60</xdr:row>
      <xdr:rowOff>85090</xdr:rowOff>
    </xdr:to>
    <xdr:sp macro="" textlink="">
      <xdr:nvSpPr>
        <xdr:cNvPr id="658" name="楕円 657"/>
        <xdr:cNvSpPr/>
      </xdr:nvSpPr>
      <xdr:spPr>
        <a:xfrm>
          <a:off x="13652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34290</xdr:rowOff>
    </xdr:from>
    <xdr:to>
      <xdr:col>76</xdr:col>
      <xdr:colOff>114300</xdr:colOff>
      <xdr:row>60</xdr:row>
      <xdr:rowOff>66947</xdr:rowOff>
    </xdr:to>
    <xdr:cxnSp macro="">
      <xdr:nvCxnSpPr>
        <xdr:cNvPr id="659" name="直線コネクタ 658"/>
        <xdr:cNvCxnSpPr/>
      </xdr:nvCxnSpPr>
      <xdr:spPr>
        <a:xfrm>
          <a:off x="13703300" y="103212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122283</xdr:rowOff>
    </xdr:from>
    <xdr:to>
      <xdr:col>67</xdr:col>
      <xdr:colOff>101600</xdr:colOff>
      <xdr:row>60</xdr:row>
      <xdr:rowOff>52433</xdr:rowOff>
    </xdr:to>
    <xdr:sp macro="" textlink="">
      <xdr:nvSpPr>
        <xdr:cNvPr id="660" name="楕円 659"/>
        <xdr:cNvSpPr/>
      </xdr:nvSpPr>
      <xdr:spPr>
        <a:xfrm>
          <a:off x="12763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1633</xdr:rowOff>
    </xdr:from>
    <xdr:to>
      <xdr:col>71</xdr:col>
      <xdr:colOff>177800</xdr:colOff>
      <xdr:row>60</xdr:row>
      <xdr:rowOff>34290</xdr:rowOff>
    </xdr:to>
    <xdr:cxnSp macro="">
      <xdr:nvCxnSpPr>
        <xdr:cNvPr id="661" name="直線コネクタ 660"/>
        <xdr:cNvCxnSpPr/>
      </xdr:nvCxnSpPr>
      <xdr:spPr>
        <a:xfrm>
          <a:off x="12814300" y="102886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62"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63" name="n_2aveValue【保健センター・保健所】&#10;有形固定資産減価償却率"/>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64" name="n_3aveValue【保健センター・保健所】&#10;有形固定資産減価償却率"/>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65" name="n_4aveValue【保健センター・保健所】&#10;有形固定資産減価償却率"/>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141531</xdr:rowOff>
    </xdr:from>
    <xdr:ext cx="405111" cy="259045"/>
    <xdr:sp macro="" textlink="">
      <xdr:nvSpPr>
        <xdr:cNvPr id="666" name="n_1mainValue【保健センター・保健所】&#10;有形固定資産減価償却率"/>
        <xdr:cNvSpPr txBox="1"/>
      </xdr:nvSpPr>
      <xdr:spPr>
        <a:xfrm>
          <a:off x="152660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108874</xdr:rowOff>
    </xdr:from>
    <xdr:ext cx="405111" cy="259045"/>
    <xdr:sp macro="" textlink="">
      <xdr:nvSpPr>
        <xdr:cNvPr id="667" name="n_2mainValue【保健センター・保健所】&#10;有形固定資産減価償却率"/>
        <xdr:cNvSpPr txBox="1"/>
      </xdr:nvSpPr>
      <xdr:spPr>
        <a:xfrm>
          <a:off x="14389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668" name="n_3mainValue【保健センター・保健所】&#10;有形固定資産減価償却率"/>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43560</xdr:rowOff>
    </xdr:from>
    <xdr:ext cx="405111" cy="259045"/>
    <xdr:sp macro="" textlink="">
      <xdr:nvSpPr>
        <xdr:cNvPr id="669" name="n_4mainValue【保健センター・保健所】&#10;有形固定資産減価償却率"/>
        <xdr:cNvSpPr txBox="1"/>
      </xdr:nvSpPr>
      <xdr:spPr>
        <a:xfrm>
          <a:off x="12611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0" name="直線コネクタ 6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1" name="テキスト ボックス 6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2" name="直線コネクタ 6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3" name="テキスト ボックス 6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4" name="直線コネクタ 6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5" name="テキスト ボックス 6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6" name="直線コネクタ 6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7" name="テキスト ボックス 6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691" name="直線コネクタ 690"/>
        <xdr:cNvCxnSpPr/>
      </xdr:nvCxnSpPr>
      <xdr:spPr>
        <a:xfrm flipV="1">
          <a:off x="22160864" y="9573768"/>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92"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93" name="直線コネクタ 692"/>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94"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95" name="直線コネクタ 694"/>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696" name="【保健センター・保健所】&#10;一人当たり面積平均値テキスト"/>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7" name="フローチャート: 判断 696"/>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36068</xdr:rowOff>
    </xdr:from>
    <xdr:to>
      <xdr:col>112</xdr:col>
      <xdr:colOff>38100</xdr:colOff>
      <xdr:row>62</xdr:row>
      <xdr:rowOff>137668</xdr:rowOff>
    </xdr:to>
    <xdr:sp macro="" textlink="">
      <xdr:nvSpPr>
        <xdr:cNvPr id="698" name="フローチャート: 判断 697"/>
        <xdr:cNvSpPr/>
      </xdr:nvSpPr>
      <xdr:spPr>
        <a:xfrm>
          <a:off x="21272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100076</xdr:rowOff>
    </xdr:from>
    <xdr:to>
      <xdr:col>107</xdr:col>
      <xdr:colOff>101600</xdr:colOff>
      <xdr:row>63</xdr:row>
      <xdr:rowOff>30226</xdr:rowOff>
    </xdr:to>
    <xdr:sp macro="" textlink="">
      <xdr:nvSpPr>
        <xdr:cNvPr id="699" name="フローチャート: 判断 698"/>
        <xdr:cNvSpPr/>
      </xdr:nvSpPr>
      <xdr:spPr>
        <a:xfrm>
          <a:off x="20383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700" name="フローチャート: 判断 699"/>
        <xdr:cNvSpPr/>
      </xdr:nvSpPr>
      <xdr:spPr>
        <a:xfrm>
          <a:off x="19494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104648</xdr:rowOff>
    </xdr:from>
    <xdr:to>
      <xdr:col>98</xdr:col>
      <xdr:colOff>38100</xdr:colOff>
      <xdr:row>63</xdr:row>
      <xdr:rowOff>34798</xdr:rowOff>
    </xdr:to>
    <xdr:sp macro="" textlink="">
      <xdr:nvSpPr>
        <xdr:cNvPr id="701" name="フローチャート: 判断 700"/>
        <xdr:cNvSpPr/>
      </xdr:nvSpPr>
      <xdr:spPr>
        <a:xfrm>
          <a:off x="186055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49784</xdr:rowOff>
    </xdr:from>
    <xdr:to>
      <xdr:col>116</xdr:col>
      <xdr:colOff>114300</xdr:colOff>
      <xdr:row>62</xdr:row>
      <xdr:rowOff>151384</xdr:rowOff>
    </xdr:to>
    <xdr:sp macro="" textlink="">
      <xdr:nvSpPr>
        <xdr:cNvPr id="707" name="楕円 706"/>
        <xdr:cNvSpPr/>
      </xdr:nvSpPr>
      <xdr:spPr>
        <a:xfrm>
          <a:off x="221107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28211</xdr:rowOff>
    </xdr:from>
    <xdr:ext cx="469744" cy="259045"/>
    <xdr:sp macro="" textlink="">
      <xdr:nvSpPr>
        <xdr:cNvPr id="708" name="【保健センター・保健所】&#10;一人当たり面積該当値テキスト"/>
        <xdr:cNvSpPr txBox="1"/>
      </xdr:nvSpPr>
      <xdr:spPr>
        <a:xfrm>
          <a:off x="22199600" y="106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54356</xdr:rowOff>
    </xdr:from>
    <xdr:to>
      <xdr:col>112</xdr:col>
      <xdr:colOff>38100</xdr:colOff>
      <xdr:row>62</xdr:row>
      <xdr:rowOff>155956</xdr:rowOff>
    </xdr:to>
    <xdr:sp macro="" textlink="">
      <xdr:nvSpPr>
        <xdr:cNvPr id="709" name="楕円 708"/>
        <xdr:cNvSpPr/>
      </xdr:nvSpPr>
      <xdr:spPr>
        <a:xfrm>
          <a:off x="21272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100584</xdr:rowOff>
    </xdr:from>
    <xdr:to>
      <xdr:col>116</xdr:col>
      <xdr:colOff>63500</xdr:colOff>
      <xdr:row>62</xdr:row>
      <xdr:rowOff>105156</xdr:rowOff>
    </xdr:to>
    <xdr:cxnSp macro="">
      <xdr:nvCxnSpPr>
        <xdr:cNvPr id="710" name="直線コネクタ 709"/>
        <xdr:cNvCxnSpPr/>
      </xdr:nvCxnSpPr>
      <xdr:spPr>
        <a:xfrm flipV="1">
          <a:off x="21323300" y="107304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58928</xdr:rowOff>
    </xdr:from>
    <xdr:to>
      <xdr:col>107</xdr:col>
      <xdr:colOff>101600</xdr:colOff>
      <xdr:row>62</xdr:row>
      <xdr:rowOff>160528</xdr:rowOff>
    </xdr:to>
    <xdr:sp macro="" textlink="">
      <xdr:nvSpPr>
        <xdr:cNvPr id="711" name="楕円 710"/>
        <xdr:cNvSpPr/>
      </xdr:nvSpPr>
      <xdr:spPr>
        <a:xfrm>
          <a:off x="20383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105156</xdr:rowOff>
    </xdr:from>
    <xdr:to>
      <xdr:col>111</xdr:col>
      <xdr:colOff>177800</xdr:colOff>
      <xdr:row>62</xdr:row>
      <xdr:rowOff>109728</xdr:rowOff>
    </xdr:to>
    <xdr:cxnSp macro="">
      <xdr:nvCxnSpPr>
        <xdr:cNvPr id="712" name="直線コネクタ 711"/>
        <xdr:cNvCxnSpPr/>
      </xdr:nvCxnSpPr>
      <xdr:spPr>
        <a:xfrm flipV="1">
          <a:off x="20434300" y="1073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13" name="楕円 712"/>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109728</xdr:rowOff>
    </xdr:from>
    <xdr:to>
      <xdr:col>107</xdr:col>
      <xdr:colOff>50800</xdr:colOff>
      <xdr:row>62</xdr:row>
      <xdr:rowOff>114300</xdr:rowOff>
    </xdr:to>
    <xdr:cxnSp macro="">
      <xdr:nvCxnSpPr>
        <xdr:cNvPr id="714" name="直線コネクタ 713"/>
        <xdr:cNvCxnSpPr/>
      </xdr:nvCxnSpPr>
      <xdr:spPr>
        <a:xfrm flipV="1">
          <a:off x="19545300" y="10739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15" name="楕円 714"/>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716" name="直線コネクタ 715"/>
        <xdr:cNvCxnSpPr/>
      </xdr:nvCxnSpPr>
      <xdr:spPr>
        <a:xfrm>
          <a:off x="18656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154195</xdr:rowOff>
    </xdr:from>
    <xdr:ext cx="469744" cy="259045"/>
    <xdr:sp macro="" textlink="">
      <xdr:nvSpPr>
        <xdr:cNvPr id="717" name="n_1aveValue【保健センター・保健所】&#10;一人当たり面積"/>
        <xdr:cNvSpPr txBox="1"/>
      </xdr:nvSpPr>
      <xdr:spPr>
        <a:xfrm>
          <a:off x="21075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21353</xdr:rowOff>
    </xdr:from>
    <xdr:ext cx="469744" cy="259045"/>
    <xdr:sp macro="" textlink="">
      <xdr:nvSpPr>
        <xdr:cNvPr id="718" name="n_2aveValue【保健センター・保健所】&#10;一人当たり面積"/>
        <xdr:cNvSpPr txBox="1"/>
      </xdr:nvSpPr>
      <xdr:spPr>
        <a:xfrm>
          <a:off x="20199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21353</xdr:rowOff>
    </xdr:from>
    <xdr:ext cx="469744" cy="259045"/>
    <xdr:sp macro="" textlink="">
      <xdr:nvSpPr>
        <xdr:cNvPr id="719" name="n_3aveValue【保健センター・保健所】&#10;一人当たり面積"/>
        <xdr:cNvSpPr txBox="1"/>
      </xdr:nvSpPr>
      <xdr:spPr>
        <a:xfrm>
          <a:off x="19310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25925</xdr:rowOff>
    </xdr:from>
    <xdr:ext cx="469744" cy="259045"/>
    <xdr:sp macro="" textlink="">
      <xdr:nvSpPr>
        <xdr:cNvPr id="720" name="n_4aveValue【保健センター・保健所】&#10;一人当たり面積"/>
        <xdr:cNvSpPr txBox="1"/>
      </xdr:nvSpPr>
      <xdr:spPr>
        <a:xfrm>
          <a:off x="18421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147083</xdr:rowOff>
    </xdr:from>
    <xdr:ext cx="469744" cy="259045"/>
    <xdr:sp macro="" textlink="">
      <xdr:nvSpPr>
        <xdr:cNvPr id="721" name="n_1mainValue【保健センター・保健所】&#10;一人当たり面積"/>
        <xdr:cNvSpPr txBox="1"/>
      </xdr:nvSpPr>
      <xdr:spPr>
        <a:xfrm>
          <a:off x="21075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5605</xdr:rowOff>
    </xdr:from>
    <xdr:ext cx="469744" cy="259045"/>
    <xdr:sp macro="" textlink="">
      <xdr:nvSpPr>
        <xdr:cNvPr id="722" name="n_2mainValue【保健センター・保健所】&#10;一人当たり面積"/>
        <xdr:cNvSpPr txBox="1"/>
      </xdr:nvSpPr>
      <xdr:spPr>
        <a:xfrm>
          <a:off x="20199427" y="1046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10177</xdr:rowOff>
    </xdr:from>
    <xdr:ext cx="469744" cy="259045"/>
    <xdr:sp macro="" textlink="">
      <xdr:nvSpPr>
        <xdr:cNvPr id="723" name="n_3mainValue【保健センター・保健所】&#10;一人当たり面積"/>
        <xdr:cNvSpPr txBox="1"/>
      </xdr:nvSpPr>
      <xdr:spPr>
        <a:xfrm>
          <a:off x="19310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10177</xdr:rowOff>
    </xdr:from>
    <xdr:ext cx="469744" cy="259045"/>
    <xdr:sp macro="" textlink="">
      <xdr:nvSpPr>
        <xdr:cNvPr id="724" name="n_4mainValue【保健センター・保健所】&#10;一人当たり面積"/>
        <xdr:cNvSpPr txBox="1"/>
      </xdr:nvSpPr>
      <xdr:spPr>
        <a:xfrm>
          <a:off x="18421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750" name="直線コネクタ 749"/>
        <xdr:cNvCxnSpPr/>
      </xdr:nvCxnSpPr>
      <xdr:spPr>
        <a:xfrm flipV="1">
          <a:off x="16318864" y="1346508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2" name="直線コネクタ 7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53"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54" name="直線コネクタ 753"/>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76761</xdr:rowOff>
    </xdr:from>
    <xdr:ext cx="405111" cy="259045"/>
    <xdr:sp macro="" textlink="">
      <xdr:nvSpPr>
        <xdr:cNvPr id="755" name="【消防施設】&#10;有形固定資産減価償却率平均値テキスト"/>
        <xdr:cNvSpPr txBox="1"/>
      </xdr:nvSpPr>
      <xdr:spPr>
        <a:xfrm>
          <a:off x="16357600" y="1413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756" name="フローチャート: 判断 755"/>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144055</xdr:rowOff>
    </xdr:from>
    <xdr:to>
      <xdr:col>81</xdr:col>
      <xdr:colOff>101600</xdr:colOff>
      <xdr:row>83</xdr:row>
      <xdr:rowOff>74205</xdr:rowOff>
    </xdr:to>
    <xdr:sp macro="" textlink="">
      <xdr:nvSpPr>
        <xdr:cNvPr id="757" name="フローチャート: 判断 756"/>
        <xdr:cNvSpPr/>
      </xdr:nvSpPr>
      <xdr:spPr>
        <a:xfrm>
          <a:off x="15430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8" name="フローチャート: 判断 757"/>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9" name="フローチャート: 判断 758"/>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0" name="フローチャート: 判断 759"/>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59145</xdr:rowOff>
    </xdr:from>
    <xdr:to>
      <xdr:col>85</xdr:col>
      <xdr:colOff>177800</xdr:colOff>
      <xdr:row>80</xdr:row>
      <xdr:rowOff>160745</xdr:rowOff>
    </xdr:to>
    <xdr:sp macro="" textlink="">
      <xdr:nvSpPr>
        <xdr:cNvPr id="766" name="楕円 765"/>
        <xdr:cNvSpPr/>
      </xdr:nvSpPr>
      <xdr:spPr>
        <a:xfrm>
          <a:off x="16268700" y="137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82022</xdr:rowOff>
    </xdr:from>
    <xdr:ext cx="405111" cy="259045"/>
    <xdr:sp macro="" textlink="">
      <xdr:nvSpPr>
        <xdr:cNvPr id="767" name="【消防施設】&#10;有形固定資産減価償却率該当値テキスト"/>
        <xdr:cNvSpPr txBox="1"/>
      </xdr:nvSpPr>
      <xdr:spPr>
        <a:xfrm>
          <a:off x="16357600" y="136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363</xdr:rowOff>
    </xdr:from>
    <xdr:to>
      <xdr:col>81</xdr:col>
      <xdr:colOff>101600</xdr:colOff>
      <xdr:row>80</xdr:row>
      <xdr:rowOff>101963</xdr:rowOff>
    </xdr:to>
    <xdr:sp macro="" textlink="">
      <xdr:nvSpPr>
        <xdr:cNvPr id="768" name="楕円 767"/>
        <xdr:cNvSpPr/>
      </xdr:nvSpPr>
      <xdr:spPr>
        <a:xfrm>
          <a:off x="15430500" y="137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51163</xdr:rowOff>
    </xdr:from>
    <xdr:to>
      <xdr:col>85</xdr:col>
      <xdr:colOff>127000</xdr:colOff>
      <xdr:row>80</xdr:row>
      <xdr:rowOff>109945</xdr:rowOff>
    </xdr:to>
    <xdr:cxnSp macro="">
      <xdr:nvCxnSpPr>
        <xdr:cNvPr id="769" name="直線コネクタ 768"/>
        <xdr:cNvCxnSpPr/>
      </xdr:nvCxnSpPr>
      <xdr:spPr>
        <a:xfrm>
          <a:off x="15481300" y="13767163"/>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108131</xdr:rowOff>
    </xdr:from>
    <xdr:to>
      <xdr:col>76</xdr:col>
      <xdr:colOff>165100</xdr:colOff>
      <xdr:row>80</xdr:row>
      <xdr:rowOff>38281</xdr:rowOff>
    </xdr:to>
    <xdr:sp macro="" textlink="">
      <xdr:nvSpPr>
        <xdr:cNvPr id="770" name="楕円 769"/>
        <xdr:cNvSpPr/>
      </xdr:nvSpPr>
      <xdr:spPr>
        <a:xfrm>
          <a:off x="14541500" y="1365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158931</xdr:rowOff>
    </xdr:from>
    <xdr:to>
      <xdr:col>81</xdr:col>
      <xdr:colOff>50800</xdr:colOff>
      <xdr:row>80</xdr:row>
      <xdr:rowOff>51163</xdr:rowOff>
    </xdr:to>
    <xdr:cxnSp macro="">
      <xdr:nvCxnSpPr>
        <xdr:cNvPr id="771" name="直線コネクタ 770"/>
        <xdr:cNvCxnSpPr/>
      </xdr:nvCxnSpPr>
      <xdr:spPr>
        <a:xfrm>
          <a:off x="14592300" y="13703481"/>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88537</xdr:rowOff>
    </xdr:from>
    <xdr:to>
      <xdr:col>72</xdr:col>
      <xdr:colOff>38100</xdr:colOff>
      <xdr:row>80</xdr:row>
      <xdr:rowOff>18687</xdr:rowOff>
    </xdr:to>
    <xdr:sp macro="" textlink="">
      <xdr:nvSpPr>
        <xdr:cNvPr id="772" name="楕円 771"/>
        <xdr:cNvSpPr/>
      </xdr:nvSpPr>
      <xdr:spPr>
        <a:xfrm>
          <a:off x="13652500" y="136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139337</xdr:rowOff>
    </xdr:from>
    <xdr:to>
      <xdr:col>76</xdr:col>
      <xdr:colOff>114300</xdr:colOff>
      <xdr:row>79</xdr:row>
      <xdr:rowOff>158931</xdr:rowOff>
    </xdr:to>
    <xdr:cxnSp macro="">
      <xdr:nvCxnSpPr>
        <xdr:cNvPr id="773" name="直線コネクタ 772"/>
        <xdr:cNvCxnSpPr/>
      </xdr:nvCxnSpPr>
      <xdr:spPr>
        <a:xfrm>
          <a:off x="13703300" y="1368388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67311</xdr:rowOff>
    </xdr:from>
    <xdr:to>
      <xdr:col>67</xdr:col>
      <xdr:colOff>101600</xdr:colOff>
      <xdr:row>80</xdr:row>
      <xdr:rowOff>168911</xdr:rowOff>
    </xdr:to>
    <xdr:sp macro="" textlink="">
      <xdr:nvSpPr>
        <xdr:cNvPr id="774" name="楕円 773"/>
        <xdr:cNvSpPr/>
      </xdr:nvSpPr>
      <xdr:spPr>
        <a:xfrm>
          <a:off x="12763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139337</xdr:rowOff>
    </xdr:from>
    <xdr:to>
      <xdr:col>71</xdr:col>
      <xdr:colOff>177800</xdr:colOff>
      <xdr:row>80</xdr:row>
      <xdr:rowOff>118111</xdr:rowOff>
    </xdr:to>
    <xdr:cxnSp macro="">
      <xdr:nvCxnSpPr>
        <xdr:cNvPr id="775" name="直線コネクタ 774"/>
        <xdr:cNvCxnSpPr/>
      </xdr:nvCxnSpPr>
      <xdr:spPr>
        <a:xfrm flipV="1">
          <a:off x="12814300" y="13683887"/>
          <a:ext cx="889000" cy="15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65332</xdr:rowOff>
    </xdr:from>
    <xdr:ext cx="405111" cy="259045"/>
    <xdr:sp macro="" textlink="">
      <xdr:nvSpPr>
        <xdr:cNvPr id="776" name="n_1aveValue【消防施設】&#10;有形固定資産減価償却率"/>
        <xdr:cNvSpPr txBox="1"/>
      </xdr:nvSpPr>
      <xdr:spPr>
        <a:xfrm>
          <a:off x="152660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777" name="n_2aveValue【消防施設】&#10;有形固定資産減価償却率"/>
        <xdr:cNvSpPr txBox="1"/>
      </xdr:nvSpPr>
      <xdr:spPr>
        <a:xfrm>
          <a:off x="14389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778" name="n_3aveValue【消防施設】&#10;有形固定資産減価償却率"/>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779" name="n_4aveValue【消防施設】&#10;有形固定資産減価償却率"/>
        <xdr:cNvSpPr txBox="1"/>
      </xdr:nvSpPr>
      <xdr:spPr>
        <a:xfrm>
          <a:off x="12611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118490</xdr:rowOff>
    </xdr:from>
    <xdr:ext cx="405111" cy="259045"/>
    <xdr:sp macro="" textlink="">
      <xdr:nvSpPr>
        <xdr:cNvPr id="780" name="n_1mainValue【消防施設】&#10;有形固定資産減価償却率"/>
        <xdr:cNvSpPr txBox="1"/>
      </xdr:nvSpPr>
      <xdr:spPr>
        <a:xfrm>
          <a:off x="15266044" y="1349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54808</xdr:rowOff>
    </xdr:from>
    <xdr:ext cx="405111" cy="259045"/>
    <xdr:sp macro="" textlink="">
      <xdr:nvSpPr>
        <xdr:cNvPr id="781" name="n_2mainValue【消防施設】&#10;有形固定資産減価償却率"/>
        <xdr:cNvSpPr txBox="1"/>
      </xdr:nvSpPr>
      <xdr:spPr>
        <a:xfrm>
          <a:off x="14389744" y="1342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35214</xdr:rowOff>
    </xdr:from>
    <xdr:ext cx="405111" cy="259045"/>
    <xdr:sp macro="" textlink="">
      <xdr:nvSpPr>
        <xdr:cNvPr id="782" name="n_3mainValue【消防施設】&#10;有形固定資産減価償却率"/>
        <xdr:cNvSpPr txBox="1"/>
      </xdr:nvSpPr>
      <xdr:spPr>
        <a:xfrm>
          <a:off x="13500744" y="134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13988</xdr:rowOff>
    </xdr:from>
    <xdr:ext cx="405111" cy="259045"/>
    <xdr:sp macro="" textlink="">
      <xdr:nvSpPr>
        <xdr:cNvPr id="783" name="n_4mainValue【消防施設】&#10;有形固定資産減価償却率"/>
        <xdr:cNvSpPr txBox="1"/>
      </xdr:nvSpPr>
      <xdr:spPr>
        <a:xfrm>
          <a:off x="12611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134113</xdr:rowOff>
    </xdr:from>
    <xdr:to>
      <xdr:col>116</xdr:col>
      <xdr:colOff>62864</xdr:colOff>
      <xdr:row>86</xdr:row>
      <xdr:rowOff>26670</xdr:rowOff>
    </xdr:to>
    <xdr:cxnSp macro="">
      <xdr:nvCxnSpPr>
        <xdr:cNvPr id="805" name="直線コネクタ 804"/>
        <xdr:cNvCxnSpPr/>
      </xdr:nvCxnSpPr>
      <xdr:spPr>
        <a:xfrm flipV="1">
          <a:off x="22160864" y="13335763"/>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806"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807" name="直線コネクタ 806"/>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80790</xdr:rowOff>
    </xdr:from>
    <xdr:ext cx="469744" cy="259045"/>
    <xdr:sp macro="" textlink="">
      <xdr:nvSpPr>
        <xdr:cNvPr id="808" name="【消防施設】&#10;一人当たり面積最大値テキスト"/>
        <xdr:cNvSpPr txBox="1"/>
      </xdr:nvSpPr>
      <xdr:spPr>
        <a:xfrm>
          <a:off x="22199600" y="1311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134113</xdr:rowOff>
    </xdr:from>
    <xdr:to>
      <xdr:col>116</xdr:col>
      <xdr:colOff>152400</xdr:colOff>
      <xdr:row>77</xdr:row>
      <xdr:rowOff>134113</xdr:rowOff>
    </xdr:to>
    <xdr:cxnSp macro="">
      <xdr:nvCxnSpPr>
        <xdr:cNvPr id="809" name="直線コネクタ 808"/>
        <xdr:cNvCxnSpPr/>
      </xdr:nvCxnSpPr>
      <xdr:spPr>
        <a:xfrm>
          <a:off x="22072600" y="1333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89171</xdr:rowOff>
    </xdr:from>
    <xdr:ext cx="469744" cy="259045"/>
    <xdr:sp macro="" textlink="">
      <xdr:nvSpPr>
        <xdr:cNvPr id="810" name="【消防施設】&#10;一人当たり面積平均値テキスト"/>
        <xdr:cNvSpPr txBox="1"/>
      </xdr:nvSpPr>
      <xdr:spPr>
        <a:xfrm>
          <a:off x="22199600" y="1449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811" name="フローチャート: 判断 810"/>
        <xdr:cNvSpPr/>
      </xdr:nvSpPr>
      <xdr:spPr>
        <a:xfrm>
          <a:off x="221107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44450</xdr:rowOff>
    </xdr:from>
    <xdr:to>
      <xdr:col>112</xdr:col>
      <xdr:colOff>38100</xdr:colOff>
      <xdr:row>84</xdr:row>
      <xdr:rowOff>146050</xdr:rowOff>
    </xdr:to>
    <xdr:sp macro="" textlink="">
      <xdr:nvSpPr>
        <xdr:cNvPr id="812" name="フローチャート: 判断 811"/>
        <xdr:cNvSpPr/>
      </xdr:nvSpPr>
      <xdr:spPr>
        <a:xfrm>
          <a:off x="21272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124461</xdr:rowOff>
    </xdr:from>
    <xdr:to>
      <xdr:col>107</xdr:col>
      <xdr:colOff>101600</xdr:colOff>
      <xdr:row>85</xdr:row>
      <xdr:rowOff>54611</xdr:rowOff>
    </xdr:to>
    <xdr:sp macro="" textlink="">
      <xdr:nvSpPr>
        <xdr:cNvPr id="813" name="フローチャート: 判断 812"/>
        <xdr:cNvSpPr/>
      </xdr:nvSpPr>
      <xdr:spPr>
        <a:xfrm>
          <a:off x="20383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115315</xdr:rowOff>
    </xdr:from>
    <xdr:to>
      <xdr:col>102</xdr:col>
      <xdr:colOff>165100</xdr:colOff>
      <xdr:row>85</xdr:row>
      <xdr:rowOff>45465</xdr:rowOff>
    </xdr:to>
    <xdr:sp macro="" textlink="">
      <xdr:nvSpPr>
        <xdr:cNvPr id="814" name="フローチャート: 判断 813"/>
        <xdr:cNvSpPr/>
      </xdr:nvSpPr>
      <xdr:spPr>
        <a:xfrm>
          <a:off x="19494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124461</xdr:rowOff>
    </xdr:from>
    <xdr:to>
      <xdr:col>98</xdr:col>
      <xdr:colOff>38100</xdr:colOff>
      <xdr:row>85</xdr:row>
      <xdr:rowOff>54611</xdr:rowOff>
    </xdr:to>
    <xdr:sp macro="" textlink="">
      <xdr:nvSpPr>
        <xdr:cNvPr id="815" name="フローチャート: 判断 814"/>
        <xdr:cNvSpPr/>
      </xdr:nvSpPr>
      <xdr:spPr>
        <a:xfrm>
          <a:off x="18605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821" name="楕円 820"/>
        <xdr:cNvSpPr/>
      </xdr:nvSpPr>
      <xdr:spPr>
        <a:xfrm>
          <a:off x="22110700" y="14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71899</xdr:rowOff>
    </xdr:from>
    <xdr:ext cx="469744" cy="259045"/>
    <xdr:sp macro="" textlink="">
      <xdr:nvSpPr>
        <xdr:cNvPr id="822" name="【消防施設】&#10;一人当たり面積該当値テキスト"/>
        <xdr:cNvSpPr txBox="1"/>
      </xdr:nvSpPr>
      <xdr:spPr>
        <a:xfrm>
          <a:off x="22199600" y="1430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51308</xdr:rowOff>
    </xdr:from>
    <xdr:to>
      <xdr:col>112</xdr:col>
      <xdr:colOff>38100</xdr:colOff>
      <xdr:row>84</xdr:row>
      <xdr:rowOff>152908</xdr:rowOff>
    </xdr:to>
    <xdr:sp macro="" textlink="">
      <xdr:nvSpPr>
        <xdr:cNvPr id="823" name="楕円 822"/>
        <xdr:cNvSpPr/>
      </xdr:nvSpPr>
      <xdr:spPr>
        <a:xfrm>
          <a:off x="21272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99822</xdr:rowOff>
    </xdr:from>
    <xdr:to>
      <xdr:col>116</xdr:col>
      <xdr:colOff>63500</xdr:colOff>
      <xdr:row>84</xdr:row>
      <xdr:rowOff>102108</xdr:rowOff>
    </xdr:to>
    <xdr:cxnSp macro="">
      <xdr:nvCxnSpPr>
        <xdr:cNvPr id="824" name="直線コネクタ 823"/>
        <xdr:cNvCxnSpPr/>
      </xdr:nvCxnSpPr>
      <xdr:spPr>
        <a:xfrm flipV="1">
          <a:off x="21323300" y="1450162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71882</xdr:rowOff>
    </xdr:from>
    <xdr:to>
      <xdr:col>107</xdr:col>
      <xdr:colOff>101600</xdr:colOff>
      <xdr:row>85</xdr:row>
      <xdr:rowOff>2032</xdr:rowOff>
    </xdr:to>
    <xdr:sp macro="" textlink="">
      <xdr:nvSpPr>
        <xdr:cNvPr id="825" name="楕円 824"/>
        <xdr:cNvSpPr/>
      </xdr:nvSpPr>
      <xdr:spPr>
        <a:xfrm>
          <a:off x="20383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102108</xdr:rowOff>
    </xdr:from>
    <xdr:to>
      <xdr:col>111</xdr:col>
      <xdr:colOff>177800</xdr:colOff>
      <xdr:row>84</xdr:row>
      <xdr:rowOff>122682</xdr:rowOff>
    </xdr:to>
    <xdr:cxnSp macro="">
      <xdr:nvCxnSpPr>
        <xdr:cNvPr id="826" name="直線コネクタ 825"/>
        <xdr:cNvCxnSpPr/>
      </xdr:nvCxnSpPr>
      <xdr:spPr>
        <a:xfrm flipV="1">
          <a:off x="20434300" y="1450390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53594</xdr:rowOff>
    </xdr:from>
    <xdr:to>
      <xdr:col>102</xdr:col>
      <xdr:colOff>165100</xdr:colOff>
      <xdr:row>84</xdr:row>
      <xdr:rowOff>155194</xdr:rowOff>
    </xdr:to>
    <xdr:sp macro="" textlink="">
      <xdr:nvSpPr>
        <xdr:cNvPr id="827" name="楕円 826"/>
        <xdr:cNvSpPr/>
      </xdr:nvSpPr>
      <xdr:spPr>
        <a:xfrm>
          <a:off x="19494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104394</xdr:rowOff>
    </xdr:from>
    <xdr:to>
      <xdr:col>107</xdr:col>
      <xdr:colOff>50800</xdr:colOff>
      <xdr:row>84</xdr:row>
      <xdr:rowOff>122682</xdr:rowOff>
    </xdr:to>
    <xdr:cxnSp macro="">
      <xdr:nvCxnSpPr>
        <xdr:cNvPr id="828" name="直線コネクタ 827"/>
        <xdr:cNvCxnSpPr/>
      </xdr:nvCxnSpPr>
      <xdr:spPr>
        <a:xfrm>
          <a:off x="19545300" y="1450619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46737</xdr:rowOff>
    </xdr:from>
    <xdr:to>
      <xdr:col>98</xdr:col>
      <xdr:colOff>38100</xdr:colOff>
      <xdr:row>84</xdr:row>
      <xdr:rowOff>148337</xdr:rowOff>
    </xdr:to>
    <xdr:sp macro="" textlink="">
      <xdr:nvSpPr>
        <xdr:cNvPr id="829" name="楕円 828"/>
        <xdr:cNvSpPr/>
      </xdr:nvSpPr>
      <xdr:spPr>
        <a:xfrm>
          <a:off x="18605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97537</xdr:rowOff>
    </xdr:from>
    <xdr:to>
      <xdr:col>102</xdr:col>
      <xdr:colOff>114300</xdr:colOff>
      <xdr:row>84</xdr:row>
      <xdr:rowOff>104394</xdr:rowOff>
    </xdr:to>
    <xdr:cxnSp macro="">
      <xdr:nvCxnSpPr>
        <xdr:cNvPr id="830" name="直線コネクタ 829"/>
        <xdr:cNvCxnSpPr/>
      </xdr:nvCxnSpPr>
      <xdr:spPr>
        <a:xfrm>
          <a:off x="18656300" y="1449933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162577</xdr:rowOff>
    </xdr:from>
    <xdr:ext cx="469744" cy="259045"/>
    <xdr:sp macro="" textlink="">
      <xdr:nvSpPr>
        <xdr:cNvPr id="831" name="n_1aveValue【消防施設】&#10;一人当たり面積"/>
        <xdr:cNvSpPr txBox="1"/>
      </xdr:nvSpPr>
      <xdr:spPr>
        <a:xfrm>
          <a:off x="210757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832" name="n_2aveValue【消防施設】&#10;一人当たり面積"/>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36592</xdr:rowOff>
    </xdr:from>
    <xdr:ext cx="469744" cy="259045"/>
    <xdr:sp macro="" textlink="">
      <xdr:nvSpPr>
        <xdr:cNvPr id="833" name="n_3aveValue【消防施設】&#10;一人当たり面積"/>
        <xdr:cNvSpPr txBox="1"/>
      </xdr:nvSpPr>
      <xdr:spPr>
        <a:xfrm>
          <a:off x="19310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45738</xdr:rowOff>
    </xdr:from>
    <xdr:ext cx="469744" cy="259045"/>
    <xdr:sp macro="" textlink="">
      <xdr:nvSpPr>
        <xdr:cNvPr id="834" name="n_4aveValue【消防施設】&#10;一人当たり面積"/>
        <xdr:cNvSpPr txBox="1"/>
      </xdr:nvSpPr>
      <xdr:spPr>
        <a:xfrm>
          <a:off x="18421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144035</xdr:rowOff>
    </xdr:from>
    <xdr:ext cx="469744" cy="259045"/>
    <xdr:sp macro="" textlink="">
      <xdr:nvSpPr>
        <xdr:cNvPr id="835" name="n_1mainValue【消防施設】&#10;一人当たり面積"/>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18559</xdr:rowOff>
    </xdr:from>
    <xdr:ext cx="469744" cy="259045"/>
    <xdr:sp macro="" textlink="">
      <xdr:nvSpPr>
        <xdr:cNvPr id="836" name="n_2mainValue【消防施設】&#10;一人当たり面積"/>
        <xdr:cNvSpPr txBox="1"/>
      </xdr:nvSpPr>
      <xdr:spPr>
        <a:xfrm>
          <a:off x="20199427" y="1424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271</xdr:rowOff>
    </xdr:from>
    <xdr:ext cx="469744" cy="259045"/>
    <xdr:sp macro="" textlink="">
      <xdr:nvSpPr>
        <xdr:cNvPr id="837" name="n_3mainValue【消防施設】&#10;一人当たり面積"/>
        <xdr:cNvSpPr txBox="1"/>
      </xdr:nvSpPr>
      <xdr:spPr>
        <a:xfrm>
          <a:off x="19310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164864</xdr:rowOff>
    </xdr:from>
    <xdr:ext cx="469744" cy="259045"/>
    <xdr:sp macro="" textlink="">
      <xdr:nvSpPr>
        <xdr:cNvPr id="838" name="n_4mainValue【消防施設】&#10;一人当たり面積"/>
        <xdr:cNvSpPr txBox="1"/>
      </xdr:nvSpPr>
      <xdr:spPr>
        <a:xfrm>
          <a:off x="18421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864" name="直線コネクタ 863"/>
        <xdr:cNvCxnSpPr/>
      </xdr:nvCxnSpPr>
      <xdr:spPr>
        <a:xfrm flipV="1">
          <a:off x="16318864" y="17090571"/>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865" name="【庁舎】&#10;有形固定資産減価償却率最小値テキスト"/>
        <xdr:cNvSpPr txBox="1"/>
      </xdr:nvSpPr>
      <xdr:spPr>
        <a:xfrm>
          <a:off x="16357600" y="1870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866" name="直線コネクタ 865"/>
        <xdr:cNvCxnSpPr/>
      </xdr:nvCxnSpPr>
      <xdr:spPr>
        <a:xfrm>
          <a:off x="16230600" y="1870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7"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8" name="直線コネクタ 86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107059</xdr:rowOff>
    </xdr:from>
    <xdr:ext cx="405111" cy="259045"/>
    <xdr:sp macro="" textlink="">
      <xdr:nvSpPr>
        <xdr:cNvPr id="869" name="【庁舎】&#10;有形固定資産減価償却率平均値テキスト"/>
        <xdr:cNvSpPr txBox="1"/>
      </xdr:nvSpPr>
      <xdr:spPr>
        <a:xfrm>
          <a:off x="16357600" y="17594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870" name="フローチャート: 判断 869"/>
        <xdr:cNvSpPr/>
      </xdr:nvSpPr>
      <xdr:spPr>
        <a:xfrm>
          <a:off x="162687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1" name="フローチャート: 判断 870"/>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2" name="フローチャート: 判断 871"/>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3" name="フローチャート: 判断 872"/>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4" name="フローチャート: 判断 873"/>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880" name="楕円 879"/>
        <xdr:cNvSpPr/>
      </xdr:nvSpPr>
      <xdr:spPr>
        <a:xfrm>
          <a:off x="162687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100165</xdr:rowOff>
    </xdr:from>
    <xdr:ext cx="405111" cy="259045"/>
    <xdr:sp macro="" textlink="">
      <xdr:nvSpPr>
        <xdr:cNvPr id="881" name="【庁舎】&#10;有形固定資産減価償却率該当値テキスト"/>
        <xdr:cNvSpPr txBox="1"/>
      </xdr:nvSpPr>
      <xdr:spPr>
        <a:xfrm>
          <a:off x="16357600"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85816</xdr:rowOff>
    </xdr:from>
    <xdr:to>
      <xdr:col>81</xdr:col>
      <xdr:colOff>101600</xdr:colOff>
      <xdr:row>104</xdr:row>
      <xdr:rowOff>15966</xdr:rowOff>
    </xdr:to>
    <xdr:sp macro="" textlink="">
      <xdr:nvSpPr>
        <xdr:cNvPr id="882" name="楕円 881"/>
        <xdr:cNvSpPr/>
      </xdr:nvSpPr>
      <xdr:spPr>
        <a:xfrm>
          <a:off x="15430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136616</xdr:rowOff>
    </xdr:from>
    <xdr:to>
      <xdr:col>85</xdr:col>
      <xdr:colOff>127000</xdr:colOff>
      <xdr:row>104</xdr:row>
      <xdr:rowOff>1088</xdr:rowOff>
    </xdr:to>
    <xdr:cxnSp macro="">
      <xdr:nvCxnSpPr>
        <xdr:cNvPr id="883" name="直線コネクタ 882"/>
        <xdr:cNvCxnSpPr/>
      </xdr:nvCxnSpPr>
      <xdr:spPr>
        <a:xfrm>
          <a:off x="15481300" y="177959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51526</xdr:rowOff>
    </xdr:from>
    <xdr:to>
      <xdr:col>76</xdr:col>
      <xdr:colOff>165100</xdr:colOff>
      <xdr:row>103</xdr:row>
      <xdr:rowOff>153126</xdr:rowOff>
    </xdr:to>
    <xdr:sp macro="" textlink="">
      <xdr:nvSpPr>
        <xdr:cNvPr id="884" name="楕円 883"/>
        <xdr:cNvSpPr/>
      </xdr:nvSpPr>
      <xdr:spPr>
        <a:xfrm>
          <a:off x="14541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102326</xdr:rowOff>
    </xdr:from>
    <xdr:to>
      <xdr:col>81</xdr:col>
      <xdr:colOff>50800</xdr:colOff>
      <xdr:row>103</xdr:row>
      <xdr:rowOff>136616</xdr:rowOff>
    </xdr:to>
    <xdr:cxnSp macro="">
      <xdr:nvCxnSpPr>
        <xdr:cNvPr id="885" name="直線コネクタ 884"/>
        <xdr:cNvCxnSpPr/>
      </xdr:nvCxnSpPr>
      <xdr:spPr>
        <a:xfrm>
          <a:off x="14592300" y="177616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10705</xdr:rowOff>
    </xdr:from>
    <xdr:to>
      <xdr:col>72</xdr:col>
      <xdr:colOff>38100</xdr:colOff>
      <xdr:row>105</xdr:row>
      <xdr:rowOff>112305</xdr:rowOff>
    </xdr:to>
    <xdr:sp macro="" textlink="">
      <xdr:nvSpPr>
        <xdr:cNvPr id="886" name="楕円 885"/>
        <xdr:cNvSpPr/>
      </xdr:nvSpPr>
      <xdr:spPr>
        <a:xfrm>
          <a:off x="13652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102326</xdr:rowOff>
    </xdr:from>
    <xdr:to>
      <xdr:col>76</xdr:col>
      <xdr:colOff>114300</xdr:colOff>
      <xdr:row>105</xdr:row>
      <xdr:rowOff>61505</xdr:rowOff>
    </xdr:to>
    <xdr:cxnSp macro="">
      <xdr:nvCxnSpPr>
        <xdr:cNvPr id="887" name="直線コネクタ 886"/>
        <xdr:cNvCxnSpPr/>
      </xdr:nvCxnSpPr>
      <xdr:spPr>
        <a:xfrm flipV="1">
          <a:off x="13703300" y="17761676"/>
          <a:ext cx="889000" cy="30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154395</xdr:rowOff>
    </xdr:from>
    <xdr:to>
      <xdr:col>67</xdr:col>
      <xdr:colOff>101600</xdr:colOff>
      <xdr:row>105</xdr:row>
      <xdr:rowOff>84545</xdr:rowOff>
    </xdr:to>
    <xdr:sp macro="" textlink="">
      <xdr:nvSpPr>
        <xdr:cNvPr id="888" name="楕円 887"/>
        <xdr:cNvSpPr/>
      </xdr:nvSpPr>
      <xdr:spPr>
        <a:xfrm>
          <a:off x="12763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33745</xdr:rowOff>
    </xdr:from>
    <xdr:to>
      <xdr:col>71</xdr:col>
      <xdr:colOff>177800</xdr:colOff>
      <xdr:row>105</xdr:row>
      <xdr:rowOff>61505</xdr:rowOff>
    </xdr:to>
    <xdr:cxnSp macro="">
      <xdr:nvCxnSpPr>
        <xdr:cNvPr id="889" name="直線コネクタ 888"/>
        <xdr:cNvCxnSpPr/>
      </xdr:nvCxnSpPr>
      <xdr:spPr>
        <a:xfrm>
          <a:off x="12814300" y="1803599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890" name="n_1aveValue【庁舎】&#10;有形固定資産減価償却率"/>
        <xdr:cNvSpPr txBox="1"/>
      </xdr:nvSpPr>
      <xdr:spPr>
        <a:xfrm>
          <a:off x="15266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91"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92" name="n_3aveValue【庁舎】&#10;有形固定資産減価償却率"/>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893" name="n_4aveValue【庁舎】&#10;有形固定資産減価償却率"/>
        <xdr:cNvSpPr txBox="1"/>
      </xdr:nvSpPr>
      <xdr:spPr>
        <a:xfrm>
          <a:off x="12611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32493</xdr:rowOff>
    </xdr:from>
    <xdr:ext cx="405111" cy="259045"/>
    <xdr:sp macro="" textlink="">
      <xdr:nvSpPr>
        <xdr:cNvPr id="894" name="n_1mainValue【庁舎】&#10;有形固定資産減価償却率"/>
        <xdr:cNvSpPr txBox="1"/>
      </xdr:nvSpPr>
      <xdr:spPr>
        <a:xfrm>
          <a:off x="152660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169653</xdr:rowOff>
    </xdr:from>
    <xdr:ext cx="405111" cy="259045"/>
    <xdr:sp macro="" textlink="">
      <xdr:nvSpPr>
        <xdr:cNvPr id="895" name="n_2mainValue【庁舎】&#10;有形固定資産減価償却率"/>
        <xdr:cNvSpPr txBox="1"/>
      </xdr:nvSpPr>
      <xdr:spPr>
        <a:xfrm>
          <a:off x="143897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103432</xdr:rowOff>
    </xdr:from>
    <xdr:ext cx="405111" cy="259045"/>
    <xdr:sp macro="" textlink="">
      <xdr:nvSpPr>
        <xdr:cNvPr id="896" name="n_3mainValue【庁舎】&#10;有形固定資産減価償却率"/>
        <xdr:cNvSpPr txBox="1"/>
      </xdr:nvSpPr>
      <xdr:spPr>
        <a:xfrm>
          <a:off x="13500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897" name="n_4mainValue【庁舎】&#10;有形固定資産減価償却率"/>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923" name="直線コネクタ 922"/>
        <xdr:cNvCxnSpPr/>
      </xdr:nvCxnSpPr>
      <xdr:spPr>
        <a:xfrm flipV="1">
          <a:off x="22160864" y="17139557"/>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924" name="【庁舎】&#10;一人当たり面積最小値テキスト"/>
        <xdr:cNvSpPr txBox="1"/>
      </xdr:nvSpPr>
      <xdr:spPr>
        <a:xfrm>
          <a:off x="22199600" y="1859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925" name="直線コネクタ 924"/>
        <xdr:cNvCxnSpPr/>
      </xdr:nvCxnSpPr>
      <xdr:spPr>
        <a:xfrm>
          <a:off x="22072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926" name="【庁舎】&#10;一人当たり面積最大値テキスト"/>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927" name="直線コネクタ 926"/>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8726</xdr:rowOff>
    </xdr:from>
    <xdr:ext cx="469744" cy="259045"/>
    <xdr:sp macro="" textlink="">
      <xdr:nvSpPr>
        <xdr:cNvPr id="928" name="【庁舎】&#10;一人当たり面積平均値テキスト"/>
        <xdr:cNvSpPr txBox="1"/>
      </xdr:nvSpPr>
      <xdr:spPr>
        <a:xfrm>
          <a:off x="22199600" y="18182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929" name="フローチャート: 判断 928"/>
        <xdr:cNvSpPr/>
      </xdr:nvSpPr>
      <xdr:spPr>
        <a:xfrm>
          <a:off x="221107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930" name="フローチャート: 判断 929"/>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129902</xdr:rowOff>
    </xdr:from>
    <xdr:to>
      <xdr:col>107</xdr:col>
      <xdr:colOff>101600</xdr:colOff>
      <xdr:row>107</xdr:row>
      <xdr:rowOff>60052</xdr:rowOff>
    </xdr:to>
    <xdr:sp macro="" textlink="">
      <xdr:nvSpPr>
        <xdr:cNvPr id="931" name="フローチャート: 判断 930"/>
        <xdr:cNvSpPr/>
      </xdr:nvSpPr>
      <xdr:spPr>
        <a:xfrm>
          <a:off x="20383500" y="1830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932" name="フローチャート: 判断 931"/>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157662</xdr:rowOff>
    </xdr:from>
    <xdr:to>
      <xdr:col>98</xdr:col>
      <xdr:colOff>38100</xdr:colOff>
      <xdr:row>107</xdr:row>
      <xdr:rowOff>87812</xdr:rowOff>
    </xdr:to>
    <xdr:sp macro="" textlink="">
      <xdr:nvSpPr>
        <xdr:cNvPr id="933" name="フローチャート: 判断 932"/>
        <xdr:cNvSpPr/>
      </xdr:nvSpPr>
      <xdr:spPr>
        <a:xfrm>
          <a:off x="18605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58057</xdr:rowOff>
    </xdr:from>
    <xdr:to>
      <xdr:col>116</xdr:col>
      <xdr:colOff>114300</xdr:colOff>
      <xdr:row>104</xdr:row>
      <xdr:rowOff>159657</xdr:rowOff>
    </xdr:to>
    <xdr:sp macro="" textlink="">
      <xdr:nvSpPr>
        <xdr:cNvPr id="939" name="楕円 938"/>
        <xdr:cNvSpPr/>
      </xdr:nvSpPr>
      <xdr:spPr>
        <a:xfrm>
          <a:off x="221107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80934</xdr:rowOff>
    </xdr:from>
    <xdr:ext cx="469744" cy="259045"/>
    <xdr:sp macro="" textlink="">
      <xdr:nvSpPr>
        <xdr:cNvPr id="940" name="【庁舎】&#10;一人当たり面積該当値テキスト"/>
        <xdr:cNvSpPr txBox="1"/>
      </xdr:nvSpPr>
      <xdr:spPr>
        <a:xfrm>
          <a:off x="22199600" y="1774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69487</xdr:rowOff>
    </xdr:from>
    <xdr:to>
      <xdr:col>112</xdr:col>
      <xdr:colOff>38100</xdr:colOff>
      <xdr:row>104</xdr:row>
      <xdr:rowOff>171087</xdr:rowOff>
    </xdr:to>
    <xdr:sp macro="" textlink="">
      <xdr:nvSpPr>
        <xdr:cNvPr id="941" name="楕円 940"/>
        <xdr:cNvSpPr/>
      </xdr:nvSpPr>
      <xdr:spPr>
        <a:xfrm>
          <a:off x="21272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108857</xdr:rowOff>
    </xdr:from>
    <xdr:to>
      <xdr:col>116</xdr:col>
      <xdr:colOff>63500</xdr:colOff>
      <xdr:row>104</xdr:row>
      <xdr:rowOff>120287</xdr:rowOff>
    </xdr:to>
    <xdr:cxnSp macro="">
      <xdr:nvCxnSpPr>
        <xdr:cNvPr id="942" name="直線コネクタ 941"/>
        <xdr:cNvCxnSpPr/>
      </xdr:nvCxnSpPr>
      <xdr:spPr>
        <a:xfrm flipV="1">
          <a:off x="21323300" y="1793965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82550</xdr:rowOff>
    </xdr:from>
    <xdr:to>
      <xdr:col>107</xdr:col>
      <xdr:colOff>101600</xdr:colOff>
      <xdr:row>105</xdr:row>
      <xdr:rowOff>12700</xdr:rowOff>
    </xdr:to>
    <xdr:sp macro="" textlink="">
      <xdr:nvSpPr>
        <xdr:cNvPr id="943" name="楕円 942"/>
        <xdr:cNvSpPr/>
      </xdr:nvSpPr>
      <xdr:spPr>
        <a:xfrm>
          <a:off x="20383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120287</xdr:rowOff>
    </xdr:from>
    <xdr:to>
      <xdr:col>111</xdr:col>
      <xdr:colOff>177800</xdr:colOff>
      <xdr:row>104</xdr:row>
      <xdr:rowOff>133350</xdr:rowOff>
    </xdr:to>
    <xdr:cxnSp macro="">
      <xdr:nvCxnSpPr>
        <xdr:cNvPr id="944" name="直線コネクタ 943"/>
        <xdr:cNvCxnSpPr/>
      </xdr:nvCxnSpPr>
      <xdr:spPr>
        <a:xfrm flipV="1">
          <a:off x="20434300" y="1795108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123371</xdr:rowOff>
    </xdr:from>
    <xdr:to>
      <xdr:col>102</xdr:col>
      <xdr:colOff>165100</xdr:colOff>
      <xdr:row>106</xdr:row>
      <xdr:rowOff>53521</xdr:rowOff>
    </xdr:to>
    <xdr:sp macro="" textlink="">
      <xdr:nvSpPr>
        <xdr:cNvPr id="945" name="楕円 944"/>
        <xdr:cNvSpPr/>
      </xdr:nvSpPr>
      <xdr:spPr>
        <a:xfrm>
          <a:off x="19494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133350</xdr:rowOff>
    </xdr:from>
    <xdr:to>
      <xdr:col>107</xdr:col>
      <xdr:colOff>50800</xdr:colOff>
      <xdr:row>106</xdr:row>
      <xdr:rowOff>2721</xdr:rowOff>
    </xdr:to>
    <xdr:cxnSp macro="">
      <xdr:nvCxnSpPr>
        <xdr:cNvPr id="946" name="直線コネクタ 945"/>
        <xdr:cNvCxnSpPr/>
      </xdr:nvCxnSpPr>
      <xdr:spPr>
        <a:xfrm flipV="1">
          <a:off x="19545300" y="17964150"/>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133169</xdr:rowOff>
    </xdr:from>
    <xdr:to>
      <xdr:col>98</xdr:col>
      <xdr:colOff>38100</xdr:colOff>
      <xdr:row>106</xdr:row>
      <xdr:rowOff>63319</xdr:rowOff>
    </xdr:to>
    <xdr:sp macro="" textlink="">
      <xdr:nvSpPr>
        <xdr:cNvPr id="947" name="楕円 946"/>
        <xdr:cNvSpPr/>
      </xdr:nvSpPr>
      <xdr:spPr>
        <a:xfrm>
          <a:off x="18605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2721</xdr:rowOff>
    </xdr:from>
    <xdr:to>
      <xdr:col>102</xdr:col>
      <xdr:colOff>114300</xdr:colOff>
      <xdr:row>106</xdr:row>
      <xdr:rowOff>12519</xdr:rowOff>
    </xdr:to>
    <xdr:cxnSp macro="">
      <xdr:nvCxnSpPr>
        <xdr:cNvPr id="948" name="直線コネクタ 947"/>
        <xdr:cNvCxnSpPr/>
      </xdr:nvCxnSpPr>
      <xdr:spPr>
        <a:xfrm flipV="1">
          <a:off x="18656300" y="1817642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101798</xdr:rowOff>
    </xdr:from>
    <xdr:ext cx="469744" cy="259045"/>
    <xdr:sp macro="" textlink="">
      <xdr:nvSpPr>
        <xdr:cNvPr id="949" name="n_1aveValue【庁舎】&#10;一人当たり面積"/>
        <xdr:cNvSpPr txBox="1"/>
      </xdr:nvSpPr>
      <xdr:spPr>
        <a:xfrm>
          <a:off x="21075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51179</xdr:rowOff>
    </xdr:from>
    <xdr:ext cx="469744" cy="259045"/>
    <xdr:sp macro="" textlink="">
      <xdr:nvSpPr>
        <xdr:cNvPr id="950" name="n_2aveValue【庁舎】&#10;一人当たり面積"/>
        <xdr:cNvSpPr txBox="1"/>
      </xdr:nvSpPr>
      <xdr:spPr>
        <a:xfrm>
          <a:off x="201994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951" name="n_3aveValue【庁舎】&#10;一人当たり面積"/>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78939</xdr:rowOff>
    </xdr:from>
    <xdr:ext cx="469744" cy="259045"/>
    <xdr:sp macro="" textlink="">
      <xdr:nvSpPr>
        <xdr:cNvPr id="952" name="n_4aveValue【庁舎】&#10;一人当たり面積"/>
        <xdr:cNvSpPr txBox="1"/>
      </xdr:nvSpPr>
      <xdr:spPr>
        <a:xfrm>
          <a:off x="184214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16164</xdr:rowOff>
    </xdr:from>
    <xdr:ext cx="469744" cy="259045"/>
    <xdr:sp macro="" textlink="">
      <xdr:nvSpPr>
        <xdr:cNvPr id="953" name="n_1mainValue【庁舎】&#10;一人当たり面積"/>
        <xdr:cNvSpPr txBox="1"/>
      </xdr:nvSpPr>
      <xdr:spPr>
        <a:xfrm>
          <a:off x="21075727" y="1767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29227</xdr:rowOff>
    </xdr:from>
    <xdr:ext cx="469744" cy="259045"/>
    <xdr:sp macro="" textlink="">
      <xdr:nvSpPr>
        <xdr:cNvPr id="954" name="n_2mainValue【庁舎】&#10;一人当たり面積"/>
        <xdr:cNvSpPr txBox="1"/>
      </xdr:nvSpPr>
      <xdr:spPr>
        <a:xfrm>
          <a:off x="20199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70048</xdr:rowOff>
    </xdr:from>
    <xdr:ext cx="469744" cy="259045"/>
    <xdr:sp macro="" textlink="">
      <xdr:nvSpPr>
        <xdr:cNvPr id="955" name="n_3mainValue【庁舎】&#10;一人当たり面積"/>
        <xdr:cNvSpPr txBox="1"/>
      </xdr:nvSpPr>
      <xdr:spPr>
        <a:xfrm>
          <a:off x="19310427" y="1790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79846</xdr:rowOff>
    </xdr:from>
    <xdr:ext cx="469744" cy="259045"/>
    <xdr:sp macro="" textlink="">
      <xdr:nvSpPr>
        <xdr:cNvPr id="956" name="n_4mainValue【庁舎】&#10;一人当たり面積"/>
        <xdr:cNvSpPr txBox="1"/>
      </xdr:nvSpPr>
      <xdr:spPr>
        <a:xfrm>
          <a:off x="184214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図書館については、寒川図書館空調機設置工事を実施したことにより、有形固定資産減価償却率が低下した。</a:t>
          </a:r>
        </a:p>
        <a:p>
          <a:r>
            <a:rPr kumimoji="1" lang="ja-JP" altLang="en-US" sz="1300">
              <a:latin typeface="ＭＳ Ｐゴシック" panose="020B0600070205080204" pitchFamily="50" charset="-128"/>
              <a:ea typeface="ＭＳ Ｐゴシック" panose="020B0600070205080204" pitchFamily="50" charset="-128"/>
            </a:rPr>
            <a:t>消防施設については、消防団員数に比べて消防施設数が多くあったことを理由に消防屯所の統廃合を進めたため、類似団体平均を大きく下回っている。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東部清掃施設組合が所有する一般廃棄物処理施設については、溶融炉等の工作物の老朽化が進んでおり、毎年度計画立てて修繕等を実施しているが、有形固定資産減価償却率の改善には至っていない。今後は、大規模な更新をすることも視野に入れて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46,561
46,135
158.63
28,553,095
27,104,272
1,221,512
15,973,092
21,228,873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72085" y="444649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300">
              <a:latin typeface="ＭＳ Ｐゴシック" panose="020B0600070205080204" pitchFamily="50" charset="-128"/>
              <a:ea typeface="ＭＳ Ｐゴシック" panose="020B0600070205080204" pitchFamily="50" charset="-128"/>
            </a:rPr>
            <a:t>前年度と比較すると</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減少している。人口の減少や少子高齢化に加え、市内に中心となる産業がないことなどにより、財政基盤が弱く、類似団体平均値を</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　今後は企業誘致を含めた商工業振興や進展する人口減少対策として、移住・定住促進に注力し、持続的な税収の確保に努める。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145143</xdr:rowOff>
    </xdr:to>
    <xdr:cxnSp macro="">
      <xdr:nvCxnSpPr>
        <xdr:cNvPr id="70" name="直線コネクタ 69"/>
        <xdr:cNvCxnSpPr/>
      </xdr:nvCxnSpPr>
      <xdr:spPr>
        <a:xfrm>
          <a:off x="4114800" y="71573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7455</xdr:rowOff>
    </xdr:from>
    <xdr:ext cx="762000" cy="259045"/>
    <xdr:sp macro="" textlink="">
      <xdr:nvSpPr>
        <xdr:cNvPr id="71" name="財政力平均値テキスト"/>
        <xdr:cNvSpPr txBox="1"/>
      </xdr:nvSpPr>
      <xdr:spPr>
        <a:xfrm>
          <a:off x="5041900" y="6865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110672</xdr:rowOff>
    </xdr:from>
    <xdr:to>
      <xdr:col>19</xdr:col>
      <xdr:colOff>133350</xdr:colOff>
      <xdr:row>41</xdr:row>
      <xdr:rowOff>127907</xdr:rowOff>
    </xdr:to>
    <xdr:cxnSp macro="">
      <xdr:nvCxnSpPr>
        <xdr:cNvPr id="73" name="直線コネクタ 72"/>
        <xdr:cNvCxnSpPr/>
      </xdr:nvCxnSpPr>
      <xdr:spPr>
        <a:xfrm>
          <a:off x="3225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127000</xdr:rowOff>
    </xdr:from>
    <xdr:to>
      <xdr:col>19</xdr:col>
      <xdr:colOff>184150</xdr:colOff>
      <xdr:row>40</xdr:row>
      <xdr:rowOff>57150</xdr:rowOff>
    </xdr:to>
    <xdr:sp macro="" textlink="">
      <xdr:nvSpPr>
        <xdr:cNvPr id="74" name="フローチャート: 判断 73"/>
        <xdr:cNvSpPr/>
      </xdr:nvSpPr>
      <xdr:spPr>
        <a:xfrm>
          <a:off x="4064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75" name="テキスト ボックス 74"/>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110672</xdr:rowOff>
    </xdr:to>
    <xdr:cxnSp macro="">
      <xdr:nvCxnSpPr>
        <xdr:cNvPr id="76" name="直線コネクタ 75"/>
        <xdr:cNvCxnSpPr/>
      </xdr:nvCxnSpPr>
      <xdr:spPr>
        <a:xfrm>
          <a:off x="2336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22678</xdr:rowOff>
    </xdr:from>
    <xdr:to>
      <xdr:col>15</xdr:col>
      <xdr:colOff>133350</xdr:colOff>
      <xdr:row>38</xdr:row>
      <xdr:rowOff>124278</xdr:rowOff>
    </xdr:to>
    <xdr:sp macro="" textlink="">
      <xdr:nvSpPr>
        <xdr:cNvPr id="77" name="フローチャート: 判断 76"/>
        <xdr:cNvSpPr/>
      </xdr:nvSpPr>
      <xdr:spPr>
        <a:xfrm>
          <a:off x="3175000" y="65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134455</xdr:rowOff>
    </xdr:from>
    <xdr:ext cx="762000" cy="259045"/>
    <xdr:sp macro="" textlink="">
      <xdr:nvSpPr>
        <xdr:cNvPr id="78" name="テキスト ボックス 77"/>
        <xdr:cNvSpPr txBox="1"/>
      </xdr:nvSpPr>
      <xdr:spPr>
        <a:xfrm>
          <a:off x="2844800" y="630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93435</xdr:rowOff>
    </xdr:to>
    <xdr:cxnSp macro="">
      <xdr:nvCxnSpPr>
        <xdr:cNvPr id="79" name="直線コネクタ 78"/>
        <xdr:cNvCxnSpPr/>
      </xdr:nvCxnSpPr>
      <xdr:spPr>
        <a:xfrm>
          <a:off x="1447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5443</xdr:rowOff>
    </xdr:from>
    <xdr:to>
      <xdr:col>11</xdr:col>
      <xdr:colOff>82550</xdr:colOff>
      <xdr:row>38</xdr:row>
      <xdr:rowOff>107043</xdr:rowOff>
    </xdr:to>
    <xdr:sp macro="" textlink="">
      <xdr:nvSpPr>
        <xdr:cNvPr id="80" name="フローチャート: 判断 79"/>
        <xdr:cNvSpPr/>
      </xdr:nvSpPr>
      <xdr:spPr>
        <a:xfrm>
          <a:off x="2286000" y="652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117220</xdr:rowOff>
    </xdr:from>
    <xdr:ext cx="762000" cy="259045"/>
    <xdr:sp macro="" textlink="">
      <xdr:nvSpPr>
        <xdr:cNvPr id="81" name="テキスト ボックス 80"/>
        <xdr:cNvSpPr txBox="1"/>
      </xdr:nvSpPr>
      <xdr:spPr>
        <a:xfrm>
          <a:off x="1955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5443</xdr:rowOff>
    </xdr:from>
    <xdr:to>
      <xdr:col>7</xdr:col>
      <xdr:colOff>31750</xdr:colOff>
      <xdr:row>38</xdr:row>
      <xdr:rowOff>107043</xdr:rowOff>
    </xdr:to>
    <xdr:sp macro="" textlink="">
      <xdr:nvSpPr>
        <xdr:cNvPr id="82" name="フローチャート: 判断 81"/>
        <xdr:cNvSpPr/>
      </xdr:nvSpPr>
      <xdr:spPr>
        <a:xfrm>
          <a:off x="1397000" y="652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117220</xdr:rowOff>
    </xdr:from>
    <xdr:ext cx="762000" cy="259045"/>
    <xdr:sp macro="" textlink="">
      <xdr:nvSpPr>
        <xdr:cNvPr id="83" name="テキスト ボックス 82"/>
        <xdr:cNvSpPr txBox="1"/>
      </xdr:nvSpPr>
      <xdr:spPr>
        <a:xfrm>
          <a:off x="1066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89" name="楕円 88"/>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66420</xdr:rowOff>
    </xdr:from>
    <xdr:ext cx="762000" cy="259045"/>
    <xdr:sp macro="" textlink="">
      <xdr:nvSpPr>
        <xdr:cNvPr id="90" name="財政力該当値テキスト"/>
        <xdr:cNvSpPr txBox="1"/>
      </xdr:nvSpPr>
      <xdr:spPr>
        <a:xfrm>
          <a:off x="5041900" y="70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1" name="楕円 90"/>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92" name="テキスト ボックス 91"/>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59872</xdr:rowOff>
    </xdr:from>
    <xdr:to>
      <xdr:col>15</xdr:col>
      <xdr:colOff>133350</xdr:colOff>
      <xdr:row>41</xdr:row>
      <xdr:rowOff>161472</xdr:rowOff>
    </xdr:to>
    <xdr:sp macro="" textlink="">
      <xdr:nvSpPr>
        <xdr:cNvPr id="93" name="楕円 92"/>
        <xdr:cNvSpPr/>
      </xdr:nvSpPr>
      <xdr:spPr>
        <a:xfrm>
          <a:off x="3175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94" name="テキスト ボックス 93"/>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5" name="楕円 94"/>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96" name="テキスト ボックス 95"/>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7" name="楕円 96"/>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98" name="テキスト ボックス 97"/>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歳入経常一般財源は増額となったが、歳出経常一般財源についても人件費や物件費等が増加したため、前年度同様</a:t>
          </a:r>
          <a:r>
            <a:rPr kumimoji="1" lang="en-US" altLang="ja-JP" sz="1300">
              <a:solidFill>
                <a:schemeClr val="tx1"/>
              </a:solidFill>
              <a:latin typeface="ＭＳ Ｐゴシック" panose="020B0600070205080204" pitchFamily="50" charset="-128"/>
              <a:ea typeface="ＭＳ Ｐゴシック" panose="020B0600070205080204" pitchFamily="50" charset="-128"/>
            </a:rPr>
            <a:t>92.6</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％となり、類似団体平均値を上回っている。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今後、公共施設の更新などに多額の経費が見込まれることなどから、数値の悪化が予想されるが、公共施設の集約化などを実施することにより将来的に生じる経常経費の抑制を図る。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31327</xdr:rowOff>
    </xdr:from>
    <xdr:to>
      <xdr:col>23</xdr:col>
      <xdr:colOff>133350</xdr:colOff>
      <xdr:row>64</xdr:row>
      <xdr:rowOff>31327</xdr:rowOff>
    </xdr:to>
    <xdr:cxnSp macro="">
      <xdr:nvCxnSpPr>
        <xdr:cNvPr id="133" name="直線コネクタ 132"/>
        <xdr:cNvCxnSpPr/>
      </xdr:nvCxnSpPr>
      <xdr:spPr>
        <a:xfrm>
          <a:off x="4114800" y="110041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31327</xdr:rowOff>
    </xdr:from>
    <xdr:to>
      <xdr:col>19</xdr:col>
      <xdr:colOff>133350</xdr:colOff>
      <xdr:row>66</xdr:row>
      <xdr:rowOff>2117</xdr:rowOff>
    </xdr:to>
    <xdr:cxnSp macro="">
      <xdr:nvCxnSpPr>
        <xdr:cNvPr id="136" name="直線コネクタ 135"/>
        <xdr:cNvCxnSpPr/>
      </xdr:nvCxnSpPr>
      <xdr:spPr>
        <a:xfrm flipV="1">
          <a:off x="3225800" y="11004127"/>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47413</xdr:rowOff>
    </xdr:from>
    <xdr:to>
      <xdr:col>19</xdr:col>
      <xdr:colOff>184150</xdr:colOff>
      <xdr:row>63</xdr:row>
      <xdr:rowOff>149013</xdr:rowOff>
    </xdr:to>
    <xdr:sp macro="" textlink="">
      <xdr:nvSpPr>
        <xdr:cNvPr id="137" name="フローチャート: 判断 136"/>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159190</xdr:rowOff>
    </xdr:from>
    <xdr:ext cx="736600" cy="259045"/>
    <xdr:sp macro="" textlink="">
      <xdr:nvSpPr>
        <xdr:cNvPr id="138" name="テキスト ボックス 137"/>
        <xdr:cNvSpPr txBox="1"/>
      </xdr:nvSpPr>
      <xdr:spPr>
        <a:xfrm>
          <a:off x="3733800" y="106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101177</xdr:rowOff>
    </xdr:from>
    <xdr:to>
      <xdr:col>15</xdr:col>
      <xdr:colOff>82550</xdr:colOff>
      <xdr:row>66</xdr:row>
      <xdr:rowOff>2117</xdr:rowOff>
    </xdr:to>
    <xdr:cxnSp macro="">
      <xdr:nvCxnSpPr>
        <xdr:cNvPr id="139" name="直線コネクタ 138"/>
        <xdr:cNvCxnSpPr/>
      </xdr:nvCxnSpPr>
      <xdr:spPr>
        <a:xfrm>
          <a:off x="2336800" y="112454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40" name="フローチャート: 判断 139"/>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41" name="テキスト ボックス 140"/>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65</xdr:row>
      <xdr:rowOff>101177</xdr:rowOff>
    </xdr:to>
    <xdr:cxnSp macro="">
      <xdr:nvCxnSpPr>
        <xdr:cNvPr id="142" name="直線コネクタ 141"/>
        <xdr:cNvCxnSpPr/>
      </xdr:nvCxnSpPr>
      <xdr:spPr>
        <a:xfrm>
          <a:off x="1447800" y="11012170"/>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55456</xdr:rowOff>
    </xdr:from>
    <xdr:to>
      <xdr:col>11</xdr:col>
      <xdr:colOff>82550</xdr:colOff>
      <xdr:row>63</xdr:row>
      <xdr:rowOff>157056</xdr:rowOff>
    </xdr:to>
    <xdr:sp macro="" textlink="">
      <xdr:nvSpPr>
        <xdr:cNvPr id="143" name="フローチャート: 判断 142"/>
        <xdr:cNvSpPr/>
      </xdr:nvSpPr>
      <xdr:spPr>
        <a:xfrm>
          <a:off x="2286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167233</xdr:rowOff>
    </xdr:from>
    <xdr:ext cx="762000" cy="259045"/>
    <xdr:sp macro="" textlink="">
      <xdr:nvSpPr>
        <xdr:cNvPr id="144" name="テキスト ボックス 143"/>
        <xdr:cNvSpPr txBox="1"/>
      </xdr:nvSpPr>
      <xdr:spPr>
        <a:xfrm>
          <a:off x="1955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71544</xdr:rowOff>
    </xdr:from>
    <xdr:to>
      <xdr:col>7</xdr:col>
      <xdr:colOff>31750</xdr:colOff>
      <xdr:row>64</xdr:row>
      <xdr:rowOff>1694</xdr:rowOff>
    </xdr:to>
    <xdr:sp macro="" textlink="">
      <xdr:nvSpPr>
        <xdr:cNvPr id="145" name="フローチャート: 判断 144"/>
        <xdr:cNvSpPr/>
      </xdr:nvSpPr>
      <xdr:spPr>
        <a:xfrm>
          <a:off x="1397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11871</xdr:rowOff>
    </xdr:from>
    <xdr:ext cx="762000" cy="259045"/>
    <xdr:sp macro="" textlink="">
      <xdr:nvSpPr>
        <xdr:cNvPr id="146" name="テキスト ボックス 145"/>
        <xdr:cNvSpPr txBox="1"/>
      </xdr:nvSpPr>
      <xdr:spPr>
        <a:xfrm>
          <a:off x="1066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151977</xdr:rowOff>
    </xdr:from>
    <xdr:to>
      <xdr:col>23</xdr:col>
      <xdr:colOff>184150</xdr:colOff>
      <xdr:row>64</xdr:row>
      <xdr:rowOff>82127</xdr:rowOff>
    </xdr:to>
    <xdr:sp macro="" textlink="">
      <xdr:nvSpPr>
        <xdr:cNvPr id="152" name="楕円 151"/>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124054</xdr:rowOff>
    </xdr:from>
    <xdr:ext cx="762000" cy="259045"/>
    <xdr:sp macro="" textlink="">
      <xdr:nvSpPr>
        <xdr:cNvPr id="153" name="財政構造の弾力性該当値テキスト"/>
        <xdr:cNvSpPr txBox="1"/>
      </xdr:nvSpPr>
      <xdr:spPr>
        <a:xfrm>
          <a:off x="5041900" y="109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151977</xdr:rowOff>
    </xdr:from>
    <xdr:to>
      <xdr:col>19</xdr:col>
      <xdr:colOff>184150</xdr:colOff>
      <xdr:row>64</xdr:row>
      <xdr:rowOff>82127</xdr:rowOff>
    </xdr:to>
    <xdr:sp macro="" textlink="">
      <xdr:nvSpPr>
        <xdr:cNvPr id="154" name="楕円 153"/>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66904</xdr:rowOff>
    </xdr:from>
    <xdr:ext cx="736600" cy="259045"/>
    <xdr:sp macro="" textlink="">
      <xdr:nvSpPr>
        <xdr:cNvPr id="155" name="テキスト ボックス 154"/>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122767</xdr:rowOff>
    </xdr:from>
    <xdr:to>
      <xdr:col>15</xdr:col>
      <xdr:colOff>133350</xdr:colOff>
      <xdr:row>66</xdr:row>
      <xdr:rowOff>52917</xdr:rowOff>
    </xdr:to>
    <xdr:sp macro="" textlink="">
      <xdr:nvSpPr>
        <xdr:cNvPr id="156" name="楕円 155"/>
        <xdr:cNvSpPr/>
      </xdr:nvSpPr>
      <xdr:spPr>
        <a:xfrm>
          <a:off x="3175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57" name="テキスト ボックス 156"/>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50377</xdr:rowOff>
    </xdr:from>
    <xdr:to>
      <xdr:col>11</xdr:col>
      <xdr:colOff>82550</xdr:colOff>
      <xdr:row>65</xdr:row>
      <xdr:rowOff>151977</xdr:rowOff>
    </xdr:to>
    <xdr:sp macro="" textlink="">
      <xdr:nvSpPr>
        <xdr:cNvPr id="158" name="楕円 157"/>
        <xdr:cNvSpPr/>
      </xdr:nvSpPr>
      <xdr:spPr>
        <a:xfrm>
          <a:off x="2286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136754</xdr:rowOff>
    </xdr:from>
    <xdr:ext cx="762000" cy="259045"/>
    <xdr:sp macro="" textlink="">
      <xdr:nvSpPr>
        <xdr:cNvPr id="159" name="テキスト ボックス 158"/>
        <xdr:cNvSpPr txBox="1"/>
      </xdr:nvSpPr>
      <xdr:spPr>
        <a:xfrm>
          <a:off x="1955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60" name="楕円 159"/>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61" name="テキスト ボックス 160"/>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人件費は、会計年度任用職員の昇給等による影響で約７千万円増加し、物件費も、新型コロナウイルスワクチン接種委託料の増加により、約１億円増加したことに伴い、人件費・物件費等決算額は、前年度に比べ、約</a:t>
          </a:r>
          <a:r>
            <a:rPr kumimoji="1" lang="en-US" altLang="ja-JP" sz="1300">
              <a:solidFill>
                <a:schemeClr val="tx1"/>
              </a:solidFill>
              <a:latin typeface="ＭＳ Ｐゴシック" panose="020B0600070205080204" pitchFamily="50" charset="-128"/>
              <a:ea typeface="ＭＳ Ｐゴシック" panose="020B0600070205080204" pitchFamily="50" charset="-128"/>
            </a:rPr>
            <a:t>1</a:t>
          </a:r>
          <a:r>
            <a:rPr kumimoji="1" lang="ja-JP" altLang="en-US" sz="1300">
              <a:solidFill>
                <a:schemeClr val="tx1"/>
              </a:solidFill>
              <a:latin typeface="ＭＳ Ｐゴシック" panose="020B0600070205080204" pitchFamily="50" charset="-128"/>
              <a:ea typeface="ＭＳ Ｐゴシック" panose="020B0600070205080204" pitchFamily="50" charset="-128"/>
            </a:rPr>
            <a:t>億</a:t>
          </a:r>
          <a:r>
            <a:rPr kumimoji="1" lang="en-US" altLang="ja-JP" sz="1300">
              <a:solidFill>
                <a:schemeClr val="tx1"/>
              </a:solidFill>
              <a:latin typeface="ＭＳ Ｐゴシック" panose="020B0600070205080204" pitchFamily="50" charset="-128"/>
              <a:ea typeface="ＭＳ Ｐゴシック" panose="020B0600070205080204" pitchFamily="50" charset="-128"/>
            </a:rPr>
            <a:t>7</a:t>
          </a:r>
          <a:r>
            <a:rPr kumimoji="1" lang="ja-JP" altLang="en-US" sz="1300">
              <a:solidFill>
                <a:schemeClr val="tx1"/>
              </a:solidFill>
              <a:latin typeface="ＭＳ Ｐゴシック" panose="020B0600070205080204" pitchFamily="50" charset="-128"/>
              <a:ea typeface="ＭＳ Ｐゴシック" panose="020B0600070205080204" pitchFamily="50" charset="-128"/>
            </a:rPr>
            <a:t>千万円増加した。加えて、人口が、前年度から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749</a:t>
          </a:r>
          <a:r>
            <a:rPr kumimoji="1" lang="ja-JP" altLang="en-US" sz="1300">
              <a:solidFill>
                <a:schemeClr val="tx1"/>
              </a:solidFill>
              <a:latin typeface="ＭＳ Ｐゴシック" panose="020B0600070205080204" pitchFamily="50" charset="-128"/>
              <a:ea typeface="ＭＳ Ｐゴシック" panose="020B0600070205080204" pitchFamily="50" charset="-128"/>
            </a:rPr>
            <a:t>人減少し、</a:t>
          </a:r>
          <a:r>
            <a:rPr kumimoji="1" lang="en-US" altLang="ja-JP" sz="1300">
              <a:solidFill>
                <a:schemeClr val="tx1"/>
              </a:solidFill>
              <a:latin typeface="ＭＳ Ｐゴシック" panose="020B0600070205080204" pitchFamily="50" charset="-128"/>
              <a:ea typeface="ＭＳ Ｐゴシック" panose="020B0600070205080204" pitchFamily="50" charset="-128"/>
            </a:rPr>
            <a:t>46,561</a:t>
          </a:r>
          <a:r>
            <a:rPr kumimoji="1" lang="ja-JP" altLang="en-US" sz="1300">
              <a:solidFill>
                <a:schemeClr val="tx1"/>
              </a:solidFill>
              <a:latin typeface="ＭＳ Ｐゴシック" panose="020B0600070205080204" pitchFamily="50" charset="-128"/>
              <a:ea typeface="ＭＳ Ｐゴシック" panose="020B0600070205080204" pitchFamily="50" charset="-128"/>
            </a:rPr>
            <a:t>人となったため、人口</a:t>
          </a:r>
          <a:r>
            <a:rPr kumimoji="1" lang="en-US" altLang="ja-JP" sz="1300">
              <a:solidFill>
                <a:schemeClr val="tx1"/>
              </a:solidFill>
              <a:latin typeface="ＭＳ Ｐゴシック" panose="020B0600070205080204" pitchFamily="50" charset="-128"/>
              <a:ea typeface="ＭＳ Ｐゴシック" panose="020B0600070205080204" pitchFamily="50" charset="-128"/>
            </a:rPr>
            <a:t>1</a:t>
          </a:r>
          <a:r>
            <a:rPr kumimoji="1" lang="ja-JP" altLang="en-US" sz="1300">
              <a:solidFill>
                <a:schemeClr val="tx1"/>
              </a:solidFill>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solidFill>
                <a:schemeClr val="tx1"/>
              </a:solidFill>
              <a:latin typeface="ＭＳ Ｐゴシック" panose="020B0600070205080204" pitchFamily="50" charset="-128"/>
              <a:ea typeface="ＭＳ Ｐゴシック" panose="020B0600070205080204" pitchFamily="50" charset="-128"/>
            </a:rPr>
            <a:t>6,592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円増加した。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今後は、職員数の適正化、公共施設の集約化などを実施し、人件費等の経費を抑制し、行政サービス効率性の向上を目指す。</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163525</xdr:rowOff>
    </xdr:from>
    <xdr:to>
      <xdr:col>23</xdr:col>
      <xdr:colOff>133350</xdr:colOff>
      <xdr:row>81</xdr:row>
      <xdr:rowOff>14798</xdr:rowOff>
    </xdr:to>
    <xdr:cxnSp macro="">
      <xdr:nvCxnSpPr>
        <xdr:cNvPr id="198" name="直線コネクタ 197"/>
        <xdr:cNvCxnSpPr/>
      </xdr:nvCxnSpPr>
      <xdr:spPr>
        <a:xfrm>
          <a:off x="4114800" y="13879525"/>
          <a:ext cx="8382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41381</xdr:rowOff>
    </xdr:from>
    <xdr:ext cx="762000" cy="259045"/>
    <xdr:sp macro="" textlink="">
      <xdr:nvSpPr>
        <xdr:cNvPr id="199" name="人件費・物件費等の状況平均値テキスト"/>
        <xdr:cNvSpPr txBox="1"/>
      </xdr:nvSpPr>
      <xdr:spPr>
        <a:xfrm>
          <a:off x="5041900" y="1392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128739</xdr:rowOff>
    </xdr:from>
    <xdr:to>
      <xdr:col>19</xdr:col>
      <xdr:colOff>133350</xdr:colOff>
      <xdr:row>80</xdr:row>
      <xdr:rowOff>163525</xdr:rowOff>
    </xdr:to>
    <xdr:cxnSp macro="">
      <xdr:nvCxnSpPr>
        <xdr:cNvPr id="201" name="直線コネクタ 200"/>
        <xdr:cNvCxnSpPr/>
      </xdr:nvCxnSpPr>
      <xdr:spPr>
        <a:xfrm>
          <a:off x="3225800" y="13844739"/>
          <a:ext cx="889000" cy="3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15644</xdr:rowOff>
    </xdr:from>
    <xdr:to>
      <xdr:col>19</xdr:col>
      <xdr:colOff>184150</xdr:colOff>
      <xdr:row>81</xdr:row>
      <xdr:rowOff>117244</xdr:rowOff>
    </xdr:to>
    <xdr:sp macro="" textlink="">
      <xdr:nvSpPr>
        <xdr:cNvPr id="202" name="フローチャート: 判断 201"/>
        <xdr:cNvSpPr/>
      </xdr:nvSpPr>
      <xdr:spPr>
        <a:xfrm>
          <a:off x="4064000" y="1390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102021</xdr:rowOff>
    </xdr:from>
    <xdr:ext cx="736600" cy="259045"/>
    <xdr:sp macro="" textlink="">
      <xdr:nvSpPr>
        <xdr:cNvPr id="203" name="テキスト ボックス 202"/>
        <xdr:cNvSpPr txBox="1"/>
      </xdr:nvSpPr>
      <xdr:spPr>
        <a:xfrm>
          <a:off x="3733800" y="13989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115774</xdr:rowOff>
    </xdr:from>
    <xdr:to>
      <xdr:col>15</xdr:col>
      <xdr:colOff>82550</xdr:colOff>
      <xdr:row>80</xdr:row>
      <xdr:rowOff>128739</xdr:rowOff>
    </xdr:to>
    <xdr:cxnSp macro="">
      <xdr:nvCxnSpPr>
        <xdr:cNvPr id="204" name="直線コネクタ 203"/>
        <xdr:cNvCxnSpPr/>
      </xdr:nvCxnSpPr>
      <xdr:spPr>
        <a:xfrm>
          <a:off x="2336800" y="13831774"/>
          <a:ext cx="8890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74499</xdr:rowOff>
    </xdr:from>
    <xdr:to>
      <xdr:col>15</xdr:col>
      <xdr:colOff>133350</xdr:colOff>
      <xdr:row>81</xdr:row>
      <xdr:rowOff>4649</xdr:rowOff>
    </xdr:to>
    <xdr:sp macro="" textlink="">
      <xdr:nvSpPr>
        <xdr:cNvPr id="205" name="フローチャート: 判断 204"/>
        <xdr:cNvSpPr/>
      </xdr:nvSpPr>
      <xdr:spPr>
        <a:xfrm>
          <a:off x="3175000" y="1379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14826</xdr:rowOff>
    </xdr:from>
    <xdr:ext cx="762000" cy="259045"/>
    <xdr:sp macro="" textlink="">
      <xdr:nvSpPr>
        <xdr:cNvPr id="206" name="テキスト ボックス 205"/>
        <xdr:cNvSpPr txBox="1"/>
      </xdr:nvSpPr>
      <xdr:spPr>
        <a:xfrm>
          <a:off x="2844800" y="1355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109874</xdr:rowOff>
    </xdr:from>
    <xdr:to>
      <xdr:col>11</xdr:col>
      <xdr:colOff>31750</xdr:colOff>
      <xdr:row>80</xdr:row>
      <xdr:rowOff>115774</xdr:rowOff>
    </xdr:to>
    <xdr:cxnSp macro="">
      <xdr:nvCxnSpPr>
        <xdr:cNvPr id="207" name="直線コネクタ 206"/>
        <xdr:cNvCxnSpPr/>
      </xdr:nvCxnSpPr>
      <xdr:spPr>
        <a:xfrm>
          <a:off x="1447800" y="13825874"/>
          <a:ext cx="889000" cy="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62438</xdr:rowOff>
    </xdr:from>
    <xdr:to>
      <xdr:col>11</xdr:col>
      <xdr:colOff>82550</xdr:colOff>
      <xdr:row>80</xdr:row>
      <xdr:rowOff>164038</xdr:rowOff>
    </xdr:to>
    <xdr:sp macro="" textlink="">
      <xdr:nvSpPr>
        <xdr:cNvPr id="208" name="フローチャート: 判断 207"/>
        <xdr:cNvSpPr/>
      </xdr:nvSpPr>
      <xdr:spPr>
        <a:xfrm>
          <a:off x="2286000" y="1377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2765</xdr:rowOff>
    </xdr:from>
    <xdr:ext cx="762000" cy="259045"/>
    <xdr:sp macro="" textlink="">
      <xdr:nvSpPr>
        <xdr:cNvPr id="209" name="テキスト ボックス 208"/>
        <xdr:cNvSpPr txBox="1"/>
      </xdr:nvSpPr>
      <xdr:spPr>
        <a:xfrm>
          <a:off x="1955800" y="1354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61500</xdr:rowOff>
    </xdr:from>
    <xdr:to>
      <xdr:col>7</xdr:col>
      <xdr:colOff>31750</xdr:colOff>
      <xdr:row>80</xdr:row>
      <xdr:rowOff>163100</xdr:rowOff>
    </xdr:to>
    <xdr:sp macro="" textlink="">
      <xdr:nvSpPr>
        <xdr:cNvPr id="210" name="フローチャート: 判断 209"/>
        <xdr:cNvSpPr/>
      </xdr:nvSpPr>
      <xdr:spPr>
        <a:xfrm>
          <a:off x="1397000" y="137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147877</xdr:rowOff>
    </xdr:from>
    <xdr:ext cx="762000" cy="259045"/>
    <xdr:sp macro="" textlink="">
      <xdr:nvSpPr>
        <xdr:cNvPr id="211" name="テキスト ボックス 210"/>
        <xdr:cNvSpPr txBox="1"/>
      </xdr:nvSpPr>
      <xdr:spPr>
        <a:xfrm>
          <a:off x="1066800" y="138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135448</xdr:rowOff>
    </xdr:from>
    <xdr:to>
      <xdr:col>23</xdr:col>
      <xdr:colOff>184150</xdr:colOff>
      <xdr:row>81</xdr:row>
      <xdr:rowOff>65598</xdr:rowOff>
    </xdr:to>
    <xdr:sp macro="" textlink="">
      <xdr:nvSpPr>
        <xdr:cNvPr id="217" name="楕円 216"/>
        <xdr:cNvSpPr/>
      </xdr:nvSpPr>
      <xdr:spPr>
        <a:xfrm>
          <a:off x="4902200" y="1385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56725</xdr:rowOff>
    </xdr:from>
    <xdr:ext cx="762000" cy="259045"/>
    <xdr:sp macro="" textlink="">
      <xdr:nvSpPr>
        <xdr:cNvPr id="218" name="人件費・物件費等の状況該当値テキスト"/>
        <xdr:cNvSpPr txBox="1"/>
      </xdr:nvSpPr>
      <xdr:spPr>
        <a:xfrm>
          <a:off x="5041900" y="137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112725</xdr:rowOff>
    </xdr:from>
    <xdr:to>
      <xdr:col>19</xdr:col>
      <xdr:colOff>184150</xdr:colOff>
      <xdr:row>81</xdr:row>
      <xdr:rowOff>42875</xdr:rowOff>
    </xdr:to>
    <xdr:sp macro="" textlink="">
      <xdr:nvSpPr>
        <xdr:cNvPr id="219" name="楕円 218"/>
        <xdr:cNvSpPr/>
      </xdr:nvSpPr>
      <xdr:spPr>
        <a:xfrm>
          <a:off x="4064000" y="1382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53052</xdr:rowOff>
    </xdr:from>
    <xdr:ext cx="736600" cy="259045"/>
    <xdr:sp macro="" textlink="">
      <xdr:nvSpPr>
        <xdr:cNvPr id="220" name="テキスト ボックス 219"/>
        <xdr:cNvSpPr txBox="1"/>
      </xdr:nvSpPr>
      <xdr:spPr>
        <a:xfrm>
          <a:off x="3733800" y="13597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77939</xdr:rowOff>
    </xdr:from>
    <xdr:to>
      <xdr:col>15</xdr:col>
      <xdr:colOff>133350</xdr:colOff>
      <xdr:row>81</xdr:row>
      <xdr:rowOff>8089</xdr:rowOff>
    </xdr:to>
    <xdr:sp macro="" textlink="">
      <xdr:nvSpPr>
        <xdr:cNvPr id="221" name="楕円 220"/>
        <xdr:cNvSpPr/>
      </xdr:nvSpPr>
      <xdr:spPr>
        <a:xfrm>
          <a:off x="3175000" y="137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164316</xdr:rowOff>
    </xdr:from>
    <xdr:ext cx="762000" cy="259045"/>
    <xdr:sp macro="" textlink="">
      <xdr:nvSpPr>
        <xdr:cNvPr id="222" name="テキスト ボックス 221"/>
        <xdr:cNvSpPr txBox="1"/>
      </xdr:nvSpPr>
      <xdr:spPr>
        <a:xfrm>
          <a:off x="2844800" y="1388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64974</xdr:rowOff>
    </xdr:from>
    <xdr:to>
      <xdr:col>11</xdr:col>
      <xdr:colOff>82550</xdr:colOff>
      <xdr:row>80</xdr:row>
      <xdr:rowOff>166574</xdr:rowOff>
    </xdr:to>
    <xdr:sp macro="" textlink="">
      <xdr:nvSpPr>
        <xdr:cNvPr id="223" name="楕円 222"/>
        <xdr:cNvSpPr/>
      </xdr:nvSpPr>
      <xdr:spPr>
        <a:xfrm>
          <a:off x="2286000" y="137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151351</xdr:rowOff>
    </xdr:from>
    <xdr:ext cx="762000" cy="259045"/>
    <xdr:sp macro="" textlink="">
      <xdr:nvSpPr>
        <xdr:cNvPr id="224" name="テキスト ボックス 223"/>
        <xdr:cNvSpPr txBox="1"/>
      </xdr:nvSpPr>
      <xdr:spPr>
        <a:xfrm>
          <a:off x="1955800" y="1386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59074</xdr:rowOff>
    </xdr:from>
    <xdr:to>
      <xdr:col>7</xdr:col>
      <xdr:colOff>31750</xdr:colOff>
      <xdr:row>80</xdr:row>
      <xdr:rowOff>160674</xdr:rowOff>
    </xdr:to>
    <xdr:sp macro="" textlink="">
      <xdr:nvSpPr>
        <xdr:cNvPr id="225" name="楕円 224"/>
        <xdr:cNvSpPr/>
      </xdr:nvSpPr>
      <xdr:spPr>
        <a:xfrm>
          <a:off x="1397000" y="1377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170851</xdr:rowOff>
    </xdr:from>
    <xdr:ext cx="762000" cy="259045"/>
    <xdr:sp macro="" textlink="">
      <xdr:nvSpPr>
        <xdr:cNvPr id="226" name="テキスト ボックス 225"/>
        <xdr:cNvSpPr txBox="1"/>
      </xdr:nvSpPr>
      <xdr:spPr>
        <a:xfrm>
          <a:off x="1066800" y="1354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職員構成の変動などにより、近年増加している。</a:t>
          </a:r>
        </a:p>
        <a:p>
          <a:r>
            <a:rPr kumimoji="1" lang="ja-JP" altLang="en-US" sz="1300">
              <a:latin typeface="ＭＳ Ｐゴシック" panose="020B0600070205080204" pitchFamily="50" charset="-128"/>
              <a:ea typeface="ＭＳ Ｐゴシック" panose="020B0600070205080204" pitchFamily="50" charset="-128"/>
            </a:rPr>
            <a:t>　県内市平均値</a:t>
          </a:r>
          <a:r>
            <a:rPr kumimoji="1" lang="en-US" altLang="ja-JP" sz="1300">
              <a:latin typeface="ＭＳ Ｐゴシック" panose="020B0600070205080204" pitchFamily="50" charset="-128"/>
              <a:ea typeface="ＭＳ Ｐゴシック" panose="020B0600070205080204" pitchFamily="50" charset="-128"/>
            </a:rPr>
            <a:t>99.9</a:t>
          </a:r>
          <a:r>
            <a:rPr kumimoji="1" lang="ja-JP" altLang="en-US" sz="1300">
              <a:latin typeface="ＭＳ Ｐゴシック" panose="020B0600070205080204" pitchFamily="50" charset="-128"/>
              <a:ea typeface="ＭＳ Ｐゴシック" panose="020B0600070205080204" pitchFamily="50" charset="-128"/>
            </a:rPr>
            <a:t>と同じで、県内市町平均値</a:t>
          </a:r>
          <a:r>
            <a:rPr kumimoji="1" lang="en-US" altLang="ja-JP" sz="1300">
              <a:latin typeface="ＭＳ Ｐゴシック" panose="020B0600070205080204" pitchFamily="50" charset="-128"/>
              <a:ea typeface="ＭＳ Ｐゴシック" panose="020B0600070205080204" pitchFamily="50" charset="-128"/>
            </a:rPr>
            <a:t>99.3</a:t>
          </a:r>
          <a:r>
            <a:rPr kumimoji="1" lang="ja-JP" altLang="en-US" sz="1300">
              <a:latin typeface="ＭＳ Ｐゴシック" panose="020B0600070205080204" pitchFamily="50" charset="-128"/>
              <a:ea typeface="ＭＳ Ｐゴシック" panose="020B0600070205080204" pitchFamily="50" charset="-128"/>
            </a:rPr>
            <a:t>に対して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ポイント、類似団体平均値</a:t>
          </a:r>
          <a:r>
            <a:rPr kumimoji="1" lang="en-US" altLang="ja-JP" sz="1300">
              <a:latin typeface="ＭＳ Ｐゴシック" panose="020B0600070205080204" pitchFamily="50" charset="-128"/>
              <a:ea typeface="ＭＳ Ｐゴシック" panose="020B0600070205080204" pitchFamily="50" charset="-128"/>
            </a:rPr>
            <a:t>97.7</a:t>
          </a:r>
          <a:r>
            <a:rPr kumimoji="1" lang="ja-JP" altLang="en-US" sz="1300">
              <a:latin typeface="ＭＳ Ｐゴシック" panose="020B0600070205080204" pitchFamily="50" charset="-128"/>
              <a:ea typeface="ＭＳ Ｐゴシック" panose="020B0600070205080204" pitchFamily="50" charset="-128"/>
            </a:rPr>
            <a:t>に対して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ポイント上回っていることから、今後とも一層の給与水準の適正化に努めていく。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15421</xdr:rowOff>
    </xdr:to>
    <xdr:cxnSp macro="">
      <xdr:nvCxnSpPr>
        <xdr:cNvPr id="262" name="直線コネクタ 261"/>
        <xdr:cNvCxnSpPr/>
      </xdr:nvCxnSpPr>
      <xdr:spPr>
        <a:xfrm>
          <a:off x="16179800" y="147601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116313</xdr:rowOff>
    </xdr:from>
    <xdr:ext cx="762000" cy="259045"/>
    <xdr:sp macro="" textlink="">
      <xdr:nvSpPr>
        <xdr:cNvPr id="263" name="給与水準   （国との比較）平均値テキスト"/>
        <xdr:cNvSpPr txBox="1"/>
      </xdr:nvSpPr>
      <xdr:spPr>
        <a:xfrm>
          <a:off x="17106900" y="14175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15421</xdr:rowOff>
    </xdr:to>
    <xdr:cxnSp macro="">
      <xdr:nvCxnSpPr>
        <xdr:cNvPr id="265" name="直線コネクタ 264"/>
        <xdr:cNvCxnSpPr/>
      </xdr:nvCxnSpPr>
      <xdr:spPr>
        <a:xfrm>
          <a:off x="15290800" y="146739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65314</xdr:rowOff>
    </xdr:from>
    <xdr:to>
      <xdr:col>77</xdr:col>
      <xdr:colOff>95250</xdr:colOff>
      <xdr:row>83</xdr:row>
      <xdr:rowOff>166914</xdr:rowOff>
    </xdr:to>
    <xdr:sp macro="" textlink="">
      <xdr:nvSpPr>
        <xdr:cNvPr id="266" name="フローチャート: 判断 265"/>
        <xdr:cNvSpPr/>
      </xdr:nvSpPr>
      <xdr:spPr>
        <a:xfrm>
          <a:off x="16129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5641</xdr:rowOff>
    </xdr:from>
    <xdr:ext cx="736600" cy="259045"/>
    <xdr:sp macro="" textlink="">
      <xdr:nvSpPr>
        <xdr:cNvPr id="267" name="テキスト ボックス 266"/>
        <xdr:cNvSpPr txBox="1"/>
      </xdr:nvSpPr>
      <xdr:spPr>
        <a:xfrm>
          <a:off x="15798800" y="1406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48986</xdr:rowOff>
    </xdr:from>
    <xdr:to>
      <xdr:col>72</xdr:col>
      <xdr:colOff>203200</xdr:colOff>
      <xdr:row>85</xdr:row>
      <xdr:rowOff>100693</xdr:rowOff>
    </xdr:to>
    <xdr:cxnSp macro="">
      <xdr:nvCxnSpPr>
        <xdr:cNvPr id="268" name="直線コネクタ 267"/>
        <xdr:cNvCxnSpPr/>
      </xdr:nvCxnSpPr>
      <xdr:spPr>
        <a:xfrm>
          <a:off x="14401800" y="146222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9" name="フローチャート: 判断 268"/>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70" name="テキスト ボックス 269"/>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48986</xdr:rowOff>
    </xdr:from>
    <xdr:to>
      <xdr:col>68</xdr:col>
      <xdr:colOff>152400</xdr:colOff>
      <xdr:row>85</xdr:row>
      <xdr:rowOff>48986</xdr:rowOff>
    </xdr:to>
    <xdr:cxnSp macro="">
      <xdr:nvCxnSpPr>
        <xdr:cNvPr id="271" name="直線コネクタ 270"/>
        <xdr:cNvCxnSpPr/>
      </xdr:nvCxnSpPr>
      <xdr:spPr>
        <a:xfrm>
          <a:off x="13512800" y="14622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72" name="フローチャート: 判断 271"/>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73" name="テキスト ボックス 272"/>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74" name="フローチャート: 判断 273"/>
        <xdr:cNvSpPr/>
      </xdr:nvSpPr>
      <xdr:spPr>
        <a:xfrm>
          <a:off x="13462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75" name="テキスト ボックス 274"/>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81" name="楕円 280"/>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82" name="給与水準   （国との比較）該当値テキスト"/>
        <xdr:cNvSpPr txBox="1"/>
      </xdr:nvSpPr>
      <xdr:spPr>
        <a:xfrm>
          <a:off x="17106900" y="146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83" name="楕円 282"/>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84" name="テキスト ボックス 28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5" name="楕円 284"/>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86" name="テキスト ボックス 285"/>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169636</xdr:rowOff>
    </xdr:from>
    <xdr:to>
      <xdr:col>68</xdr:col>
      <xdr:colOff>203200</xdr:colOff>
      <xdr:row>85</xdr:row>
      <xdr:rowOff>99786</xdr:rowOff>
    </xdr:to>
    <xdr:sp macro="" textlink="">
      <xdr:nvSpPr>
        <xdr:cNvPr id="287" name="楕円 286"/>
        <xdr:cNvSpPr/>
      </xdr:nvSpPr>
      <xdr:spPr>
        <a:xfrm>
          <a:off x="14351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88" name="テキスト ボックス 287"/>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89" name="楕円 288"/>
        <xdr:cNvSpPr/>
      </xdr:nvSpPr>
      <xdr:spPr>
        <a:xfrm>
          <a:off x="13462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84563</xdr:rowOff>
    </xdr:from>
    <xdr:ext cx="762000" cy="259045"/>
    <xdr:sp macro="" textlink="">
      <xdr:nvSpPr>
        <xdr:cNvPr id="290" name="テキスト ボックス 289"/>
        <xdr:cNvSpPr txBox="1"/>
      </xdr:nvSpPr>
      <xdr:spPr>
        <a:xfrm>
          <a:off x="13131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定員適正化計画に沿った定員管理に取り組む中で、普通会計の職員数は前年度と同じであるが、人口が約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％減少したことにより、人口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人当たり職員数は、前年度比</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人増の</a:t>
          </a:r>
          <a:r>
            <a:rPr kumimoji="1" lang="en-US" altLang="ja-JP" sz="1300">
              <a:latin typeface="ＭＳ Ｐゴシック" panose="020B0600070205080204" pitchFamily="50" charset="-128"/>
              <a:ea typeface="ＭＳ Ｐゴシック" panose="020B0600070205080204" pitchFamily="50" charset="-128"/>
            </a:rPr>
            <a:t>7.54</a:t>
          </a:r>
          <a:r>
            <a:rPr kumimoji="1" lang="ja-JP" altLang="en-US" sz="1300">
              <a:latin typeface="ＭＳ Ｐゴシック" panose="020B0600070205080204" pitchFamily="50" charset="-128"/>
              <a:ea typeface="ＭＳ Ｐゴシック" panose="020B0600070205080204" pitchFamily="50" charset="-128"/>
            </a:rPr>
            <a:t>人となっているが、類似団体内平均値と比べると、</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人少ない状況となっている。</a:t>
          </a:r>
        </a:p>
        <a:p>
          <a:r>
            <a:rPr kumimoji="1" lang="ja-JP" altLang="en-US" sz="1300">
              <a:latin typeface="ＭＳ Ｐゴシック" panose="020B0600070205080204" pitchFamily="50" charset="-128"/>
              <a:ea typeface="ＭＳ Ｐゴシック" panose="020B0600070205080204" pitchFamily="50" charset="-128"/>
            </a:rPr>
            <a:t>　今後においても、財政収支が極めて厳しい見通しであることを踏まえ、将来にわたり持続可能で安定した行政サービスの提供を行うことに配慮しつつ、適正な定員管理を継続して実施する。</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2074</xdr:rowOff>
    </xdr:from>
    <xdr:to>
      <xdr:col>81</xdr:col>
      <xdr:colOff>44450</xdr:colOff>
      <xdr:row>60</xdr:row>
      <xdr:rowOff>6900</xdr:rowOff>
    </xdr:to>
    <xdr:cxnSp macro="">
      <xdr:nvCxnSpPr>
        <xdr:cNvPr id="324" name="直線コネクタ 323"/>
        <xdr:cNvCxnSpPr/>
      </xdr:nvCxnSpPr>
      <xdr:spPr>
        <a:xfrm>
          <a:off x="16179800" y="1028907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163127</xdr:rowOff>
    </xdr:from>
    <xdr:ext cx="762000" cy="259045"/>
    <xdr:sp macro="" textlink="">
      <xdr:nvSpPr>
        <xdr:cNvPr id="325" name="定員管理の状況平均値テキスト"/>
        <xdr:cNvSpPr txBox="1"/>
      </xdr:nvSpPr>
      <xdr:spPr>
        <a:xfrm>
          <a:off x="17106900" y="1027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167492</xdr:rowOff>
    </xdr:from>
    <xdr:to>
      <xdr:col>77</xdr:col>
      <xdr:colOff>44450</xdr:colOff>
      <xdr:row>60</xdr:row>
      <xdr:rowOff>2074</xdr:rowOff>
    </xdr:to>
    <xdr:cxnSp macro="">
      <xdr:nvCxnSpPr>
        <xdr:cNvPr id="327" name="直線コネクタ 326"/>
        <xdr:cNvCxnSpPr/>
      </xdr:nvCxnSpPr>
      <xdr:spPr>
        <a:xfrm>
          <a:off x="15290800" y="1028304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166963</xdr:rowOff>
    </xdr:from>
    <xdr:to>
      <xdr:col>77</xdr:col>
      <xdr:colOff>95250</xdr:colOff>
      <xdr:row>60</xdr:row>
      <xdr:rowOff>97113</xdr:rowOff>
    </xdr:to>
    <xdr:sp macro="" textlink="">
      <xdr:nvSpPr>
        <xdr:cNvPr id="328" name="フローチャート: 判断 327"/>
        <xdr:cNvSpPr/>
      </xdr:nvSpPr>
      <xdr:spPr>
        <a:xfrm>
          <a:off x="16129000" y="102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81890</xdr:rowOff>
    </xdr:from>
    <xdr:ext cx="736600" cy="259045"/>
    <xdr:sp macro="" textlink="">
      <xdr:nvSpPr>
        <xdr:cNvPr id="329" name="テキスト ボックス 328"/>
        <xdr:cNvSpPr txBox="1"/>
      </xdr:nvSpPr>
      <xdr:spPr>
        <a:xfrm>
          <a:off x="15798800" y="10368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162264</xdr:rowOff>
    </xdr:from>
    <xdr:to>
      <xdr:col>72</xdr:col>
      <xdr:colOff>203200</xdr:colOff>
      <xdr:row>59</xdr:row>
      <xdr:rowOff>167492</xdr:rowOff>
    </xdr:to>
    <xdr:cxnSp macro="">
      <xdr:nvCxnSpPr>
        <xdr:cNvPr id="330" name="直線コネクタ 329"/>
        <xdr:cNvCxnSpPr/>
      </xdr:nvCxnSpPr>
      <xdr:spPr>
        <a:xfrm>
          <a:off x="14401800" y="10277814"/>
          <a:ext cx="8890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122322</xdr:rowOff>
    </xdr:from>
    <xdr:to>
      <xdr:col>73</xdr:col>
      <xdr:colOff>44450</xdr:colOff>
      <xdr:row>60</xdr:row>
      <xdr:rowOff>52472</xdr:rowOff>
    </xdr:to>
    <xdr:sp macro="" textlink="">
      <xdr:nvSpPr>
        <xdr:cNvPr id="331" name="フローチャート: 判断 330"/>
        <xdr:cNvSpPr/>
      </xdr:nvSpPr>
      <xdr:spPr>
        <a:xfrm>
          <a:off x="15240000" y="1023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37249</xdr:rowOff>
    </xdr:from>
    <xdr:ext cx="762000" cy="259045"/>
    <xdr:sp macro="" textlink="">
      <xdr:nvSpPr>
        <xdr:cNvPr id="332" name="テキスト ボックス 331"/>
        <xdr:cNvSpPr txBox="1"/>
      </xdr:nvSpPr>
      <xdr:spPr>
        <a:xfrm>
          <a:off x="14909800" y="1032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162264</xdr:rowOff>
    </xdr:from>
    <xdr:to>
      <xdr:col>68</xdr:col>
      <xdr:colOff>152400</xdr:colOff>
      <xdr:row>59</xdr:row>
      <xdr:rowOff>163470</xdr:rowOff>
    </xdr:to>
    <xdr:cxnSp macro="">
      <xdr:nvCxnSpPr>
        <xdr:cNvPr id="333" name="直線コネクタ 332"/>
        <xdr:cNvCxnSpPr/>
      </xdr:nvCxnSpPr>
      <xdr:spPr>
        <a:xfrm flipV="1">
          <a:off x="13512800" y="10277814"/>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118703</xdr:rowOff>
    </xdr:from>
    <xdr:to>
      <xdr:col>68</xdr:col>
      <xdr:colOff>203200</xdr:colOff>
      <xdr:row>60</xdr:row>
      <xdr:rowOff>48853</xdr:rowOff>
    </xdr:to>
    <xdr:sp macro="" textlink="">
      <xdr:nvSpPr>
        <xdr:cNvPr id="334" name="フローチャート: 判断 333"/>
        <xdr:cNvSpPr/>
      </xdr:nvSpPr>
      <xdr:spPr>
        <a:xfrm>
          <a:off x="14351000" y="1023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33630</xdr:rowOff>
    </xdr:from>
    <xdr:ext cx="762000" cy="259045"/>
    <xdr:sp macro="" textlink="">
      <xdr:nvSpPr>
        <xdr:cNvPr id="335" name="テキスト ボックス 334"/>
        <xdr:cNvSpPr txBox="1"/>
      </xdr:nvSpPr>
      <xdr:spPr>
        <a:xfrm>
          <a:off x="14020800" y="10320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115888</xdr:rowOff>
    </xdr:from>
    <xdr:to>
      <xdr:col>64</xdr:col>
      <xdr:colOff>152400</xdr:colOff>
      <xdr:row>60</xdr:row>
      <xdr:rowOff>46038</xdr:rowOff>
    </xdr:to>
    <xdr:sp macro="" textlink="">
      <xdr:nvSpPr>
        <xdr:cNvPr id="336" name="フローチャート: 判断 335"/>
        <xdr:cNvSpPr/>
      </xdr:nvSpPr>
      <xdr:spPr>
        <a:xfrm>
          <a:off x="13462000" y="1023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30815</xdr:rowOff>
    </xdr:from>
    <xdr:ext cx="762000" cy="259045"/>
    <xdr:sp macro="" textlink="">
      <xdr:nvSpPr>
        <xdr:cNvPr id="337" name="テキスト ボックス 336"/>
        <xdr:cNvSpPr txBox="1"/>
      </xdr:nvSpPr>
      <xdr:spPr>
        <a:xfrm>
          <a:off x="13131800" y="1031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127550</xdr:rowOff>
    </xdr:from>
    <xdr:to>
      <xdr:col>81</xdr:col>
      <xdr:colOff>95250</xdr:colOff>
      <xdr:row>60</xdr:row>
      <xdr:rowOff>57700</xdr:rowOff>
    </xdr:to>
    <xdr:sp macro="" textlink="">
      <xdr:nvSpPr>
        <xdr:cNvPr id="343" name="楕円 342"/>
        <xdr:cNvSpPr/>
      </xdr:nvSpPr>
      <xdr:spPr>
        <a:xfrm>
          <a:off x="16967200" y="102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48827</xdr:rowOff>
    </xdr:from>
    <xdr:ext cx="762000" cy="259045"/>
    <xdr:sp macro="" textlink="">
      <xdr:nvSpPr>
        <xdr:cNvPr id="344" name="定員管理の状況該当値テキスト"/>
        <xdr:cNvSpPr txBox="1"/>
      </xdr:nvSpPr>
      <xdr:spPr>
        <a:xfrm>
          <a:off x="17106900" y="101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122724</xdr:rowOff>
    </xdr:from>
    <xdr:to>
      <xdr:col>77</xdr:col>
      <xdr:colOff>95250</xdr:colOff>
      <xdr:row>60</xdr:row>
      <xdr:rowOff>52874</xdr:rowOff>
    </xdr:to>
    <xdr:sp macro="" textlink="">
      <xdr:nvSpPr>
        <xdr:cNvPr id="345" name="楕円 344"/>
        <xdr:cNvSpPr/>
      </xdr:nvSpPr>
      <xdr:spPr>
        <a:xfrm>
          <a:off x="16129000" y="102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63051</xdr:rowOff>
    </xdr:from>
    <xdr:ext cx="736600" cy="259045"/>
    <xdr:sp macro="" textlink="">
      <xdr:nvSpPr>
        <xdr:cNvPr id="346" name="テキスト ボックス 345"/>
        <xdr:cNvSpPr txBox="1"/>
      </xdr:nvSpPr>
      <xdr:spPr>
        <a:xfrm>
          <a:off x="15798800" y="10007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116692</xdr:rowOff>
    </xdr:from>
    <xdr:to>
      <xdr:col>73</xdr:col>
      <xdr:colOff>44450</xdr:colOff>
      <xdr:row>60</xdr:row>
      <xdr:rowOff>46842</xdr:rowOff>
    </xdr:to>
    <xdr:sp macro="" textlink="">
      <xdr:nvSpPr>
        <xdr:cNvPr id="347" name="楕円 346"/>
        <xdr:cNvSpPr/>
      </xdr:nvSpPr>
      <xdr:spPr>
        <a:xfrm>
          <a:off x="15240000" y="1023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57019</xdr:rowOff>
    </xdr:from>
    <xdr:ext cx="762000" cy="259045"/>
    <xdr:sp macro="" textlink="">
      <xdr:nvSpPr>
        <xdr:cNvPr id="348" name="テキスト ボックス 347"/>
        <xdr:cNvSpPr txBox="1"/>
      </xdr:nvSpPr>
      <xdr:spPr>
        <a:xfrm>
          <a:off x="14909800" y="1000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111464</xdr:rowOff>
    </xdr:from>
    <xdr:to>
      <xdr:col>68</xdr:col>
      <xdr:colOff>203200</xdr:colOff>
      <xdr:row>60</xdr:row>
      <xdr:rowOff>41614</xdr:rowOff>
    </xdr:to>
    <xdr:sp macro="" textlink="">
      <xdr:nvSpPr>
        <xdr:cNvPr id="349" name="楕円 348"/>
        <xdr:cNvSpPr/>
      </xdr:nvSpPr>
      <xdr:spPr>
        <a:xfrm>
          <a:off x="14351000" y="1022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51791</xdr:rowOff>
    </xdr:from>
    <xdr:ext cx="762000" cy="259045"/>
    <xdr:sp macro="" textlink="">
      <xdr:nvSpPr>
        <xdr:cNvPr id="350" name="テキスト ボックス 349"/>
        <xdr:cNvSpPr txBox="1"/>
      </xdr:nvSpPr>
      <xdr:spPr>
        <a:xfrm>
          <a:off x="14020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112670</xdr:rowOff>
    </xdr:from>
    <xdr:to>
      <xdr:col>64</xdr:col>
      <xdr:colOff>152400</xdr:colOff>
      <xdr:row>60</xdr:row>
      <xdr:rowOff>42820</xdr:rowOff>
    </xdr:to>
    <xdr:sp macro="" textlink="">
      <xdr:nvSpPr>
        <xdr:cNvPr id="351" name="楕円 350"/>
        <xdr:cNvSpPr/>
      </xdr:nvSpPr>
      <xdr:spPr>
        <a:xfrm>
          <a:off x="13462000" y="1022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52997</xdr:rowOff>
    </xdr:from>
    <xdr:ext cx="762000" cy="259045"/>
    <xdr:sp macro="" textlink="">
      <xdr:nvSpPr>
        <xdr:cNvPr id="352" name="テキスト ボックス 351"/>
        <xdr:cNvSpPr txBox="1"/>
      </xdr:nvSpPr>
      <xdr:spPr>
        <a:xfrm>
          <a:off x="13131800" y="999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合併以前から道路や学校等の社会資本整備に積極的に取り組んできたため類似団体平均との比較で</a:t>
          </a:r>
          <a:r>
            <a:rPr kumimoji="1" lang="en-US" altLang="ja-JP" sz="1300">
              <a:solidFill>
                <a:schemeClr val="tx1"/>
              </a:solidFill>
              <a:latin typeface="ＭＳ Ｐゴシック" panose="020B0600070205080204" pitchFamily="50" charset="-128"/>
              <a:ea typeface="ＭＳ Ｐゴシック" panose="020B0600070205080204" pitchFamily="50" charset="-128"/>
            </a:rPr>
            <a:t>4.2</a:t>
          </a:r>
          <a:r>
            <a:rPr kumimoji="1" lang="ja-JP" altLang="en-US" sz="1300">
              <a:solidFill>
                <a:schemeClr val="tx1"/>
              </a:solidFill>
              <a:latin typeface="ＭＳ Ｐゴシック" panose="020B0600070205080204" pitchFamily="50" charset="-128"/>
              <a:ea typeface="ＭＳ Ｐゴシック" panose="020B0600070205080204" pitchFamily="50" charset="-128"/>
            </a:rPr>
            <a:t>％上回っているものの、前年度と比べて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0.8</a:t>
          </a:r>
          <a:r>
            <a:rPr kumimoji="1" lang="ja-JP" altLang="en-US" sz="1300">
              <a:solidFill>
                <a:schemeClr val="tx1"/>
              </a:solidFill>
              <a:latin typeface="ＭＳ Ｐゴシック" panose="020B0600070205080204" pitchFamily="50" charset="-128"/>
              <a:ea typeface="ＭＳ Ｐゴシック" panose="020B0600070205080204" pitchFamily="50" charset="-128"/>
            </a:rPr>
            <a:t>％低下した。低下の主な要因は、令和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年度より下水道事業が法適用企業会計へ移行したことに伴って、地方債の償還の財源に充てたと認められる繰出金が減少したことによるものである。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今後、大型建設事業を実施予定のため、公債費が増加し、比率の悪化が予想されることから、平成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年度から実施している第</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次健全化策に則り、計画的に投資事業を実施し健全な財政運営に努める。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36406</xdr:rowOff>
    </xdr:from>
    <xdr:to>
      <xdr:col>81</xdr:col>
      <xdr:colOff>44450</xdr:colOff>
      <xdr:row>44</xdr:row>
      <xdr:rowOff>100754</xdr:rowOff>
    </xdr:to>
    <xdr:cxnSp macro="">
      <xdr:nvCxnSpPr>
        <xdr:cNvPr id="385" name="直線コネクタ 384"/>
        <xdr:cNvCxnSpPr/>
      </xdr:nvCxnSpPr>
      <xdr:spPr>
        <a:xfrm flipV="1">
          <a:off x="16179800" y="758020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7214</xdr:rowOff>
    </xdr:from>
    <xdr:ext cx="762000" cy="259045"/>
    <xdr:sp macro="" textlink="">
      <xdr:nvSpPr>
        <xdr:cNvPr id="386" name="公債費負担の状況平均値テキスト"/>
        <xdr:cNvSpPr txBox="1"/>
      </xdr:nvSpPr>
      <xdr:spPr>
        <a:xfrm>
          <a:off x="17106900" y="7036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100754</xdr:rowOff>
    </xdr:from>
    <xdr:to>
      <xdr:col>77</xdr:col>
      <xdr:colOff>44450</xdr:colOff>
      <xdr:row>44</xdr:row>
      <xdr:rowOff>140970</xdr:rowOff>
    </xdr:to>
    <xdr:cxnSp macro="">
      <xdr:nvCxnSpPr>
        <xdr:cNvPr id="388" name="直線コネクタ 387"/>
        <xdr:cNvCxnSpPr/>
      </xdr:nvCxnSpPr>
      <xdr:spPr>
        <a:xfrm flipV="1">
          <a:off x="15290800" y="76445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22860</xdr:rowOff>
    </xdr:from>
    <xdr:to>
      <xdr:col>77</xdr:col>
      <xdr:colOff>95250</xdr:colOff>
      <xdr:row>42</xdr:row>
      <xdr:rowOff>124460</xdr:rowOff>
    </xdr:to>
    <xdr:sp macro="" textlink="">
      <xdr:nvSpPr>
        <xdr:cNvPr id="389" name="フローチャート: 判断 388"/>
        <xdr:cNvSpPr/>
      </xdr:nvSpPr>
      <xdr:spPr>
        <a:xfrm>
          <a:off x="16129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134637</xdr:rowOff>
    </xdr:from>
    <xdr:ext cx="736600" cy="259045"/>
    <xdr:sp macro="" textlink="">
      <xdr:nvSpPr>
        <xdr:cNvPr id="390" name="テキスト ボックス 389"/>
        <xdr:cNvSpPr txBox="1"/>
      </xdr:nvSpPr>
      <xdr:spPr>
        <a:xfrm>
          <a:off x="15798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92710</xdr:rowOff>
    </xdr:from>
    <xdr:to>
      <xdr:col>72</xdr:col>
      <xdr:colOff>203200</xdr:colOff>
      <xdr:row>44</xdr:row>
      <xdr:rowOff>140970</xdr:rowOff>
    </xdr:to>
    <xdr:cxnSp macro="">
      <xdr:nvCxnSpPr>
        <xdr:cNvPr id="391" name="直線コネクタ 390"/>
        <xdr:cNvCxnSpPr/>
      </xdr:nvCxnSpPr>
      <xdr:spPr>
        <a:xfrm>
          <a:off x="14401800" y="76365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2" name="フローチャート: 判断 391"/>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93" name="テキスト ボックス 392"/>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44450</xdr:rowOff>
    </xdr:from>
    <xdr:to>
      <xdr:col>68</xdr:col>
      <xdr:colOff>152400</xdr:colOff>
      <xdr:row>44</xdr:row>
      <xdr:rowOff>92710</xdr:rowOff>
    </xdr:to>
    <xdr:cxnSp macro="">
      <xdr:nvCxnSpPr>
        <xdr:cNvPr id="394" name="直線コネクタ 393"/>
        <xdr:cNvCxnSpPr/>
      </xdr:nvCxnSpPr>
      <xdr:spPr>
        <a:xfrm>
          <a:off x="13512800" y="75882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95" name="フローチャート: 判断 394"/>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6" name="テキスト ボックス 395"/>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7" name="フローチャート: 判断 396"/>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98" name="テキスト ボックス 397"/>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157056</xdr:rowOff>
    </xdr:from>
    <xdr:to>
      <xdr:col>81</xdr:col>
      <xdr:colOff>95250</xdr:colOff>
      <xdr:row>44</xdr:row>
      <xdr:rowOff>87206</xdr:rowOff>
    </xdr:to>
    <xdr:sp macro="" textlink="">
      <xdr:nvSpPr>
        <xdr:cNvPr id="404" name="楕円 403"/>
        <xdr:cNvSpPr/>
      </xdr:nvSpPr>
      <xdr:spPr>
        <a:xfrm>
          <a:off x="169672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129133</xdr:rowOff>
    </xdr:from>
    <xdr:ext cx="762000" cy="259045"/>
    <xdr:sp macro="" textlink="">
      <xdr:nvSpPr>
        <xdr:cNvPr id="405" name="公債費負担の状況該当値テキスト"/>
        <xdr:cNvSpPr txBox="1"/>
      </xdr:nvSpPr>
      <xdr:spPr>
        <a:xfrm>
          <a:off x="17106900" y="750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49954</xdr:rowOff>
    </xdr:from>
    <xdr:to>
      <xdr:col>77</xdr:col>
      <xdr:colOff>95250</xdr:colOff>
      <xdr:row>44</xdr:row>
      <xdr:rowOff>151554</xdr:rowOff>
    </xdr:to>
    <xdr:sp macro="" textlink="">
      <xdr:nvSpPr>
        <xdr:cNvPr id="406" name="楕円 405"/>
        <xdr:cNvSpPr/>
      </xdr:nvSpPr>
      <xdr:spPr>
        <a:xfrm>
          <a:off x="16129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136331</xdr:rowOff>
    </xdr:from>
    <xdr:ext cx="736600" cy="259045"/>
    <xdr:sp macro="" textlink="">
      <xdr:nvSpPr>
        <xdr:cNvPr id="407" name="テキスト ボックス 406"/>
        <xdr:cNvSpPr txBox="1"/>
      </xdr:nvSpPr>
      <xdr:spPr>
        <a:xfrm>
          <a:off x="15798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90170</xdr:rowOff>
    </xdr:from>
    <xdr:to>
      <xdr:col>73</xdr:col>
      <xdr:colOff>44450</xdr:colOff>
      <xdr:row>45</xdr:row>
      <xdr:rowOff>20320</xdr:rowOff>
    </xdr:to>
    <xdr:sp macro="" textlink="">
      <xdr:nvSpPr>
        <xdr:cNvPr id="408" name="楕円 407"/>
        <xdr:cNvSpPr/>
      </xdr:nvSpPr>
      <xdr:spPr>
        <a:xfrm>
          <a:off x="15240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5097</xdr:rowOff>
    </xdr:from>
    <xdr:ext cx="762000" cy="259045"/>
    <xdr:sp macro="" textlink="">
      <xdr:nvSpPr>
        <xdr:cNvPr id="409" name="テキスト ボックス 408"/>
        <xdr:cNvSpPr txBox="1"/>
      </xdr:nvSpPr>
      <xdr:spPr>
        <a:xfrm>
          <a:off x="14909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41910</xdr:rowOff>
    </xdr:from>
    <xdr:to>
      <xdr:col>68</xdr:col>
      <xdr:colOff>203200</xdr:colOff>
      <xdr:row>44</xdr:row>
      <xdr:rowOff>143510</xdr:rowOff>
    </xdr:to>
    <xdr:sp macro="" textlink="">
      <xdr:nvSpPr>
        <xdr:cNvPr id="410" name="楕円 409"/>
        <xdr:cNvSpPr/>
      </xdr:nvSpPr>
      <xdr:spPr>
        <a:xfrm>
          <a:off x="14351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128287</xdr:rowOff>
    </xdr:from>
    <xdr:ext cx="762000" cy="259045"/>
    <xdr:sp macro="" textlink="">
      <xdr:nvSpPr>
        <xdr:cNvPr id="411" name="テキスト ボックス 410"/>
        <xdr:cNvSpPr txBox="1"/>
      </xdr:nvSpPr>
      <xdr:spPr>
        <a:xfrm>
          <a:off x="14020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165100</xdr:rowOff>
    </xdr:from>
    <xdr:to>
      <xdr:col>64</xdr:col>
      <xdr:colOff>152400</xdr:colOff>
      <xdr:row>44</xdr:row>
      <xdr:rowOff>95250</xdr:rowOff>
    </xdr:to>
    <xdr:sp macro="" textlink="">
      <xdr:nvSpPr>
        <xdr:cNvPr id="412" name="楕円 411"/>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80027</xdr:rowOff>
    </xdr:from>
    <xdr:ext cx="762000" cy="259045"/>
    <xdr:sp macro="" textlink="">
      <xdr:nvSpPr>
        <xdr:cNvPr id="413" name="テキスト ボックス 412"/>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新規地方債借入の抑制、下水道使用料改定及び職員数削減による退職手当負担の減少等の結果、平成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26</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0</a:t>
          </a:r>
          <a:r>
            <a:rPr kumimoji="1" lang="ja-JP" altLang="en-US" sz="1300">
              <a:solidFill>
                <a:schemeClr val="tx1"/>
              </a:solidFill>
              <a:latin typeface="ＭＳ Ｐゴシック" panose="020B0600070205080204" pitchFamily="50" charset="-128"/>
              <a:ea typeface="ＭＳ Ｐゴシック" panose="020B0600070205080204" pitchFamily="50" charset="-128"/>
            </a:rPr>
            <a:t>％を下回っている。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しかし、平成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年度以降は、普通交付税の合併算定替終了などによって、一般財源がこれまで以上に不足しており、基金の取崩しに頼る財政運営を余儀なくされることから、比率の悪化が予想される。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今後は重要施策の選択と集中、そして行政改革を継続することで比率の悪化を防ぐ。</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76640</xdr:rowOff>
    </xdr:from>
    <xdr:ext cx="762000" cy="259045"/>
    <xdr:sp macro="" textlink="">
      <xdr:nvSpPr>
        <xdr:cNvPr id="447" name="将来負担の状況平均値テキスト"/>
        <xdr:cNvSpPr txBox="1"/>
      </xdr:nvSpPr>
      <xdr:spPr>
        <a:xfrm>
          <a:off x="17106900" y="247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8" name="フローチャート: 判断 447"/>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48133</xdr:rowOff>
    </xdr:from>
    <xdr:to>
      <xdr:col>77</xdr:col>
      <xdr:colOff>95250</xdr:colOff>
      <xdr:row>15</xdr:row>
      <xdr:rowOff>149733</xdr:rowOff>
    </xdr:to>
    <xdr:sp macro="" textlink="">
      <xdr:nvSpPr>
        <xdr:cNvPr id="449" name="フローチャート: 判断 448"/>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159910</xdr:rowOff>
    </xdr:from>
    <xdr:ext cx="736600" cy="259045"/>
    <xdr:sp macro="" textlink="">
      <xdr:nvSpPr>
        <xdr:cNvPr id="450" name="テキスト ボックス 449"/>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124672</xdr:rowOff>
    </xdr:from>
    <xdr:to>
      <xdr:col>73</xdr:col>
      <xdr:colOff>44450</xdr:colOff>
      <xdr:row>15</xdr:row>
      <xdr:rowOff>54822</xdr:rowOff>
    </xdr:to>
    <xdr:sp macro="" textlink="">
      <xdr:nvSpPr>
        <xdr:cNvPr id="451" name="フローチャート: 判断 450"/>
        <xdr:cNvSpPr/>
      </xdr:nvSpPr>
      <xdr:spPr>
        <a:xfrm>
          <a:off x="15240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64999</xdr:rowOff>
    </xdr:from>
    <xdr:ext cx="762000" cy="259045"/>
    <xdr:sp macro="" textlink="">
      <xdr:nvSpPr>
        <xdr:cNvPr id="452" name="テキスト ボックス 451"/>
        <xdr:cNvSpPr txBox="1"/>
      </xdr:nvSpPr>
      <xdr:spPr>
        <a:xfrm>
          <a:off x="14909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123063</xdr:rowOff>
    </xdr:from>
    <xdr:to>
      <xdr:col>68</xdr:col>
      <xdr:colOff>203200</xdr:colOff>
      <xdr:row>15</xdr:row>
      <xdr:rowOff>53213</xdr:rowOff>
    </xdr:to>
    <xdr:sp macro="" textlink="">
      <xdr:nvSpPr>
        <xdr:cNvPr id="453" name="フローチャート: 判断 452"/>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63390</xdr:rowOff>
    </xdr:from>
    <xdr:ext cx="762000" cy="259045"/>
    <xdr:sp macro="" textlink="">
      <xdr:nvSpPr>
        <xdr:cNvPr id="454" name="テキスト ボックス 453"/>
        <xdr:cNvSpPr txBox="1"/>
      </xdr:nvSpPr>
      <xdr:spPr>
        <a:xfrm>
          <a:off x="14020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171323</xdr:rowOff>
    </xdr:from>
    <xdr:to>
      <xdr:col>64</xdr:col>
      <xdr:colOff>152400</xdr:colOff>
      <xdr:row>15</xdr:row>
      <xdr:rowOff>101473</xdr:rowOff>
    </xdr:to>
    <xdr:sp macro="" textlink="">
      <xdr:nvSpPr>
        <xdr:cNvPr id="455" name="フローチャート: 判断 454"/>
        <xdr:cNvSpPr/>
      </xdr:nvSpPr>
      <xdr:spPr>
        <a:xfrm>
          <a:off x="13462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111650</xdr:rowOff>
    </xdr:from>
    <xdr:ext cx="762000" cy="259045"/>
    <xdr:sp macro="" textlink="">
      <xdr:nvSpPr>
        <xdr:cNvPr id="456" name="テキスト ボックス 455"/>
        <xdr:cNvSpPr txBox="1"/>
      </xdr:nvSpPr>
      <xdr:spPr>
        <a:xfrm>
          <a:off x="13131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46,561
46,135
158.63
28,553,095
27,104,272
1,221,512
15,973,092
21,228,873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人件費に係る経常収支比率は、令和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年度において、</a:t>
          </a:r>
          <a:r>
            <a:rPr kumimoji="1" lang="en-US" altLang="ja-JP" sz="1300">
              <a:solidFill>
                <a:schemeClr val="tx1"/>
              </a:solidFill>
              <a:latin typeface="ＭＳ Ｐゴシック" panose="020B0600070205080204" pitchFamily="50" charset="-128"/>
              <a:ea typeface="ＭＳ Ｐゴシック" panose="020B0600070205080204" pitchFamily="50" charset="-128"/>
            </a:rPr>
            <a:t>21.2</a:t>
          </a:r>
          <a:r>
            <a:rPr kumimoji="1" lang="ja-JP" altLang="en-US" sz="1300">
              <a:solidFill>
                <a:schemeClr val="tx1"/>
              </a:solidFill>
              <a:latin typeface="ＭＳ Ｐゴシック" panose="020B0600070205080204" pitchFamily="50" charset="-128"/>
              <a:ea typeface="ＭＳ Ｐゴシック" panose="020B0600070205080204" pitchFamily="50" charset="-128"/>
            </a:rPr>
            <a:t>％と類似団体と比べて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2.3</a:t>
          </a:r>
          <a:r>
            <a:rPr kumimoji="1" lang="ja-JP" altLang="en-US" sz="1300">
              <a:solidFill>
                <a:schemeClr val="tx1"/>
              </a:solidFill>
              <a:latin typeface="ＭＳ Ｐゴシック" panose="020B0600070205080204" pitchFamily="50" charset="-128"/>
              <a:ea typeface="ＭＳ Ｐゴシック" panose="020B0600070205080204" pitchFamily="50" charset="-128"/>
            </a:rPr>
            <a:t>％低い数値となっている。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退職者数が新規採用者数を上回ったことなどにより、前年度と比べ、</a:t>
          </a:r>
          <a:r>
            <a:rPr kumimoji="1" lang="en-US" altLang="ja-JP" sz="1300">
              <a:solidFill>
                <a:schemeClr val="tx1"/>
              </a:solidFill>
              <a:latin typeface="ＭＳ Ｐゴシック" panose="020B0600070205080204" pitchFamily="50" charset="-128"/>
              <a:ea typeface="ＭＳ Ｐゴシック" panose="020B0600070205080204" pitchFamily="50" charset="-128"/>
            </a:rPr>
            <a:t>0.7</a:t>
          </a:r>
          <a:r>
            <a:rPr kumimoji="1" lang="ja-JP" altLang="en-US" sz="1300">
              <a:solidFill>
                <a:schemeClr val="tx1"/>
              </a:solidFill>
              <a:latin typeface="ＭＳ Ｐゴシック" panose="020B0600070205080204" pitchFamily="50" charset="-128"/>
              <a:ea typeface="ＭＳ Ｐゴシック" panose="020B0600070205080204" pitchFamily="50" charset="-128"/>
            </a:rPr>
            <a:t>％低下している。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99568</xdr:rowOff>
    </xdr:to>
    <xdr:cxnSp macro="">
      <xdr:nvCxnSpPr>
        <xdr:cNvPr id="64" name="直線コネクタ 63"/>
        <xdr:cNvCxnSpPr/>
      </xdr:nvCxnSpPr>
      <xdr:spPr>
        <a:xfrm flipV="1">
          <a:off x="3987800" y="62397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5"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156718</xdr:rowOff>
    </xdr:from>
    <xdr:to>
      <xdr:col>19</xdr:col>
      <xdr:colOff>187325</xdr:colOff>
      <xdr:row>36</xdr:row>
      <xdr:rowOff>99568</xdr:rowOff>
    </xdr:to>
    <xdr:cxnSp macro="">
      <xdr:nvCxnSpPr>
        <xdr:cNvPr id="67" name="直線コネクタ 66"/>
        <xdr:cNvCxnSpPr/>
      </xdr:nvCxnSpPr>
      <xdr:spPr>
        <a:xfrm>
          <a:off x="3098800" y="61574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68" name="フローチャート: 判断 67"/>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69" name="テキスト ボックス 68"/>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156718</xdr:rowOff>
    </xdr:from>
    <xdr:to>
      <xdr:col>15</xdr:col>
      <xdr:colOff>98425</xdr:colOff>
      <xdr:row>36</xdr:row>
      <xdr:rowOff>3556</xdr:rowOff>
    </xdr:to>
    <xdr:cxnSp macro="">
      <xdr:nvCxnSpPr>
        <xdr:cNvPr id="70" name="直線コネクタ 69"/>
        <xdr:cNvCxnSpPr/>
      </xdr:nvCxnSpPr>
      <xdr:spPr>
        <a:xfrm flipV="1">
          <a:off x="2209800" y="6157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xdr:rowOff>
    </xdr:from>
    <xdr:to>
      <xdr:col>11</xdr:col>
      <xdr:colOff>9525</xdr:colOff>
      <xdr:row>36</xdr:row>
      <xdr:rowOff>3556</xdr:rowOff>
    </xdr:to>
    <xdr:cxnSp macro="">
      <xdr:nvCxnSpPr>
        <xdr:cNvPr id="73" name="直線コネクタ 72"/>
        <xdr:cNvCxnSpPr/>
      </xdr:nvCxnSpPr>
      <xdr:spPr>
        <a:xfrm>
          <a:off x="1320800" y="6175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xdr:rowOff>
    </xdr:from>
    <xdr:to>
      <xdr:col>24</xdr:col>
      <xdr:colOff>76200</xdr:colOff>
      <xdr:row>36</xdr:row>
      <xdr:rowOff>118364</xdr:rowOff>
    </xdr:to>
    <xdr:sp macro="" textlink="">
      <xdr:nvSpPr>
        <xdr:cNvPr id="83" name="楕円 82"/>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33291</xdr:rowOff>
    </xdr:from>
    <xdr:ext cx="762000" cy="259045"/>
    <xdr:sp macro="" textlink="">
      <xdr:nvSpPr>
        <xdr:cNvPr id="84" name="人件費該当値テキスト"/>
        <xdr:cNvSpPr txBox="1"/>
      </xdr:nvSpPr>
      <xdr:spPr>
        <a:xfrm>
          <a:off x="4914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48768</xdr:rowOff>
    </xdr:from>
    <xdr:to>
      <xdr:col>20</xdr:col>
      <xdr:colOff>38100</xdr:colOff>
      <xdr:row>36</xdr:row>
      <xdr:rowOff>150368</xdr:rowOff>
    </xdr:to>
    <xdr:sp macro="" textlink="">
      <xdr:nvSpPr>
        <xdr:cNvPr id="85" name="楕円 84"/>
        <xdr:cNvSpPr/>
      </xdr:nvSpPr>
      <xdr:spPr>
        <a:xfrm>
          <a:off x="3937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160545</xdr:rowOff>
    </xdr:from>
    <xdr:ext cx="736600" cy="259045"/>
    <xdr:sp macro="" textlink="">
      <xdr:nvSpPr>
        <xdr:cNvPr id="86" name="テキスト ボックス 85"/>
        <xdr:cNvSpPr txBox="1"/>
      </xdr:nvSpPr>
      <xdr:spPr>
        <a:xfrm>
          <a:off x="3606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105918</xdr:rowOff>
    </xdr:from>
    <xdr:to>
      <xdr:col>15</xdr:col>
      <xdr:colOff>149225</xdr:colOff>
      <xdr:row>36</xdr:row>
      <xdr:rowOff>36068</xdr:rowOff>
    </xdr:to>
    <xdr:sp macro="" textlink="">
      <xdr:nvSpPr>
        <xdr:cNvPr id="87" name="楕円 86"/>
        <xdr:cNvSpPr/>
      </xdr:nvSpPr>
      <xdr:spPr>
        <a:xfrm>
          <a:off x="3048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46245</xdr:rowOff>
    </xdr:from>
    <xdr:ext cx="762000" cy="259045"/>
    <xdr:sp macro="" textlink="">
      <xdr:nvSpPr>
        <xdr:cNvPr id="88" name="テキスト ボックス 87"/>
        <xdr:cNvSpPr txBox="1"/>
      </xdr:nvSpPr>
      <xdr:spPr>
        <a:xfrm>
          <a:off x="2717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124206</xdr:rowOff>
    </xdr:from>
    <xdr:to>
      <xdr:col>11</xdr:col>
      <xdr:colOff>60325</xdr:colOff>
      <xdr:row>36</xdr:row>
      <xdr:rowOff>54356</xdr:rowOff>
    </xdr:to>
    <xdr:sp macro="" textlink="">
      <xdr:nvSpPr>
        <xdr:cNvPr id="89" name="楕円 88"/>
        <xdr:cNvSpPr/>
      </xdr:nvSpPr>
      <xdr:spPr>
        <a:xfrm>
          <a:off x="2159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64533</xdr:rowOff>
    </xdr:from>
    <xdr:ext cx="762000" cy="259045"/>
    <xdr:sp macro="" textlink="">
      <xdr:nvSpPr>
        <xdr:cNvPr id="90" name="テキスト ボックス 89"/>
        <xdr:cNvSpPr txBox="1"/>
      </xdr:nvSpPr>
      <xdr:spPr>
        <a:xfrm>
          <a:off x="1828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124206</xdr:rowOff>
    </xdr:from>
    <xdr:to>
      <xdr:col>6</xdr:col>
      <xdr:colOff>171450</xdr:colOff>
      <xdr:row>36</xdr:row>
      <xdr:rowOff>54356</xdr:rowOff>
    </xdr:to>
    <xdr:sp macro="" textlink="">
      <xdr:nvSpPr>
        <xdr:cNvPr id="91" name="楕円 90"/>
        <xdr:cNvSpPr/>
      </xdr:nvSpPr>
      <xdr:spPr>
        <a:xfrm>
          <a:off x="1270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64533</xdr:rowOff>
    </xdr:from>
    <xdr:ext cx="762000" cy="259045"/>
    <xdr:sp macro="" textlink="">
      <xdr:nvSpPr>
        <xdr:cNvPr id="92" name="テキスト ボックス 91"/>
        <xdr:cNvSpPr txBox="1"/>
      </xdr:nvSpPr>
      <xdr:spPr>
        <a:xfrm>
          <a:off x="939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物件費に係る経常収支比率は、前年度と同じく</a:t>
          </a:r>
          <a:r>
            <a:rPr kumimoji="1" lang="en-US" altLang="ja-JP" sz="1300">
              <a:solidFill>
                <a:schemeClr val="tx1"/>
              </a:solidFill>
              <a:latin typeface="ＭＳ Ｐゴシック" panose="020B0600070205080204" pitchFamily="50" charset="-128"/>
              <a:ea typeface="ＭＳ Ｐゴシック" panose="020B0600070205080204" pitchFamily="50" charset="-128"/>
            </a:rPr>
            <a:t>11.3</a:t>
          </a:r>
          <a:r>
            <a:rPr kumimoji="1" lang="ja-JP" altLang="en-US" sz="1300">
              <a:solidFill>
                <a:schemeClr val="tx1"/>
              </a:solidFill>
              <a:latin typeface="ＭＳ Ｐゴシック" panose="020B0600070205080204" pitchFamily="50" charset="-128"/>
              <a:ea typeface="ＭＳ Ｐゴシック" panose="020B0600070205080204" pitchFamily="50" charset="-128"/>
            </a:rPr>
            <a:t>％であり、類似団体と比べると</a:t>
          </a:r>
          <a:r>
            <a:rPr kumimoji="1" lang="en-US" altLang="ja-JP" sz="1300">
              <a:solidFill>
                <a:schemeClr val="tx1"/>
              </a:solidFill>
              <a:latin typeface="ＭＳ Ｐゴシック" panose="020B0600070205080204" pitchFamily="50" charset="-128"/>
              <a:ea typeface="ＭＳ Ｐゴシック" panose="020B0600070205080204" pitchFamily="50" charset="-128"/>
            </a:rPr>
            <a:t>1.0</a:t>
          </a:r>
          <a:r>
            <a:rPr kumimoji="1" lang="ja-JP" altLang="en-US" sz="1300">
              <a:solidFill>
                <a:schemeClr val="tx1"/>
              </a:solidFill>
              <a:latin typeface="ＭＳ Ｐゴシック" panose="020B0600070205080204" pitchFamily="50" charset="-128"/>
              <a:ea typeface="ＭＳ Ｐゴシック" panose="020B0600070205080204" pitchFamily="50" charset="-128"/>
            </a:rPr>
            <a:t>％低い数値となっている。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今後予定されている自治体情報システムの標準化・共通化によりシステムの維持管理経費が増大する可能性があるため、経費削減と財源確保に努める。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130810</xdr:rowOff>
    </xdr:from>
    <xdr:to>
      <xdr:col>82</xdr:col>
      <xdr:colOff>107950</xdr:colOff>
      <xdr:row>15</xdr:row>
      <xdr:rowOff>130810</xdr:rowOff>
    </xdr:to>
    <xdr:cxnSp macro="">
      <xdr:nvCxnSpPr>
        <xdr:cNvPr id="125" name="直線コネクタ 124"/>
        <xdr:cNvCxnSpPr/>
      </xdr:nvCxnSpPr>
      <xdr:spPr>
        <a:xfrm>
          <a:off x="15671800" y="2702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128287</xdr:rowOff>
    </xdr:from>
    <xdr:ext cx="762000" cy="259045"/>
    <xdr:sp macro="" textlink="">
      <xdr:nvSpPr>
        <xdr:cNvPr id="126" name="物件費平均値テキスト"/>
        <xdr:cNvSpPr txBox="1"/>
      </xdr:nvSpPr>
      <xdr:spPr>
        <a:xfrm>
          <a:off x="16598900" y="270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130810</xdr:rowOff>
    </xdr:from>
    <xdr:to>
      <xdr:col>78</xdr:col>
      <xdr:colOff>69850</xdr:colOff>
      <xdr:row>16</xdr:row>
      <xdr:rowOff>58420</xdr:rowOff>
    </xdr:to>
    <xdr:cxnSp macro="">
      <xdr:nvCxnSpPr>
        <xdr:cNvPr id="128" name="直線コネクタ 127"/>
        <xdr:cNvCxnSpPr/>
      </xdr:nvCxnSpPr>
      <xdr:spPr>
        <a:xfrm flipV="1">
          <a:off x="14782800" y="2702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29" name="フローチャート: 判断 128"/>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0" name="テキスト ボックス 129"/>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16</xdr:row>
      <xdr:rowOff>58420</xdr:rowOff>
    </xdr:to>
    <xdr:cxnSp macro="">
      <xdr:nvCxnSpPr>
        <xdr:cNvPr id="131" name="直線コネクタ 130"/>
        <xdr:cNvCxnSpPr/>
      </xdr:nvCxnSpPr>
      <xdr:spPr>
        <a:xfrm>
          <a:off x="13893800" y="278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2" name="フローチャート: 判断 131"/>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3" name="テキスト ボックス 132"/>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43180</xdr:rowOff>
    </xdr:to>
    <xdr:cxnSp macro="">
      <xdr:nvCxnSpPr>
        <xdr:cNvPr id="134" name="直線コネクタ 133"/>
        <xdr:cNvCxnSpPr/>
      </xdr:nvCxnSpPr>
      <xdr:spPr>
        <a:xfrm>
          <a:off x="13004800" y="2755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5" name="フローチャート: 判断 134"/>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6" name="テキスト ボックス 135"/>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7" name="フローチャート: 判断 136"/>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38" name="テキスト ボックス 137"/>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80010</xdr:rowOff>
    </xdr:from>
    <xdr:to>
      <xdr:col>82</xdr:col>
      <xdr:colOff>158750</xdr:colOff>
      <xdr:row>16</xdr:row>
      <xdr:rowOff>10160</xdr:rowOff>
    </xdr:to>
    <xdr:sp macro="" textlink="">
      <xdr:nvSpPr>
        <xdr:cNvPr id="144" name="楕円 143"/>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96537</xdr:rowOff>
    </xdr:from>
    <xdr:ext cx="762000" cy="259045"/>
    <xdr:sp macro="" textlink="">
      <xdr:nvSpPr>
        <xdr:cNvPr id="145"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80010</xdr:rowOff>
    </xdr:from>
    <xdr:to>
      <xdr:col>78</xdr:col>
      <xdr:colOff>120650</xdr:colOff>
      <xdr:row>16</xdr:row>
      <xdr:rowOff>10160</xdr:rowOff>
    </xdr:to>
    <xdr:sp macro="" textlink="">
      <xdr:nvSpPr>
        <xdr:cNvPr id="146" name="楕円 145"/>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20337</xdr:rowOff>
    </xdr:from>
    <xdr:ext cx="736600" cy="259045"/>
    <xdr:sp macro="" textlink="">
      <xdr:nvSpPr>
        <xdr:cNvPr id="147" name="テキスト ボックス 146"/>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8" name="楕円 147"/>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49" name="テキスト ボックス 148"/>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163830</xdr:rowOff>
    </xdr:from>
    <xdr:to>
      <xdr:col>69</xdr:col>
      <xdr:colOff>142875</xdr:colOff>
      <xdr:row>16</xdr:row>
      <xdr:rowOff>93980</xdr:rowOff>
    </xdr:to>
    <xdr:sp macro="" textlink="">
      <xdr:nvSpPr>
        <xdr:cNvPr id="150" name="楕円 149"/>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104157</xdr:rowOff>
    </xdr:from>
    <xdr:ext cx="762000" cy="259045"/>
    <xdr:sp macro="" textlink="">
      <xdr:nvSpPr>
        <xdr:cNvPr id="151" name="テキスト ボックス 150"/>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2" name="楕円 151"/>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3" name="テキスト ボックス 152"/>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扶助費に係る経常収支比率は、令和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年度において、</a:t>
          </a:r>
          <a:r>
            <a:rPr kumimoji="1" lang="en-US" altLang="ja-JP" sz="1300">
              <a:solidFill>
                <a:schemeClr val="tx1"/>
              </a:solidFill>
              <a:latin typeface="ＭＳ Ｐゴシック" panose="020B0600070205080204" pitchFamily="50" charset="-128"/>
              <a:ea typeface="ＭＳ Ｐゴシック" panose="020B0600070205080204" pitchFamily="50" charset="-128"/>
            </a:rPr>
            <a:t>7.2</a:t>
          </a:r>
          <a:r>
            <a:rPr kumimoji="1" lang="ja-JP" altLang="en-US" sz="1300">
              <a:solidFill>
                <a:schemeClr val="tx1"/>
              </a:solidFill>
              <a:latin typeface="ＭＳ Ｐゴシック" panose="020B0600070205080204" pitchFamily="50" charset="-128"/>
              <a:ea typeface="ＭＳ Ｐゴシック" panose="020B0600070205080204" pitchFamily="50" charset="-128"/>
            </a:rPr>
            <a:t>％と類似団体と比べて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2.3</a:t>
          </a:r>
          <a:r>
            <a:rPr kumimoji="1" lang="ja-JP" altLang="en-US" sz="1300">
              <a:solidFill>
                <a:schemeClr val="tx1"/>
              </a:solidFill>
              <a:latin typeface="ＭＳ Ｐゴシック" panose="020B0600070205080204" pitchFamily="50" charset="-128"/>
              <a:ea typeface="ＭＳ Ｐゴシック" panose="020B0600070205080204" pitchFamily="50" charset="-128"/>
            </a:rPr>
            <a:t>％低い数値となっている。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少子化等の影響で乳幼児医療費や未熟児養育医療費が減少したことなどにより扶助費が減少したため、前年度比で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0.2</a:t>
          </a:r>
          <a:r>
            <a:rPr kumimoji="1" lang="ja-JP" altLang="en-US" sz="1300">
              <a:solidFill>
                <a:schemeClr val="tx1"/>
              </a:solidFill>
              <a:latin typeface="ＭＳ Ｐゴシック" panose="020B0600070205080204" pitchFamily="50" charset="-128"/>
              <a:ea typeface="ＭＳ Ｐゴシック" panose="020B0600070205080204" pitchFamily="50" charset="-128"/>
            </a:rPr>
            <a:t>％改善している。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146050</xdr:rowOff>
    </xdr:to>
    <xdr:cxnSp macro="">
      <xdr:nvCxnSpPr>
        <xdr:cNvPr id="190" name="直線コネクタ 189"/>
        <xdr:cNvCxnSpPr/>
      </xdr:nvCxnSpPr>
      <xdr:spPr>
        <a:xfrm flipV="1">
          <a:off x="3987800" y="9385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95902</xdr:rowOff>
    </xdr:from>
    <xdr:ext cx="762000" cy="259045"/>
    <xdr:sp macro="" textlink="">
      <xdr:nvSpPr>
        <xdr:cNvPr id="191" name="扶助費平均値テキスト"/>
        <xdr:cNvSpPr txBox="1"/>
      </xdr:nvSpPr>
      <xdr:spPr>
        <a:xfrm>
          <a:off x="4914900" y="9525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55</xdr:row>
      <xdr:rowOff>3175</xdr:rowOff>
    </xdr:to>
    <xdr:cxnSp macro="">
      <xdr:nvCxnSpPr>
        <xdr:cNvPr id="193" name="直線コネクタ 192"/>
        <xdr:cNvCxnSpPr/>
      </xdr:nvCxnSpPr>
      <xdr:spPr>
        <a:xfrm flipV="1">
          <a:off x="3098800" y="94043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4" name="フローチャート: 判断 193"/>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86377</xdr:rowOff>
    </xdr:from>
    <xdr:ext cx="736600" cy="259045"/>
    <xdr:sp macro="" textlink="">
      <xdr:nvSpPr>
        <xdr:cNvPr id="195" name="テキスト ボックス 194"/>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xdr:rowOff>
    </xdr:from>
    <xdr:to>
      <xdr:col>15</xdr:col>
      <xdr:colOff>98425</xdr:colOff>
      <xdr:row>55</xdr:row>
      <xdr:rowOff>12700</xdr:rowOff>
    </xdr:to>
    <xdr:cxnSp macro="">
      <xdr:nvCxnSpPr>
        <xdr:cNvPr id="196" name="直線コネクタ 195"/>
        <xdr:cNvCxnSpPr/>
      </xdr:nvCxnSpPr>
      <xdr:spPr>
        <a:xfrm flipV="1">
          <a:off x="2209800" y="94329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117475</xdr:rowOff>
    </xdr:from>
    <xdr:to>
      <xdr:col>11</xdr:col>
      <xdr:colOff>9525</xdr:colOff>
      <xdr:row>55</xdr:row>
      <xdr:rowOff>12700</xdr:rowOff>
    </xdr:to>
    <xdr:cxnSp macro="">
      <xdr:nvCxnSpPr>
        <xdr:cNvPr id="199" name="直線コネクタ 198"/>
        <xdr:cNvCxnSpPr/>
      </xdr:nvCxnSpPr>
      <xdr:spPr>
        <a:xfrm>
          <a:off x="1320800" y="93757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01" name="テキスト ボックス 200"/>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02" name="フローチャート: 判断 201"/>
        <xdr:cNvSpPr/>
      </xdr:nvSpPr>
      <xdr:spPr>
        <a:xfrm>
          <a:off x="1270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03" name="テキスト ボックス 202"/>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9" name="楕円 208"/>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10"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11" name="楕円 210"/>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12" name="テキスト ボックス 211"/>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123825</xdr:rowOff>
    </xdr:from>
    <xdr:to>
      <xdr:col>15</xdr:col>
      <xdr:colOff>149225</xdr:colOff>
      <xdr:row>55</xdr:row>
      <xdr:rowOff>53975</xdr:rowOff>
    </xdr:to>
    <xdr:sp macro="" textlink="">
      <xdr:nvSpPr>
        <xdr:cNvPr id="213" name="楕円 212"/>
        <xdr:cNvSpPr/>
      </xdr:nvSpPr>
      <xdr:spPr>
        <a:xfrm>
          <a:off x="30480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64152</xdr:rowOff>
    </xdr:from>
    <xdr:ext cx="762000" cy="259045"/>
    <xdr:sp macro="" textlink="">
      <xdr:nvSpPr>
        <xdr:cNvPr id="214" name="テキスト ボックス 213"/>
        <xdr:cNvSpPr txBox="1"/>
      </xdr:nvSpPr>
      <xdr:spPr>
        <a:xfrm>
          <a:off x="27178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5" name="楕円 214"/>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6" name="テキスト ボックス 215"/>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66675</xdr:rowOff>
    </xdr:from>
    <xdr:to>
      <xdr:col>6</xdr:col>
      <xdr:colOff>171450</xdr:colOff>
      <xdr:row>54</xdr:row>
      <xdr:rowOff>168275</xdr:rowOff>
    </xdr:to>
    <xdr:sp macro="" textlink="">
      <xdr:nvSpPr>
        <xdr:cNvPr id="217" name="楕円 216"/>
        <xdr:cNvSpPr/>
      </xdr:nvSpPr>
      <xdr:spPr>
        <a:xfrm>
          <a:off x="1270000" y="93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7002</xdr:rowOff>
    </xdr:from>
    <xdr:ext cx="762000" cy="259045"/>
    <xdr:sp macro="" textlink="">
      <xdr:nvSpPr>
        <xdr:cNvPr id="218" name="テキスト ボックス 217"/>
        <xdr:cNvSpPr txBox="1"/>
      </xdr:nvSpPr>
      <xdr:spPr>
        <a:xfrm>
          <a:off x="939800" y="909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その他に係る経常収支比率は、令和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年度において</a:t>
          </a:r>
          <a:r>
            <a:rPr kumimoji="1" lang="en-US" altLang="ja-JP" sz="1300">
              <a:solidFill>
                <a:schemeClr val="tx1"/>
              </a:solidFill>
              <a:latin typeface="ＭＳ Ｐゴシック" panose="020B0600070205080204" pitchFamily="50" charset="-128"/>
              <a:ea typeface="ＭＳ Ｐゴシック" panose="020B0600070205080204" pitchFamily="50" charset="-128"/>
            </a:rPr>
            <a:t>12.0</a:t>
          </a:r>
          <a:r>
            <a:rPr kumimoji="1" lang="ja-JP" altLang="en-US" sz="1300">
              <a:solidFill>
                <a:schemeClr val="tx1"/>
              </a:solidFill>
              <a:latin typeface="ＭＳ Ｐゴシック" panose="020B0600070205080204" pitchFamily="50" charset="-128"/>
              <a:ea typeface="ＭＳ Ｐゴシック" panose="020B0600070205080204" pitchFamily="50" charset="-128"/>
            </a:rPr>
            <a:t>％と類似団体と比べて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0.7</a:t>
          </a:r>
          <a:r>
            <a:rPr kumimoji="1" lang="ja-JP" altLang="en-US" sz="1300">
              <a:solidFill>
                <a:schemeClr val="tx1"/>
              </a:solidFill>
              <a:latin typeface="ＭＳ Ｐゴシック" panose="020B0600070205080204" pitchFamily="50" charset="-128"/>
              <a:ea typeface="ＭＳ Ｐゴシック" panose="020B0600070205080204" pitchFamily="50" charset="-128"/>
            </a:rPr>
            <a:t>％低い数値となっている。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類似団体平均から大きく離れることが無いよう、各特別会計への繰出金の内容を精査するとともに、経費削減に努める。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88138</xdr:rowOff>
    </xdr:from>
    <xdr:to>
      <xdr:col>82</xdr:col>
      <xdr:colOff>107950</xdr:colOff>
      <xdr:row>61</xdr:row>
      <xdr:rowOff>88138</xdr:rowOff>
    </xdr:to>
    <xdr:cxnSp macro="">
      <xdr:nvCxnSpPr>
        <xdr:cNvPr id="244" name="直線コネクタ 243"/>
        <xdr:cNvCxnSpPr/>
      </xdr:nvCxnSpPr>
      <xdr:spPr>
        <a:xfrm flipV="1">
          <a:off x="16510000" y="9174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60215</xdr:rowOff>
    </xdr:from>
    <xdr:ext cx="762000" cy="259045"/>
    <xdr:sp macro="" textlink="">
      <xdr:nvSpPr>
        <xdr:cNvPr id="245" name="その他最小値テキスト"/>
        <xdr:cNvSpPr txBox="1"/>
      </xdr:nvSpPr>
      <xdr:spPr>
        <a:xfrm>
          <a:off x="16598900" y="1051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88138</xdr:rowOff>
    </xdr:from>
    <xdr:to>
      <xdr:col>82</xdr:col>
      <xdr:colOff>196850</xdr:colOff>
      <xdr:row>61</xdr:row>
      <xdr:rowOff>88138</xdr:rowOff>
    </xdr:to>
    <xdr:cxnSp macro="">
      <xdr:nvCxnSpPr>
        <xdr:cNvPr id="246" name="直線コネクタ 245"/>
        <xdr:cNvCxnSpPr/>
      </xdr:nvCxnSpPr>
      <xdr:spPr>
        <a:xfrm>
          <a:off x="16421100" y="1054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3065</xdr:rowOff>
    </xdr:from>
    <xdr:ext cx="762000" cy="259045"/>
    <xdr:sp macro="" textlink="">
      <xdr:nvSpPr>
        <xdr:cNvPr id="247" name="その他最大値テキスト"/>
        <xdr:cNvSpPr txBox="1"/>
      </xdr:nvSpPr>
      <xdr:spPr>
        <a:xfrm>
          <a:off x="16598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88138</xdr:rowOff>
    </xdr:from>
    <xdr:to>
      <xdr:col>82</xdr:col>
      <xdr:colOff>196850</xdr:colOff>
      <xdr:row>53</xdr:row>
      <xdr:rowOff>88138</xdr:rowOff>
    </xdr:to>
    <xdr:cxnSp macro="">
      <xdr:nvCxnSpPr>
        <xdr:cNvPr id="248" name="直線コネクタ 247"/>
        <xdr:cNvCxnSpPr/>
      </xdr:nvCxnSpPr>
      <xdr:spPr>
        <a:xfrm>
          <a:off x="16421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69850</xdr:rowOff>
    </xdr:to>
    <xdr:cxnSp macro="">
      <xdr:nvCxnSpPr>
        <xdr:cNvPr id="249" name="直線コネクタ 248"/>
        <xdr:cNvCxnSpPr/>
      </xdr:nvCxnSpPr>
      <xdr:spPr>
        <a:xfrm flipV="1">
          <a:off x="15671800" y="9796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9415</xdr:rowOff>
    </xdr:from>
    <xdr:ext cx="762000" cy="259045"/>
    <xdr:sp macro="" textlink="">
      <xdr:nvSpPr>
        <xdr:cNvPr id="250" name="その他平均値テキスト"/>
        <xdr:cNvSpPr txBox="1"/>
      </xdr:nvSpPr>
      <xdr:spPr>
        <a:xfrm>
          <a:off x="16598900" y="9782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37338</xdr:rowOff>
    </xdr:from>
    <xdr:to>
      <xdr:col>82</xdr:col>
      <xdr:colOff>158750</xdr:colOff>
      <xdr:row>57</xdr:row>
      <xdr:rowOff>138938</xdr:rowOff>
    </xdr:to>
    <xdr:sp macro="" textlink="">
      <xdr:nvSpPr>
        <xdr:cNvPr id="251" name="フローチャート: 判断 250"/>
        <xdr:cNvSpPr/>
      </xdr:nvSpPr>
      <xdr:spPr>
        <a:xfrm>
          <a:off x="16459200" y="980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61</xdr:row>
      <xdr:rowOff>170434</xdr:rowOff>
    </xdr:to>
    <xdr:cxnSp macro="">
      <xdr:nvCxnSpPr>
        <xdr:cNvPr id="252" name="直線コネクタ 251"/>
        <xdr:cNvCxnSpPr/>
      </xdr:nvCxnSpPr>
      <xdr:spPr>
        <a:xfrm flipV="1">
          <a:off x="14782800" y="9842500"/>
          <a:ext cx="889000" cy="78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55626</xdr:rowOff>
    </xdr:from>
    <xdr:to>
      <xdr:col>78</xdr:col>
      <xdr:colOff>120650</xdr:colOff>
      <xdr:row>57</xdr:row>
      <xdr:rowOff>157226</xdr:rowOff>
    </xdr:to>
    <xdr:sp macro="" textlink="">
      <xdr:nvSpPr>
        <xdr:cNvPr id="253" name="フローチャート: 判断 252"/>
        <xdr:cNvSpPr/>
      </xdr:nvSpPr>
      <xdr:spPr>
        <a:xfrm>
          <a:off x="15621000" y="982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142003</xdr:rowOff>
    </xdr:from>
    <xdr:ext cx="736600" cy="259045"/>
    <xdr:sp macro="" textlink="">
      <xdr:nvSpPr>
        <xdr:cNvPr id="254" name="テキスト ボックス 253"/>
        <xdr:cNvSpPr txBox="1"/>
      </xdr:nvSpPr>
      <xdr:spPr>
        <a:xfrm>
          <a:off x="15290800" y="991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143002</xdr:rowOff>
    </xdr:from>
    <xdr:to>
      <xdr:col>73</xdr:col>
      <xdr:colOff>180975</xdr:colOff>
      <xdr:row>61</xdr:row>
      <xdr:rowOff>170434</xdr:rowOff>
    </xdr:to>
    <xdr:cxnSp macro="">
      <xdr:nvCxnSpPr>
        <xdr:cNvPr id="255" name="直線コネクタ 254"/>
        <xdr:cNvCxnSpPr/>
      </xdr:nvCxnSpPr>
      <xdr:spPr>
        <a:xfrm>
          <a:off x="13893800" y="106014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128778</xdr:rowOff>
    </xdr:from>
    <xdr:to>
      <xdr:col>74</xdr:col>
      <xdr:colOff>31750</xdr:colOff>
      <xdr:row>58</xdr:row>
      <xdr:rowOff>58928</xdr:rowOff>
    </xdr:to>
    <xdr:sp macro="" textlink="">
      <xdr:nvSpPr>
        <xdr:cNvPr id="256" name="フローチャート: 判断 255"/>
        <xdr:cNvSpPr/>
      </xdr:nvSpPr>
      <xdr:spPr>
        <a:xfrm>
          <a:off x="14732000" y="990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69105</xdr:rowOff>
    </xdr:from>
    <xdr:ext cx="762000" cy="259045"/>
    <xdr:sp macro="" textlink="">
      <xdr:nvSpPr>
        <xdr:cNvPr id="257" name="テキスト ボックス 256"/>
        <xdr:cNvSpPr txBox="1"/>
      </xdr:nvSpPr>
      <xdr:spPr>
        <a:xfrm>
          <a:off x="14401800" y="967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133858</xdr:rowOff>
    </xdr:from>
    <xdr:to>
      <xdr:col>69</xdr:col>
      <xdr:colOff>92075</xdr:colOff>
      <xdr:row>61</xdr:row>
      <xdr:rowOff>143002</xdr:rowOff>
    </xdr:to>
    <xdr:cxnSp macro="">
      <xdr:nvCxnSpPr>
        <xdr:cNvPr id="258" name="直線コネクタ 257"/>
        <xdr:cNvCxnSpPr/>
      </xdr:nvCxnSpPr>
      <xdr:spPr>
        <a:xfrm>
          <a:off x="13004800" y="10592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165354</xdr:rowOff>
    </xdr:from>
    <xdr:to>
      <xdr:col>69</xdr:col>
      <xdr:colOff>142875</xdr:colOff>
      <xdr:row>58</xdr:row>
      <xdr:rowOff>95504</xdr:rowOff>
    </xdr:to>
    <xdr:sp macro="" textlink="">
      <xdr:nvSpPr>
        <xdr:cNvPr id="259" name="フローチャート: 判断 258"/>
        <xdr:cNvSpPr/>
      </xdr:nvSpPr>
      <xdr:spPr>
        <a:xfrm>
          <a:off x="13843000" y="99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105681</xdr:rowOff>
    </xdr:from>
    <xdr:ext cx="762000" cy="259045"/>
    <xdr:sp macro="" textlink="">
      <xdr:nvSpPr>
        <xdr:cNvPr id="260" name="テキスト ボックス 259"/>
        <xdr:cNvSpPr txBox="1"/>
      </xdr:nvSpPr>
      <xdr:spPr>
        <a:xfrm>
          <a:off x="13512800" y="970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21336</xdr:rowOff>
    </xdr:from>
    <xdr:to>
      <xdr:col>65</xdr:col>
      <xdr:colOff>53975</xdr:colOff>
      <xdr:row>58</xdr:row>
      <xdr:rowOff>122936</xdr:rowOff>
    </xdr:to>
    <xdr:sp macro="" textlink="">
      <xdr:nvSpPr>
        <xdr:cNvPr id="261" name="フローチャート: 判断 260"/>
        <xdr:cNvSpPr/>
      </xdr:nvSpPr>
      <xdr:spPr>
        <a:xfrm>
          <a:off x="12954000" y="996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133113</xdr:rowOff>
    </xdr:from>
    <xdr:ext cx="762000" cy="259045"/>
    <xdr:sp macro="" textlink="">
      <xdr:nvSpPr>
        <xdr:cNvPr id="262" name="テキスト ボックス 261"/>
        <xdr:cNvSpPr txBox="1"/>
      </xdr:nvSpPr>
      <xdr:spPr>
        <a:xfrm>
          <a:off x="12623800" y="973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8" name="楕円 267"/>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161307</xdr:rowOff>
    </xdr:from>
    <xdr:ext cx="762000" cy="259045"/>
    <xdr:sp macro="" textlink="">
      <xdr:nvSpPr>
        <xdr:cNvPr id="269" name="その他該当値テキスト"/>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0" name="楕円 269"/>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71" name="テキスト ボックス 270"/>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119634</xdr:rowOff>
    </xdr:from>
    <xdr:to>
      <xdr:col>74</xdr:col>
      <xdr:colOff>31750</xdr:colOff>
      <xdr:row>62</xdr:row>
      <xdr:rowOff>49784</xdr:rowOff>
    </xdr:to>
    <xdr:sp macro="" textlink="">
      <xdr:nvSpPr>
        <xdr:cNvPr id="272" name="楕円 271"/>
        <xdr:cNvSpPr/>
      </xdr:nvSpPr>
      <xdr:spPr>
        <a:xfrm>
          <a:off x="14732000" y="1057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34561</xdr:rowOff>
    </xdr:from>
    <xdr:ext cx="762000" cy="259045"/>
    <xdr:sp macro="" textlink="">
      <xdr:nvSpPr>
        <xdr:cNvPr id="273" name="テキスト ボックス 272"/>
        <xdr:cNvSpPr txBox="1"/>
      </xdr:nvSpPr>
      <xdr:spPr>
        <a:xfrm>
          <a:off x="14401800" y="1066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92202</xdr:rowOff>
    </xdr:from>
    <xdr:to>
      <xdr:col>69</xdr:col>
      <xdr:colOff>142875</xdr:colOff>
      <xdr:row>62</xdr:row>
      <xdr:rowOff>22352</xdr:rowOff>
    </xdr:to>
    <xdr:sp macro="" textlink="">
      <xdr:nvSpPr>
        <xdr:cNvPr id="274" name="楕円 273"/>
        <xdr:cNvSpPr/>
      </xdr:nvSpPr>
      <xdr:spPr>
        <a:xfrm>
          <a:off x="13843000" y="105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7129</xdr:rowOff>
    </xdr:from>
    <xdr:ext cx="762000" cy="259045"/>
    <xdr:sp macro="" textlink="">
      <xdr:nvSpPr>
        <xdr:cNvPr id="275" name="テキスト ボックス 274"/>
        <xdr:cNvSpPr txBox="1"/>
      </xdr:nvSpPr>
      <xdr:spPr>
        <a:xfrm>
          <a:off x="13512800" y="1063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83058</xdr:rowOff>
    </xdr:from>
    <xdr:to>
      <xdr:col>65</xdr:col>
      <xdr:colOff>53975</xdr:colOff>
      <xdr:row>62</xdr:row>
      <xdr:rowOff>13208</xdr:rowOff>
    </xdr:to>
    <xdr:sp macro="" textlink="">
      <xdr:nvSpPr>
        <xdr:cNvPr id="276" name="楕円 275"/>
        <xdr:cNvSpPr/>
      </xdr:nvSpPr>
      <xdr:spPr>
        <a:xfrm>
          <a:off x="12954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169435</xdr:rowOff>
    </xdr:from>
    <xdr:ext cx="762000" cy="259045"/>
    <xdr:sp macro="" textlink="">
      <xdr:nvSpPr>
        <xdr:cNvPr id="277" name="テキスト ボックス 276"/>
        <xdr:cNvSpPr txBox="1"/>
      </xdr:nvSpPr>
      <xdr:spPr>
        <a:xfrm>
          <a:off x="12623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補助費等に係る経常収支比率は、令和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年度において</a:t>
          </a:r>
          <a:r>
            <a:rPr kumimoji="1" lang="en-US" altLang="ja-JP" sz="1300">
              <a:solidFill>
                <a:schemeClr val="tx1"/>
              </a:solidFill>
              <a:latin typeface="ＭＳ Ｐゴシック" panose="020B0600070205080204" pitchFamily="50" charset="-128"/>
              <a:ea typeface="ＭＳ Ｐゴシック" panose="020B0600070205080204" pitchFamily="50" charset="-128"/>
            </a:rPr>
            <a:t>18.8</a:t>
          </a:r>
          <a:r>
            <a:rPr kumimoji="1" lang="ja-JP" altLang="en-US" sz="1300">
              <a:solidFill>
                <a:schemeClr val="tx1"/>
              </a:solidFill>
              <a:latin typeface="ＭＳ Ｐゴシック" panose="020B0600070205080204" pitchFamily="50" charset="-128"/>
              <a:ea typeface="ＭＳ Ｐゴシック" panose="020B0600070205080204" pitchFamily="50" charset="-128"/>
            </a:rPr>
            <a:t>％と類似団体と比べて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5.1</a:t>
          </a:r>
          <a:r>
            <a:rPr kumimoji="1" lang="ja-JP" altLang="en-US" sz="1300">
              <a:solidFill>
                <a:schemeClr val="tx1"/>
              </a:solidFill>
              <a:latin typeface="ＭＳ Ｐゴシック" panose="020B0600070205080204" pitchFamily="50" charset="-128"/>
              <a:ea typeface="ＭＳ Ｐゴシック" panose="020B0600070205080204" pitchFamily="50" charset="-128"/>
            </a:rPr>
            <a:t>％高い数値となっている。本市においては、常備消防機関や一般廃棄物処理施設の運営を一部事務組合で実施していることに加え、病院や下水道事業会計への繰出金が増加したことにより、前年度と比べ、</a:t>
          </a:r>
          <a:r>
            <a:rPr kumimoji="1" lang="en-US" altLang="ja-JP" sz="1300">
              <a:solidFill>
                <a:schemeClr val="tx1"/>
              </a:solidFill>
              <a:latin typeface="ＭＳ Ｐゴシック" panose="020B0600070205080204" pitchFamily="50" charset="-128"/>
              <a:ea typeface="ＭＳ Ｐゴシック" panose="020B0600070205080204" pitchFamily="50" charset="-128"/>
            </a:rPr>
            <a:t>2.0</a:t>
          </a:r>
          <a:r>
            <a:rPr kumimoji="1" lang="ja-JP" altLang="en-US" sz="1300">
              <a:solidFill>
                <a:schemeClr val="tx1"/>
              </a:solidFill>
              <a:latin typeface="ＭＳ Ｐゴシック" panose="020B0600070205080204" pitchFamily="50" charset="-128"/>
              <a:ea typeface="ＭＳ Ｐゴシック" panose="020B0600070205080204" pitchFamily="50" charset="-128"/>
            </a:rPr>
            <a:t>％上昇している。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2" name="直線コネクタ 301"/>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3"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4" name="直線コネクタ 303"/>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5"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6" name="直線コネクタ 305"/>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38</xdr:row>
      <xdr:rowOff>72136</xdr:rowOff>
    </xdr:to>
    <xdr:cxnSp macro="">
      <xdr:nvCxnSpPr>
        <xdr:cNvPr id="307" name="直線コネクタ 306"/>
        <xdr:cNvCxnSpPr/>
      </xdr:nvCxnSpPr>
      <xdr:spPr>
        <a:xfrm>
          <a:off x="15671800" y="649579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152146</xdr:rowOff>
    </xdr:to>
    <xdr:cxnSp macro="">
      <xdr:nvCxnSpPr>
        <xdr:cNvPr id="310" name="直線コネクタ 309"/>
        <xdr:cNvCxnSpPr/>
      </xdr:nvCxnSpPr>
      <xdr:spPr>
        <a:xfrm>
          <a:off x="14782800" y="632206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1" name="フローチャート: 判断 310"/>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2" name="テキスト ボックス 311"/>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36</xdr:row>
      <xdr:rowOff>149860</xdr:rowOff>
    </xdr:to>
    <xdr:cxnSp macro="">
      <xdr:nvCxnSpPr>
        <xdr:cNvPr id="313" name="直線コネクタ 312"/>
        <xdr:cNvCxnSpPr/>
      </xdr:nvCxnSpPr>
      <xdr:spPr>
        <a:xfrm>
          <a:off x="13893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36</xdr:row>
      <xdr:rowOff>149860</xdr:rowOff>
    </xdr:to>
    <xdr:cxnSp macro="">
      <xdr:nvCxnSpPr>
        <xdr:cNvPr id="316" name="直線コネクタ 315"/>
        <xdr:cNvCxnSpPr/>
      </xdr:nvCxnSpPr>
      <xdr:spPr>
        <a:xfrm>
          <a:off x="13004800" y="6312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17" name="フローチャート: 判断 316"/>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18" name="テキスト ボックス 317"/>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21336</xdr:rowOff>
    </xdr:from>
    <xdr:to>
      <xdr:col>82</xdr:col>
      <xdr:colOff>158750</xdr:colOff>
      <xdr:row>38</xdr:row>
      <xdr:rowOff>122936</xdr:rowOff>
    </xdr:to>
    <xdr:sp macro="" textlink="">
      <xdr:nvSpPr>
        <xdr:cNvPr id="326" name="楕円 325"/>
        <xdr:cNvSpPr/>
      </xdr:nvSpPr>
      <xdr:spPr>
        <a:xfrm>
          <a:off x="16459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164863</xdr:rowOff>
    </xdr:from>
    <xdr:ext cx="762000" cy="259045"/>
    <xdr:sp macro="" textlink="">
      <xdr:nvSpPr>
        <xdr:cNvPr id="327" name="補助費等該当値テキスト"/>
        <xdr:cNvSpPr txBox="1"/>
      </xdr:nvSpPr>
      <xdr:spPr>
        <a:xfrm>
          <a:off x="16598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28" name="楕円 327"/>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29" name="テキスト ボックス 328"/>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0" name="楕円 329"/>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31" name="テキスト ボックス 330"/>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2" name="楕円 331"/>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33" name="テキスト ボックス 332"/>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4" name="楕円 333"/>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35" name="テキスト ボックス 334"/>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公債費に係る経常収支比率は、前年度と比べて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0.6</a:t>
          </a:r>
          <a:r>
            <a:rPr kumimoji="1" lang="ja-JP" altLang="en-US" sz="1300">
              <a:solidFill>
                <a:schemeClr val="tx1"/>
              </a:solidFill>
              <a:latin typeface="ＭＳ Ｐゴシック" panose="020B0600070205080204" pitchFamily="50" charset="-128"/>
              <a:ea typeface="ＭＳ Ｐゴシック" panose="020B0600070205080204" pitchFamily="50" charset="-128"/>
            </a:rPr>
            <a:t>％低下し</a:t>
          </a:r>
          <a:r>
            <a:rPr kumimoji="1" lang="en-US" altLang="ja-JP" sz="1300">
              <a:solidFill>
                <a:schemeClr val="tx1"/>
              </a:solidFill>
              <a:latin typeface="ＭＳ Ｐゴシック" panose="020B0600070205080204" pitchFamily="50" charset="-128"/>
              <a:ea typeface="ＭＳ Ｐゴシック" panose="020B0600070205080204" pitchFamily="50" charset="-128"/>
            </a:rPr>
            <a:t>22.1</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％となっている。　</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寒川庁舎整備事業や寒川小学校整備事業などの大型建設事業の実施により、類似団体と比べて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5.5</a:t>
          </a:r>
          <a:r>
            <a:rPr kumimoji="1" lang="ja-JP" altLang="en-US" sz="1300">
              <a:solidFill>
                <a:schemeClr val="tx1"/>
              </a:solidFill>
              <a:latin typeface="ＭＳ Ｐゴシック" panose="020B0600070205080204" pitchFamily="50" charset="-128"/>
              <a:ea typeface="ＭＳ Ｐゴシック" panose="020B0600070205080204" pitchFamily="50" charset="-128"/>
            </a:rPr>
            <a:t>％上回っており、高止まりの状況が続いている。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今後は、公債費負担の平準化をするため、市債償還期間の見直しを検討するなど、健全な財政運営に努める。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1" name="直線コネクタ 360"/>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4"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5" name="直線コネクタ 364"/>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147574</xdr:rowOff>
    </xdr:from>
    <xdr:to>
      <xdr:col>24</xdr:col>
      <xdr:colOff>25400</xdr:colOff>
      <xdr:row>80</xdr:row>
      <xdr:rowOff>30987</xdr:rowOff>
    </xdr:to>
    <xdr:cxnSp macro="">
      <xdr:nvCxnSpPr>
        <xdr:cNvPr id="366" name="直線コネクタ 365"/>
        <xdr:cNvCxnSpPr/>
      </xdr:nvCxnSpPr>
      <xdr:spPr>
        <a:xfrm flipV="1">
          <a:off x="3987800" y="13692124"/>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7" name="公債費平均値テキスト"/>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8" name="フローチャート: 判断 367"/>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30987</xdr:rowOff>
    </xdr:from>
    <xdr:to>
      <xdr:col>19</xdr:col>
      <xdr:colOff>187325</xdr:colOff>
      <xdr:row>80</xdr:row>
      <xdr:rowOff>30987</xdr:rowOff>
    </xdr:to>
    <xdr:cxnSp macro="">
      <xdr:nvCxnSpPr>
        <xdr:cNvPr id="369" name="直線コネクタ 368"/>
        <xdr:cNvCxnSpPr/>
      </xdr:nvCxnSpPr>
      <xdr:spPr>
        <a:xfrm>
          <a:off x="3098800" y="137469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163068</xdr:rowOff>
    </xdr:from>
    <xdr:to>
      <xdr:col>20</xdr:col>
      <xdr:colOff>38100</xdr:colOff>
      <xdr:row>77</xdr:row>
      <xdr:rowOff>93218</xdr:rowOff>
    </xdr:to>
    <xdr:sp macro="" textlink="">
      <xdr:nvSpPr>
        <xdr:cNvPr id="370" name="フローチャート: 判断 369"/>
        <xdr:cNvSpPr/>
      </xdr:nvSpPr>
      <xdr:spPr>
        <a:xfrm>
          <a:off x="3937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103395</xdr:rowOff>
    </xdr:from>
    <xdr:ext cx="736600" cy="259045"/>
    <xdr:sp macro="" textlink="">
      <xdr:nvSpPr>
        <xdr:cNvPr id="371" name="テキスト ボックス 370"/>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120142</xdr:rowOff>
    </xdr:from>
    <xdr:to>
      <xdr:col>15</xdr:col>
      <xdr:colOff>98425</xdr:colOff>
      <xdr:row>80</xdr:row>
      <xdr:rowOff>30987</xdr:rowOff>
    </xdr:to>
    <xdr:cxnSp macro="">
      <xdr:nvCxnSpPr>
        <xdr:cNvPr id="372" name="直線コネクタ 371"/>
        <xdr:cNvCxnSpPr/>
      </xdr:nvCxnSpPr>
      <xdr:spPr>
        <a:xfrm>
          <a:off x="2209800" y="13664692"/>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xdr:rowOff>
    </xdr:from>
    <xdr:to>
      <xdr:col>15</xdr:col>
      <xdr:colOff>149225</xdr:colOff>
      <xdr:row>76</xdr:row>
      <xdr:rowOff>118363</xdr:rowOff>
    </xdr:to>
    <xdr:sp macro="" textlink="">
      <xdr:nvSpPr>
        <xdr:cNvPr id="373" name="フローチャート: 判断 372"/>
        <xdr:cNvSpPr/>
      </xdr:nvSpPr>
      <xdr:spPr>
        <a:xfrm>
          <a:off x="30480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128541</xdr:rowOff>
    </xdr:from>
    <xdr:ext cx="762000" cy="259045"/>
    <xdr:sp macro="" textlink="">
      <xdr:nvSpPr>
        <xdr:cNvPr id="374" name="テキスト ボックス 373"/>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154432</xdr:rowOff>
    </xdr:from>
    <xdr:to>
      <xdr:col>11</xdr:col>
      <xdr:colOff>9525</xdr:colOff>
      <xdr:row>79</xdr:row>
      <xdr:rowOff>120142</xdr:rowOff>
    </xdr:to>
    <xdr:cxnSp macro="">
      <xdr:nvCxnSpPr>
        <xdr:cNvPr id="375" name="直線コネクタ 374"/>
        <xdr:cNvCxnSpPr/>
      </xdr:nvCxnSpPr>
      <xdr:spPr>
        <a:xfrm>
          <a:off x="1320800" y="135275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35052</xdr:rowOff>
    </xdr:from>
    <xdr:to>
      <xdr:col>11</xdr:col>
      <xdr:colOff>60325</xdr:colOff>
      <xdr:row>76</xdr:row>
      <xdr:rowOff>136652</xdr:rowOff>
    </xdr:to>
    <xdr:sp macro="" textlink="">
      <xdr:nvSpPr>
        <xdr:cNvPr id="376" name="フローチャート: 判断 375"/>
        <xdr:cNvSpPr/>
      </xdr:nvSpPr>
      <xdr:spPr>
        <a:xfrm>
          <a:off x="2159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146829</xdr:rowOff>
    </xdr:from>
    <xdr:ext cx="762000" cy="259045"/>
    <xdr:sp macro="" textlink="">
      <xdr:nvSpPr>
        <xdr:cNvPr id="377" name="テキスト ボックス 376"/>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378" name="フローチャート: 判断 377"/>
        <xdr:cNvSpPr/>
      </xdr:nvSpPr>
      <xdr:spPr>
        <a:xfrm>
          <a:off x="1270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379" name="テキスト ボックス 378"/>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96774</xdr:rowOff>
    </xdr:from>
    <xdr:to>
      <xdr:col>24</xdr:col>
      <xdr:colOff>76200</xdr:colOff>
      <xdr:row>80</xdr:row>
      <xdr:rowOff>26924</xdr:rowOff>
    </xdr:to>
    <xdr:sp macro="" textlink="">
      <xdr:nvSpPr>
        <xdr:cNvPr id="385" name="楕円 384"/>
        <xdr:cNvSpPr/>
      </xdr:nvSpPr>
      <xdr:spPr>
        <a:xfrm>
          <a:off x="47752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68851</xdr:rowOff>
    </xdr:from>
    <xdr:ext cx="762000" cy="259045"/>
    <xdr:sp macro="" textlink="">
      <xdr:nvSpPr>
        <xdr:cNvPr id="386" name="公債費該当値テキスト"/>
        <xdr:cNvSpPr txBox="1"/>
      </xdr:nvSpPr>
      <xdr:spPr>
        <a:xfrm>
          <a:off x="49149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151637</xdr:rowOff>
    </xdr:from>
    <xdr:to>
      <xdr:col>20</xdr:col>
      <xdr:colOff>38100</xdr:colOff>
      <xdr:row>80</xdr:row>
      <xdr:rowOff>81787</xdr:rowOff>
    </xdr:to>
    <xdr:sp macro="" textlink="">
      <xdr:nvSpPr>
        <xdr:cNvPr id="387" name="楕円 386"/>
        <xdr:cNvSpPr/>
      </xdr:nvSpPr>
      <xdr:spPr>
        <a:xfrm>
          <a:off x="3937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66564</xdr:rowOff>
    </xdr:from>
    <xdr:ext cx="736600" cy="259045"/>
    <xdr:sp macro="" textlink="">
      <xdr:nvSpPr>
        <xdr:cNvPr id="388" name="テキスト ボックス 387"/>
        <xdr:cNvSpPr txBox="1"/>
      </xdr:nvSpPr>
      <xdr:spPr>
        <a:xfrm>
          <a:off x="3606800" y="137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151637</xdr:rowOff>
    </xdr:from>
    <xdr:to>
      <xdr:col>15</xdr:col>
      <xdr:colOff>149225</xdr:colOff>
      <xdr:row>80</xdr:row>
      <xdr:rowOff>81787</xdr:rowOff>
    </xdr:to>
    <xdr:sp macro="" textlink="">
      <xdr:nvSpPr>
        <xdr:cNvPr id="389" name="楕円 388"/>
        <xdr:cNvSpPr/>
      </xdr:nvSpPr>
      <xdr:spPr>
        <a:xfrm>
          <a:off x="3048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66564</xdr:rowOff>
    </xdr:from>
    <xdr:ext cx="762000" cy="259045"/>
    <xdr:sp macro="" textlink="">
      <xdr:nvSpPr>
        <xdr:cNvPr id="390" name="テキスト ボックス 389"/>
        <xdr:cNvSpPr txBox="1"/>
      </xdr:nvSpPr>
      <xdr:spPr>
        <a:xfrm>
          <a:off x="2717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69342</xdr:rowOff>
    </xdr:from>
    <xdr:to>
      <xdr:col>11</xdr:col>
      <xdr:colOff>60325</xdr:colOff>
      <xdr:row>79</xdr:row>
      <xdr:rowOff>170942</xdr:rowOff>
    </xdr:to>
    <xdr:sp macro="" textlink="">
      <xdr:nvSpPr>
        <xdr:cNvPr id="391" name="楕円 390"/>
        <xdr:cNvSpPr/>
      </xdr:nvSpPr>
      <xdr:spPr>
        <a:xfrm>
          <a:off x="2159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155719</xdr:rowOff>
    </xdr:from>
    <xdr:ext cx="762000" cy="259045"/>
    <xdr:sp macro="" textlink="">
      <xdr:nvSpPr>
        <xdr:cNvPr id="392" name="テキスト ボックス 391"/>
        <xdr:cNvSpPr txBox="1"/>
      </xdr:nvSpPr>
      <xdr:spPr>
        <a:xfrm>
          <a:off x="1828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103632</xdr:rowOff>
    </xdr:from>
    <xdr:to>
      <xdr:col>6</xdr:col>
      <xdr:colOff>171450</xdr:colOff>
      <xdr:row>79</xdr:row>
      <xdr:rowOff>33782</xdr:rowOff>
    </xdr:to>
    <xdr:sp macro="" textlink="">
      <xdr:nvSpPr>
        <xdr:cNvPr id="393" name="楕円 392"/>
        <xdr:cNvSpPr/>
      </xdr:nvSpPr>
      <xdr:spPr>
        <a:xfrm>
          <a:off x="1270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18559</xdr:rowOff>
    </xdr:from>
    <xdr:ext cx="762000" cy="259045"/>
    <xdr:sp macro="" textlink="">
      <xdr:nvSpPr>
        <xdr:cNvPr id="394" name="テキスト ボックス 393"/>
        <xdr:cNvSpPr txBox="1"/>
      </xdr:nvSpPr>
      <xdr:spPr>
        <a:xfrm>
          <a:off x="939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公債費以外に係る経常収支比率は、令和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年度において</a:t>
          </a:r>
          <a:r>
            <a:rPr kumimoji="1" lang="en-US" altLang="ja-JP" sz="1300">
              <a:solidFill>
                <a:schemeClr val="tx1"/>
              </a:solidFill>
              <a:latin typeface="ＭＳ Ｐゴシック" panose="020B0600070205080204" pitchFamily="50" charset="-128"/>
              <a:ea typeface="ＭＳ Ｐゴシック" panose="020B0600070205080204" pitchFamily="50" charset="-128"/>
            </a:rPr>
            <a:t>70.5</a:t>
          </a:r>
          <a:r>
            <a:rPr kumimoji="1" lang="ja-JP" altLang="en-US" sz="1300">
              <a:solidFill>
                <a:schemeClr val="tx1"/>
              </a:solidFill>
              <a:latin typeface="ＭＳ Ｐゴシック" panose="020B0600070205080204" pitchFamily="50" charset="-128"/>
              <a:ea typeface="ＭＳ Ｐゴシック" panose="020B0600070205080204" pitchFamily="50" charset="-128"/>
            </a:rPr>
            <a:t>％と類似団体と比べて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1.2</a:t>
          </a:r>
          <a:r>
            <a:rPr kumimoji="1" lang="ja-JP" altLang="en-US" sz="1300">
              <a:solidFill>
                <a:schemeClr val="tx1"/>
              </a:solidFill>
              <a:latin typeface="ＭＳ Ｐゴシック" panose="020B0600070205080204" pitchFamily="50" charset="-128"/>
              <a:ea typeface="ＭＳ Ｐゴシック" panose="020B0600070205080204" pitchFamily="50" charset="-128"/>
            </a:rPr>
            <a:t>％低い数値となっている。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人件費や扶助費の減少分を、補助金等の増加分が上回ったため、前年度と比べて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0.6</a:t>
          </a:r>
          <a:r>
            <a:rPr kumimoji="1" lang="ja-JP" altLang="en-US" sz="1300">
              <a:solidFill>
                <a:schemeClr val="tx1"/>
              </a:solidFill>
              <a:latin typeface="ＭＳ Ｐゴシック" panose="020B0600070205080204" pitchFamily="50" charset="-128"/>
              <a:ea typeface="ＭＳ Ｐゴシック" panose="020B0600070205080204" pitchFamily="50" charset="-128"/>
            </a:rPr>
            <a:t>％上昇している。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新型コロナウイルス感染症の影響で税収の大幅な増加が見込めない状況であるため、引き続き経常経費の抑制に努める。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0" name="直線コネクタ 419"/>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1"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2" name="直線コネクタ 421"/>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3"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4" name="直線コネクタ 423"/>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xdr:rowOff>
    </xdr:from>
    <xdr:to>
      <xdr:col>82</xdr:col>
      <xdr:colOff>107950</xdr:colOff>
      <xdr:row>76</xdr:row>
      <xdr:rowOff>35561</xdr:rowOff>
    </xdr:to>
    <xdr:cxnSp macro="">
      <xdr:nvCxnSpPr>
        <xdr:cNvPr id="425" name="直線コネクタ 424"/>
        <xdr:cNvCxnSpPr/>
      </xdr:nvCxnSpPr>
      <xdr:spPr>
        <a:xfrm>
          <a:off x="15671800" y="13038328"/>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11701</xdr:rowOff>
    </xdr:from>
    <xdr:ext cx="762000" cy="259045"/>
    <xdr:sp macro="" textlink="">
      <xdr:nvSpPr>
        <xdr:cNvPr id="426" name="公債費以外平均値テキスト"/>
        <xdr:cNvSpPr txBox="1"/>
      </xdr:nvSpPr>
      <xdr:spPr>
        <a:xfrm>
          <a:off x="16598900" y="1304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27" name="フローチャート: 判断 426"/>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xdr:rowOff>
    </xdr:from>
    <xdr:to>
      <xdr:col>78</xdr:col>
      <xdr:colOff>69850</xdr:colOff>
      <xdr:row>77</xdr:row>
      <xdr:rowOff>14987</xdr:rowOff>
    </xdr:to>
    <xdr:cxnSp macro="">
      <xdr:nvCxnSpPr>
        <xdr:cNvPr id="428" name="直線コネクタ 427"/>
        <xdr:cNvCxnSpPr/>
      </xdr:nvCxnSpPr>
      <xdr:spPr>
        <a:xfrm flipV="1">
          <a:off x="14782800" y="13038328"/>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29" name="フローチャート: 判断 428"/>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0" name="テキスト ボックス 429"/>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77</xdr:row>
      <xdr:rowOff>14987</xdr:rowOff>
    </xdr:to>
    <xdr:cxnSp macro="">
      <xdr:nvCxnSpPr>
        <xdr:cNvPr id="431" name="直線コネクタ 430"/>
        <xdr:cNvCxnSpPr/>
      </xdr:nvCxnSpPr>
      <xdr:spPr>
        <a:xfrm>
          <a:off x="13893800" y="13216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2" name="フローチャート: 判断 431"/>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3" name="テキスト ボックス 432"/>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122428</xdr:rowOff>
    </xdr:from>
    <xdr:to>
      <xdr:col>69</xdr:col>
      <xdr:colOff>92075</xdr:colOff>
      <xdr:row>77</xdr:row>
      <xdr:rowOff>14987</xdr:rowOff>
    </xdr:to>
    <xdr:cxnSp macro="">
      <xdr:nvCxnSpPr>
        <xdr:cNvPr id="434" name="直線コネクタ 433"/>
        <xdr:cNvCxnSpPr/>
      </xdr:nvCxnSpPr>
      <xdr:spPr>
        <a:xfrm>
          <a:off x="13004800" y="131526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5" name="フローチャート: 判断 434"/>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36" name="テキスト ボックス 435"/>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37" name="フローチャート: 判断 436"/>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38" name="テキスト ボックス 437"/>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4" name="楕円 443"/>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45"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128778</xdr:rowOff>
    </xdr:from>
    <xdr:to>
      <xdr:col>78</xdr:col>
      <xdr:colOff>120650</xdr:colOff>
      <xdr:row>76</xdr:row>
      <xdr:rowOff>58928</xdr:rowOff>
    </xdr:to>
    <xdr:sp macro="" textlink="">
      <xdr:nvSpPr>
        <xdr:cNvPr id="446" name="楕円 445"/>
        <xdr:cNvSpPr/>
      </xdr:nvSpPr>
      <xdr:spPr>
        <a:xfrm>
          <a:off x="15621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69105</xdr:rowOff>
    </xdr:from>
    <xdr:ext cx="736600" cy="259045"/>
    <xdr:sp macro="" textlink="">
      <xdr:nvSpPr>
        <xdr:cNvPr id="447" name="テキスト ボックス 446"/>
        <xdr:cNvSpPr txBox="1"/>
      </xdr:nvSpPr>
      <xdr:spPr>
        <a:xfrm>
          <a:off x="15290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48" name="楕円 447"/>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49" name="テキスト ボックス 448"/>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50" name="楕円 449"/>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51" name="テキスト ボックス 450"/>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52" name="楕円 451"/>
        <xdr:cNvSpPr/>
      </xdr:nvSpPr>
      <xdr:spPr>
        <a:xfrm>
          <a:off x="12954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11955</xdr:rowOff>
    </xdr:from>
    <xdr:ext cx="762000" cy="259045"/>
    <xdr:sp macro="" textlink="">
      <xdr:nvSpPr>
        <xdr:cNvPr id="453" name="テキスト ボックス 452"/>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83089</xdr:rowOff>
    </xdr:from>
    <xdr:to>
      <xdr:col>29</xdr:col>
      <xdr:colOff>127000</xdr:colOff>
      <xdr:row>17</xdr:row>
      <xdr:rowOff>120579</xdr:rowOff>
    </xdr:to>
    <xdr:cxnSp macro="">
      <xdr:nvCxnSpPr>
        <xdr:cNvPr id="47" name="直線コネクタ 46"/>
        <xdr:cNvCxnSpPr/>
      </xdr:nvCxnSpPr>
      <xdr:spPr bwMode="auto">
        <a:xfrm flipV="1">
          <a:off x="5003800" y="3045364"/>
          <a:ext cx="647700" cy="37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25686</xdr:rowOff>
    </xdr:from>
    <xdr:ext cx="762000" cy="259045"/>
    <xdr:sp macro="" textlink="">
      <xdr:nvSpPr>
        <xdr:cNvPr id="48" name="人口1人当たり決算額の推移平均値テキスト130"/>
        <xdr:cNvSpPr txBox="1"/>
      </xdr:nvSpPr>
      <xdr:spPr>
        <a:xfrm>
          <a:off x="5740400" y="2816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105638</xdr:rowOff>
    </xdr:from>
    <xdr:to>
      <xdr:col>26</xdr:col>
      <xdr:colOff>50800</xdr:colOff>
      <xdr:row>17</xdr:row>
      <xdr:rowOff>120579</xdr:rowOff>
    </xdr:to>
    <xdr:cxnSp macro="">
      <xdr:nvCxnSpPr>
        <xdr:cNvPr id="50" name="直線コネクタ 49"/>
        <xdr:cNvCxnSpPr/>
      </xdr:nvCxnSpPr>
      <xdr:spPr bwMode="auto">
        <a:xfrm>
          <a:off x="4305300" y="3067913"/>
          <a:ext cx="698500" cy="14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46467</xdr:rowOff>
    </xdr:from>
    <xdr:to>
      <xdr:col>26</xdr:col>
      <xdr:colOff>101600</xdr:colOff>
      <xdr:row>17</xdr:row>
      <xdr:rowOff>148067</xdr:rowOff>
    </xdr:to>
    <xdr:sp macro="" textlink="">
      <xdr:nvSpPr>
        <xdr:cNvPr id="51" name="フローチャート: 判断 50"/>
        <xdr:cNvSpPr/>
      </xdr:nvSpPr>
      <xdr:spPr bwMode="auto">
        <a:xfrm>
          <a:off x="4953000" y="3008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158244</xdr:rowOff>
    </xdr:from>
    <xdr:ext cx="736600" cy="259045"/>
    <xdr:sp macro="" textlink="">
      <xdr:nvSpPr>
        <xdr:cNvPr id="52" name="テキスト ボックス 51"/>
        <xdr:cNvSpPr txBox="1"/>
      </xdr:nvSpPr>
      <xdr:spPr>
        <a:xfrm>
          <a:off x="4622800" y="2777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105638</xdr:rowOff>
    </xdr:from>
    <xdr:to>
      <xdr:col>22</xdr:col>
      <xdr:colOff>114300</xdr:colOff>
      <xdr:row>17</xdr:row>
      <xdr:rowOff>107586</xdr:rowOff>
    </xdr:to>
    <xdr:cxnSp macro="">
      <xdr:nvCxnSpPr>
        <xdr:cNvPr id="53" name="直線コネクタ 52"/>
        <xdr:cNvCxnSpPr/>
      </xdr:nvCxnSpPr>
      <xdr:spPr bwMode="auto">
        <a:xfrm flipV="1">
          <a:off x="3606800" y="3067913"/>
          <a:ext cx="698500" cy="1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119815</xdr:rowOff>
    </xdr:from>
    <xdr:to>
      <xdr:col>22</xdr:col>
      <xdr:colOff>165100</xdr:colOff>
      <xdr:row>18</xdr:row>
      <xdr:rowOff>49965</xdr:rowOff>
    </xdr:to>
    <xdr:sp macro="" textlink="">
      <xdr:nvSpPr>
        <xdr:cNvPr id="54" name="フローチャート: 判断 53"/>
        <xdr:cNvSpPr/>
      </xdr:nvSpPr>
      <xdr:spPr bwMode="auto">
        <a:xfrm>
          <a:off x="4254500" y="3082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34742</xdr:rowOff>
    </xdr:from>
    <xdr:ext cx="762000" cy="259045"/>
    <xdr:sp macro="" textlink="">
      <xdr:nvSpPr>
        <xdr:cNvPr id="55" name="テキスト ボックス 54"/>
        <xdr:cNvSpPr txBox="1"/>
      </xdr:nvSpPr>
      <xdr:spPr>
        <a:xfrm>
          <a:off x="3924300" y="316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107586</xdr:rowOff>
    </xdr:from>
    <xdr:to>
      <xdr:col>18</xdr:col>
      <xdr:colOff>177800</xdr:colOff>
      <xdr:row>17</xdr:row>
      <xdr:rowOff>134318</xdr:rowOff>
    </xdr:to>
    <xdr:cxnSp macro="">
      <xdr:nvCxnSpPr>
        <xdr:cNvPr id="56" name="直線コネクタ 55"/>
        <xdr:cNvCxnSpPr/>
      </xdr:nvCxnSpPr>
      <xdr:spPr bwMode="auto">
        <a:xfrm flipV="1">
          <a:off x="2908300" y="3069861"/>
          <a:ext cx="698500" cy="26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125530</xdr:rowOff>
    </xdr:from>
    <xdr:to>
      <xdr:col>19</xdr:col>
      <xdr:colOff>38100</xdr:colOff>
      <xdr:row>18</xdr:row>
      <xdr:rowOff>55680</xdr:rowOff>
    </xdr:to>
    <xdr:sp macro="" textlink="">
      <xdr:nvSpPr>
        <xdr:cNvPr id="57" name="フローチャート: 判断 56"/>
        <xdr:cNvSpPr/>
      </xdr:nvSpPr>
      <xdr:spPr bwMode="auto">
        <a:xfrm>
          <a:off x="3556000" y="3087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40457</xdr:rowOff>
    </xdr:from>
    <xdr:ext cx="762000" cy="259045"/>
    <xdr:sp macro="" textlink="">
      <xdr:nvSpPr>
        <xdr:cNvPr id="58" name="テキスト ボックス 57"/>
        <xdr:cNvSpPr txBox="1"/>
      </xdr:nvSpPr>
      <xdr:spPr>
        <a:xfrm>
          <a:off x="3225800" y="317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130464</xdr:rowOff>
    </xdr:from>
    <xdr:to>
      <xdr:col>15</xdr:col>
      <xdr:colOff>101600</xdr:colOff>
      <xdr:row>18</xdr:row>
      <xdr:rowOff>60614</xdr:rowOff>
    </xdr:to>
    <xdr:sp macro="" textlink="">
      <xdr:nvSpPr>
        <xdr:cNvPr id="59" name="フローチャート: 判断 58"/>
        <xdr:cNvSpPr/>
      </xdr:nvSpPr>
      <xdr:spPr bwMode="auto">
        <a:xfrm>
          <a:off x="2857500" y="3092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45391</xdr:rowOff>
    </xdr:from>
    <xdr:ext cx="762000" cy="259045"/>
    <xdr:sp macro="" textlink="">
      <xdr:nvSpPr>
        <xdr:cNvPr id="60" name="テキスト ボックス 59"/>
        <xdr:cNvSpPr txBox="1"/>
      </xdr:nvSpPr>
      <xdr:spPr>
        <a:xfrm>
          <a:off x="2527300" y="31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32289</xdr:rowOff>
    </xdr:from>
    <xdr:to>
      <xdr:col>29</xdr:col>
      <xdr:colOff>177800</xdr:colOff>
      <xdr:row>17</xdr:row>
      <xdr:rowOff>133889</xdr:rowOff>
    </xdr:to>
    <xdr:sp macro="" textlink="">
      <xdr:nvSpPr>
        <xdr:cNvPr id="66" name="楕円 65"/>
        <xdr:cNvSpPr/>
      </xdr:nvSpPr>
      <xdr:spPr bwMode="auto">
        <a:xfrm>
          <a:off x="5600700" y="2994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4366</xdr:rowOff>
    </xdr:from>
    <xdr:ext cx="762000" cy="259045"/>
    <xdr:sp macro="" textlink="">
      <xdr:nvSpPr>
        <xdr:cNvPr id="67" name="人口1人当たり決算額の推移該当値テキスト130"/>
        <xdr:cNvSpPr txBox="1"/>
      </xdr:nvSpPr>
      <xdr:spPr>
        <a:xfrm>
          <a:off x="5740400" y="296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69779</xdr:rowOff>
    </xdr:from>
    <xdr:to>
      <xdr:col>26</xdr:col>
      <xdr:colOff>101600</xdr:colOff>
      <xdr:row>17</xdr:row>
      <xdr:rowOff>171379</xdr:rowOff>
    </xdr:to>
    <xdr:sp macro="" textlink="">
      <xdr:nvSpPr>
        <xdr:cNvPr id="68" name="楕円 67"/>
        <xdr:cNvSpPr/>
      </xdr:nvSpPr>
      <xdr:spPr bwMode="auto">
        <a:xfrm>
          <a:off x="4953000" y="3032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156156</xdr:rowOff>
    </xdr:from>
    <xdr:ext cx="736600" cy="259045"/>
    <xdr:sp macro="" textlink="">
      <xdr:nvSpPr>
        <xdr:cNvPr id="69" name="テキスト ボックス 68"/>
        <xdr:cNvSpPr txBox="1"/>
      </xdr:nvSpPr>
      <xdr:spPr>
        <a:xfrm>
          <a:off x="4622800" y="3118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54838</xdr:rowOff>
    </xdr:from>
    <xdr:to>
      <xdr:col>22</xdr:col>
      <xdr:colOff>165100</xdr:colOff>
      <xdr:row>17</xdr:row>
      <xdr:rowOff>156438</xdr:rowOff>
    </xdr:to>
    <xdr:sp macro="" textlink="">
      <xdr:nvSpPr>
        <xdr:cNvPr id="70" name="楕円 69"/>
        <xdr:cNvSpPr/>
      </xdr:nvSpPr>
      <xdr:spPr bwMode="auto">
        <a:xfrm>
          <a:off x="4254500" y="3017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166615</xdr:rowOff>
    </xdr:from>
    <xdr:ext cx="762000" cy="259045"/>
    <xdr:sp macro="" textlink="">
      <xdr:nvSpPr>
        <xdr:cNvPr id="71" name="テキスト ボックス 70"/>
        <xdr:cNvSpPr txBox="1"/>
      </xdr:nvSpPr>
      <xdr:spPr>
        <a:xfrm>
          <a:off x="3924300" y="27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56786</xdr:rowOff>
    </xdr:from>
    <xdr:to>
      <xdr:col>19</xdr:col>
      <xdr:colOff>38100</xdr:colOff>
      <xdr:row>17</xdr:row>
      <xdr:rowOff>158386</xdr:rowOff>
    </xdr:to>
    <xdr:sp macro="" textlink="">
      <xdr:nvSpPr>
        <xdr:cNvPr id="72" name="楕円 71"/>
        <xdr:cNvSpPr/>
      </xdr:nvSpPr>
      <xdr:spPr bwMode="auto">
        <a:xfrm>
          <a:off x="3556000" y="3019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168563</xdr:rowOff>
    </xdr:from>
    <xdr:ext cx="762000" cy="259045"/>
    <xdr:sp macro="" textlink="">
      <xdr:nvSpPr>
        <xdr:cNvPr id="73" name="テキスト ボックス 72"/>
        <xdr:cNvSpPr txBox="1"/>
      </xdr:nvSpPr>
      <xdr:spPr>
        <a:xfrm>
          <a:off x="3225800" y="27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83518</xdr:rowOff>
    </xdr:from>
    <xdr:to>
      <xdr:col>15</xdr:col>
      <xdr:colOff>101600</xdr:colOff>
      <xdr:row>18</xdr:row>
      <xdr:rowOff>13668</xdr:rowOff>
    </xdr:to>
    <xdr:sp macro="" textlink="">
      <xdr:nvSpPr>
        <xdr:cNvPr id="74" name="楕円 73"/>
        <xdr:cNvSpPr/>
      </xdr:nvSpPr>
      <xdr:spPr bwMode="auto">
        <a:xfrm>
          <a:off x="2857500" y="3045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23845</xdr:rowOff>
    </xdr:from>
    <xdr:ext cx="762000" cy="259045"/>
    <xdr:sp macro="" textlink="">
      <xdr:nvSpPr>
        <xdr:cNvPr id="75" name="テキスト ボックス 74"/>
        <xdr:cNvSpPr txBox="1"/>
      </xdr:nvSpPr>
      <xdr:spPr>
        <a:xfrm>
          <a:off x="2527300" y="2814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340931</xdr:rowOff>
    </xdr:from>
    <xdr:to>
      <xdr:col>29</xdr:col>
      <xdr:colOff>127000</xdr:colOff>
      <xdr:row>36</xdr:row>
      <xdr:rowOff>60116</xdr:rowOff>
    </xdr:to>
    <xdr:cxnSp macro="">
      <xdr:nvCxnSpPr>
        <xdr:cNvPr id="109" name="直線コネクタ 108"/>
        <xdr:cNvCxnSpPr/>
      </xdr:nvCxnSpPr>
      <xdr:spPr bwMode="auto">
        <a:xfrm flipV="1">
          <a:off x="5003800" y="6951281"/>
          <a:ext cx="647700" cy="62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116933</xdr:rowOff>
    </xdr:from>
    <xdr:ext cx="762000" cy="259045"/>
    <xdr:sp macro="" textlink="">
      <xdr:nvSpPr>
        <xdr:cNvPr id="110" name="人口1人当たり決算額の推移平均値テキスト445"/>
        <xdr:cNvSpPr txBox="1"/>
      </xdr:nvSpPr>
      <xdr:spPr>
        <a:xfrm>
          <a:off x="5740400" y="7070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259035</xdr:rowOff>
    </xdr:from>
    <xdr:to>
      <xdr:col>26</xdr:col>
      <xdr:colOff>50800</xdr:colOff>
      <xdr:row>36</xdr:row>
      <xdr:rowOff>60116</xdr:rowOff>
    </xdr:to>
    <xdr:cxnSp macro="">
      <xdr:nvCxnSpPr>
        <xdr:cNvPr id="112" name="直線コネクタ 111"/>
        <xdr:cNvCxnSpPr/>
      </xdr:nvCxnSpPr>
      <xdr:spPr bwMode="auto">
        <a:xfrm>
          <a:off x="4305300" y="6869385"/>
          <a:ext cx="698500" cy="143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158058</xdr:rowOff>
    </xdr:from>
    <xdr:to>
      <xdr:col>26</xdr:col>
      <xdr:colOff>101600</xdr:colOff>
      <xdr:row>37</xdr:row>
      <xdr:rowOff>88208</xdr:rowOff>
    </xdr:to>
    <xdr:sp macro="" textlink="">
      <xdr:nvSpPr>
        <xdr:cNvPr id="113" name="フローチャート: 判断 112"/>
        <xdr:cNvSpPr/>
      </xdr:nvSpPr>
      <xdr:spPr bwMode="auto">
        <a:xfrm>
          <a:off x="4953000" y="7111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72985</xdr:rowOff>
    </xdr:from>
    <xdr:ext cx="736600" cy="259045"/>
    <xdr:sp macro="" textlink="">
      <xdr:nvSpPr>
        <xdr:cNvPr id="114" name="テキスト ボックス 113"/>
        <xdr:cNvSpPr txBox="1"/>
      </xdr:nvSpPr>
      <xdr:spPr>
        <a:xfrm>
          <a:off x="4622800" y="7197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259035</xdr:rowOff>
    </xdr:from>
    <xdr:to>
      <xdr:col>22</xdr:col>
      <xdr:colOff>114300</xdr:colOff>
      <xdr:row>35</xdr:row>
      <xdr:rowOff>299365</xdr:rowOff>
    </xdr:to>
    <xdr:cxnSp macro="">
      <xdr:nvCxnSpPr>
        <xdr:cNvPr id="115" name="直線コネクタ 114"/>
        <xdr:cNvCxnSpPr/>
      </xdr:nvCxnSpPr>
      <xdr:spPr bwMode="auto">
        <a:xfrm flipV="1">
          <a:off x="3606800" y="6869385"/>
          <a:ext cx="698500" cy="40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132340</xdr:rowOff>
    </xdr:from>
    <xdr:to>
      <xdr:col>22</xdr:col>
      <xdr:colOff>165100</xdr:colOff>
      <xdr:row>37</xdr:row>
      <xdr:rowOff>233940</xdr:rowOff>
    </xdr:to>
    <xdr:sp macro="" textlink="">
      <xdr:nvSpPr>
        <xdr:cNvPr id="116" name="フローチャート: 判断 115"/>
        <xdr:cNvSpPr/>
      </xdr:nvSpPr>
      <xdr:spPr bwMode="auto">
        <a:xfrm>
          <a:off x="4254500" y="7257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218717</xdr:rowOff>
    </xdr:from>
    <xdr:ext cx="762000" cy="259045"/>
    <xdr:sp macro="" textlink="">
      <xdr:nvSpPr>
        <xdr:cNvPr id="117" name="テキスト ボックス 116"/>
        <xdr:cNvSpPr txBox="1"/>
      </xdr:nvSpPr>
      <xdr:spPr>
        <a:xfrm>
          <a:off x="3924300" y="734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299365</xdr:rowOff>
    </xdr:from>
    <xdr:to>
      <xdr:col>18</xdr:col>
      <xdr:colOff>177800</xdr:colOff>
      <xdr:row>36</xdr:row>
      <xdr:rowOff>21254</xdr:rowOff>
    </xdr:to>
    <xdr:cxnSp macro="">
      <xdr:nvCxnSpPr>
        <xdr:cNvPr id="118" name="直線コネクタ 117"/>
        <xdr:cNvCxnSpPr/>
      </xdr:nvCxnSpPr>
      <xdr:spPr bwMode="auto">
        <a:xfrm flipV="1">
          <a:off x="2908300" y="6909715"/>
          <a:ext cx="698500" cy="64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123749</xdr:rowOff>
    </xdr:from>
    <xdr:to>
      <xdr:col>19</xdr:col>
      <xdr:colOff>38100</xdr:colOff>
      <xdr:row>37</xdr:row>
      <xdr:rowOff>225349</xdr:rowOff>
    </xdr:to>
    <xdr:sp macro="" textlink="">
      <xdr:nvSpPr>
        <xdr:cNvPr id="119" name="フローチャート: 判断 118"/>
        <xdr:cNvSpPr/>
      </xdr:nvSpPr>
      <xdr:spPr bwMode="auto">
        <a:xfrm>
          <a:off x="3556000" y="72484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210126</xdr:rowOff>
    </xdr:from>
    <xdr:ext cx="762000" cy="259045"/>
    <xdr:sp macro="" textlink="">
      <xdr:nvSpPr>
        <xdr:cNvPr id="120" name="テキスト ボックス 119"/>
        <xdr:cNvSpPr txBox="1"/>
      </xdr:nvSpPr>
      <xdr:spPr>
        <a:xfrm>
          <a:off x="3225800" y="733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108527</xdr:rowOff>
    </xdr:from>
    <xdr:to>
      <xdr:col>15</xdr:col>
      <xdr:colOff>101600</xdr:colOff>
      <xdr:row>37</xdr:row>
      <xdr:rowOff>210127</xdr:rowOff>
    </xdr:to>
    <xdr:sp macro="" textlink="">
      <xdr:nvSpPr>
        <xdr:cNvPr id="121" name="フローチャート: 判断 120"/>
        <xdr:cNvSpPr/>
      </xdr:nvSpPr>
      <xdr:spPr bwMode="auto">
        <a:xfrm>
          <a:off x="2857500" y="723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194904</xdr:rowOff>
    </xdr:from>
    <xdr:ext cx="762000" cy="259045"/>
    <xdr:sp macro="" textlink="">
      <xdr:nvSpPr>
        <xdr:cNvPr id="122" name="テキスト ボックス 121"/>
        <xdr:cNvSpPr txBox="1"/>
      </xdr:nvSpPr>
      <xdr:spPr>
        <a:xfrm>
          <a:off x="2527300" y="73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290131</xdr:rowOff>
    </xdr:from>
    <xdr:to>
      <xdr:col>29</xdr:col>
      <xdr:colOff>177800</xdr:colOff>
      <xdr:row>36</xdr:row>
      <xdr:rowOff>48831</xdr:rowOff>
    </xdr:to>
    <xdr:sp macro="" textlink="">
      <xdr:nvSpPr>
        <xdr:cNvPr id="128" name="楕円 127"/>
        <xdr:cNvSpPr/>
      </xdr:nvSpPr>
      <xdr:spPr bwMode="auto">
        <a:xfrm>
          <a:off x="5600700" y="6900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135208</xdr:rowOff>
    </xdr:from>
    <xdr:ext cx="762000" cy="259045"/>
    <xdr:sp macro="" textlink="">
      <xdr:nvSpPr>
        <xdr:cNvPr id="129" name="人口1人当たり決算額の推移該当値テキスト445"/>
        <xdr:cNvSpPr txBox="1"/>
      </xdr:nvSpPr>
      <xdr:spPr>
        <a:xfrm>
          <a:off x="5740400" y="674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9316</xdr:rowOff>
    </xdr:from>
    <xdr:to>
      <xdr:col>26</xdr:col>
      <xdr:colOff>101600</xdr:colOff>
      <xdr:row>36</xdr:row>
      <xdr:rowOff>110916</xdr:rowOff>
    </xdr:to>
    <xdr:sp macro="" textlink="">
      <xdr:nvSpPr>
        <xdr:cNvPr id="130" name="楕円 129"/>
        <xdr:cNvSpPr/>
      </xdr:nvSpPr>
      <xdr:spPr bwMode="auto">
        <a:xfrm>
          <a:off x="4953000" y="6962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121093</xdr:rowOff>
    </xdr:from>
    <xdr:ext cx="736600" cy="259045"/>
    <xdr:sp macro="" textlink="">
      <xdr:nvSpPr>
        <xdr:cNvPr id="131" name="テキスト ボックス 130"/>
        <xdr:cNvSpPr txBox="1"/>
      </xdr:nvSpPr>
      <xdr:spPr>
        <a:xfrm>
          <a:off x="4622800" y="673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208235</xdr:rowOff>
    </xdr:from>
    <xdr:to>
      <xdr:col>22</xdr:col>
      <xdr:colOff>165100</xdr:colOff>
      <xdr:row>35</xdr:row>
      <xdr:rowOff>309835</xdr:rowOff>
    </xdr:to>
    <xdr:sp macro="" textlink="">
      <xdr:nvSpPr>
        <xdr:cNvPr id="132" name="楕円 131"/>
        <xdr:cNvSpPr/>
      </xdr:nvSpPr>
      <xdr:spPr bwMode="auto">
        <a:xfrm>
          <a:off x="4254500" y="6818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320012</xdr:rowOff>
    </xdr:from>
    <xdr:ext cx="762000" cy="259045"/>
    <xdr:sp macro="" textlink="">
      <xdr:nvSpPr>
        <xdr:cNvPr id="133" name="テキスト ボックス 132"/>
        <xdr:cNvSpPr txBox="1"/>
      </xdr:nvSpPr>
      <xdr:spPr>
        <a:xfrm>
          <a:off x="3924300" y="658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248565</xdr:rowOff>
    </xdr:from>
    <xdr:to>
      <xdr:col>19</xdr:col>
      <xdr:colOff>38100</xdr:colOff>
      <xdr:row>36</xdr:row>
      <xdr:rowOff>7265</xdr:rowOff>
    </xdr:to>
    <xdr:sp macro="" textlink="">
      <xdr:nvSpPr>
        <xdr:cNvPr id="134" name="楕円 133"/>
        <xdr:cNvSpPr/>
      </xdr:nvSpPr>
      <xdr:spPr bwMode="auto">
        <a:xfrm>
          <a:off x="3556000" y="6858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17442</xdr:rowOff>
    </xdr:from>
    <xdr:ext cx="762000" cy="259045"/>
    <xdr:sp macro="" textlink="">
      <xdr:nvSpPr>
        <xdr:cNvPr id="135" name="テキスト ボックス 134"/>
        <xdr:cNvSpPr txBox="1"/>
      </xdr:nvSpPr>
      <xdr:spPr>
        <a:xfrm>
          <a:off x="3225800" y="662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313354</xdr:rowOff>
    </xdr:from>
    <xdr:to>
      <xdr:col>15</xdr:col>
      <xdr:colOff>101600</xdr:colOff>
      <xdr:row>36</xdr:row>
      <xdr:rowOff>72054</xdr:rowOff>
    </xdr:to>
    <xdr:sp macro="" textlink="">
      <xdr:nvSpPr>
        <xdr:cNvPr id="136" name="楕円 135"/>
        <xdr:cNvSpPr/>
      </xdr:nvSpPr>
      <xdr:spPr bwMode="auto">
        <a:xfrm>
          <a:off x="2857500" y="6923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82231</xdr:rowOff>
    </xdr:from>
    <xdr:ext cx="762000" cy="259045"/>
    <xdr:sp macro="" textlink="">
      <xdr:nvSpPr>
        <xdr:cNvPr id="137" name="テキスト ボックス 136"/>
        <xdr:cNvSpPr txBox="1"/>
      </xdr:nvSpPr>
      <xdr:spPr>
        <a:xfrm>
          <a:off x="2527300" y="66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46,561
46,135
158.63
28,553,095
27,104,272
1,221,512
15,973,092
21,228,873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74309</xdr:rowOff>
    </xdr:from>
    <xdr:to>
      <xdr:col>24</xdr:col>
      <xdr:colOff>63500</xdr:colOff>
      <xdr:row>37</xdr:row>
      <xdr:rowOff>84821</xdr:rowOff>
    </xdr:to>
    <xdr:cxnSp macro="">
      <xdr:nvCxnSpPr>
        <xdr:cNvPr id="60" name="直線コネクタ 59"/>
        <xdr:cNvCxnSpPr/>
      </xdr:nvCxnSpPr>
      <xdr:spPr>
        <a:xfrm flipV="1">
          <a:off x="3797300" y="6417959"/>
          <a:ext cx="838200" cy="1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19377</xdr:rowOff>
    </xdr:from>
    <xdr:ext cx="534377" cy="259045"/>
    <xdr:sp macro="" textlink="">
      <xdr:nvSpPr>
        <xdr:cNvPr id="61" name="人件費平均値テキスト"/>
        <xdr:cNvSpPr txBox="1"/>
      </xdr:nvSpPr>
      <xdr:spPr>
        <a:xfrm>
          <a:off x="4686300" y="619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84821</xdr:rowOff>
    </xdr:from>
    <xdr:to>
      <xdr:col>19</xdr:col>
      <xdr:colOff>177800</xdr:colOff>
      <xdr:row>37</xdr:row>
      <xdr:rowOff>121736</xdr:rowOff>
    </xdr:to>
    <xdr:cxnSp macro="">
      <xdr:nvCxnSpPr>
        <xdr:cNvPr id="63" name="直線コネクタ 62"/>
        <xdr:cNvCxnSpPr/>
      </xdr:nvCxnSpPr>
      <xdr:spPr>
        <a:xfrm flipV="1">
          <a:off x="2908300" y="6428471"/>
          <a:ext cx="889000" cy="3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18514</xdr:rowOff>
    </xdr:from>
    <xdr:to>
      <xdr:col>20</xdr:col>
      <xdr:colOff>38100</xdr:colOff>
      <xdr:row>37</xdr:row>
      <xdr:rowOff>120114</xdr:rowOff>
    </xdr:to>
    <xdr:sp macro="" textlink="">
      <xdr:nvSpPr>
        <xdr:cNvPr id="64" name="フローチャート: 判断 63"/>
        <xdr:cNvSpPr/>
      </xdr:nvSpPr>
      <xdr:spPr>
        <a:xfrm>
          <a:off x="3746500" y="63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136641</xdr:rowOff>
    </xdr:from>
    <xdr:ext cx="534377" cy="259045"/>
    <xdr:sp macro="" textlink="">
      <xdr:nvSpPr>
        <xdr:cNvPr id="65" name="テキスト ボックス 64"/>
        <xdr:cNvSpPr txBox="1"/>
      </xdr:nvSpPr>
      <xdr:spPr>
        <a:xfrm>
          <a:off x="3530111" y="613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120391</xdr:rowOff>
    </xdr:from>
    <xdr:to>
      <xdr:col>15</xdr:col>
      <xdr:colOff>50800</xdr:colOff>
      <xdr:row>37</xdr:row>
      <xdr:rowOff>121736</xdr:rowOff>
    </xdr:to>
    <xdr:cxnSp macro="">
      <xdr:nvCxnSpPr>
        <xdr:cNvPr id="66" name="直線コネクタ 65"/>
        <xdr:cNvCxnSpPr/>
      </xdr:nvCxnSpPr>
      <xdr:spPr>
        <a:xfrm>
          <a:off x="2019300" y="6464041"/>
          <a:ext cx="889000" cy="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95381</xdr:rowOff>
    </xdr:from>
    <xdr:to>
      <xdr:col>15</xdr:col>
      <xdr:colOff>101600</xdr:colOff>
      <xdr:row>38</xdr:row>
      <xdr:rowOff>25531</xdr:rowOff>
    </xdr:to>
    <xdr:sp macro="" textlink="">
      <xdr:nvSpPr>
        <xdr:cNvPr id="67" name="フローチャート: 判断 66"/>
        <xdr:cNvSpPr/>
      </xdr:nvSpPr>
      <xdr:spPr>
        <a:xfrm>
          <a:off x="2857500" y="643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16658</xdr:rowOff>
    </xdr:from>
    <xdr:ext cx="534377" cy="259045"/>
    <xdr:sp macro="" textlink="">
      <xdr:nvSpPr>
        <xdr:cNvPr id="68" name="テキスト ボックス 67"/>
        <xdr:cNvSpPr txBox="1"/>
      </xdr:nvSpPr>
      <xdr:spPr>
        <a:xfrm>
          <a:off x="2641111" y="653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120391</xdr:rowOff>
    </xdr:from>
    <xdr:to>
      <xdr:col>10</xdr:col>
      <xdr:colOff>114300</xdr:colOff>
      <xdr:row>37</xdr:row>
      <xdr:rowOff>135730</xdr:rowOff>
    </xdr:to>
    <xdr:cxnSp macro="">
      <xdr:nvCxnSpPr>
        <xdr:cNvPr id="69" name="直線コネクタ 68"/>
        <xdr:cNvCxnSpPr/>
      </xdr:nvCxnSpPr>
      <xdr:spPr>
        <a:xfrm flipV="1">
          <a:off x="1130300" y="6464041"/>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97865</xdr:rowOff>
    </xdr:from>
    <xdr:to>
      <xdr:col>10</xdr:col>
      <xdr:colOff>165100</xdr:colOff>
      <xdr:row>38</xdr:row>
      <xdr:rowOff>28015</xdr:rowOff>
    </xdr:to>
    <xdr:sp macro="" textlink="">
      <xdr:nvSpPr>
        <xdr:cNvPr id="70" name="フローチャート: 判断 69"/>
        <xdr:cNvSpPr/>
      </xdr:nvSpPr>
      <xdr:spPr>
        <a:xfrm>
          <a:off x="1968500" y="644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19142</xdr:rowOff>
    </xdr:from>
    <xdr:ext cx="534377" cy="259045"/>
    <xdr:sp macro="" textlink="">
      <xdr:nvSpPr>
        <xdr:cNvPr id="71" name="テキスト ボックス 70"/>
        <xdr:cNvSpPr txBox="1"/>
      </xdr:nvSpPr>
      <xdr:spPr>
        <a:xfrm>
          <a:off x="1752111" y="653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100917</xdr:rowOff>
    </xdr:from>
    <xdr:to>
      <xdr:col>6</xdr:col>
      <xdr:colOff>38100</xdr:colOff>
      <xdr:row>38</xdr:row>
      <xdr:rowOff>31066</xdr:rowOff>
    </xdr:to>
    <xdr:sp macro="" textlink="">
      <xdr:nvSpPr>
        <xdr:cNvPr id="72" name="フローチャート: 判断 71"/>
        <xdr:cNvSpPr/>
      </xdr:nvSpPr>
      <xdr:spPr>
        <a:xfrm>
          <a:off x="1079500" y="64445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22194</xdr:rowOff>
    </xdr:from>
    <xdr:ext cx="534377" cy="259045"/>
    <xdr:sp macro="" textlink="">
      <xdr:nvSpPr>
        <xdr:cNvPr id="73" name="テキスト ボックス 72"/>
        <xdr:cNvSpPr txBox="1"/>
      </xdr:nvSpPr>
      <xdr:spPr>
        <a:xfrm>
          <a:off x="863111" y="653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23509</xdr:rowOff>
    </xdr:from>
    <xdr:to>
      <xdr:col>24</xdr:col>
      <xdr:colOff>114300</xdr:colOff>
      <xdr:row>37</xdr:row>
      <xdr:rowOff>125109</xdr:rowOff>
    </xdr:to>
    <xdr:sp macro="" textlink="">
      <xdr:nvSpPr>
        <xdr:cNvPr id="79" name="楕円 78"/>
        <xdr:cNvSpPr/>
      </xdr:nvSpPr>
      <xdr:spPr>
        <a:xfrm>
          <a:off x="4584700" y="636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146377</xdr:rowOff>
    </xdr:from>
    <xdr:ext cx="534377" cy="259045"/>
    <xdr:sp macro="" textlink="">
      <xdr:nvSpPr>
        <xdr:cNvPr id="80" name="人件費該当値テキスト"/>
        <xdr:cNvSpPr txBox="1"/>
      </xdr:nvSpPr>
      <xdr:spPr>
        <a:xfrm>
          <a:off x="4686300" y="631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34021</xdr:rowOff>
    </xdr:from>
    <xdr:to>
      <xdr:col>20</xdr:col>
      <xdr:colOff>38100</xdr:colOff>
      <xdr:row>37</xdr:row>
      <xdr:rowOff>135621</xdr:rowOff>
    </xdr:to>
    <xdr:sp macro="" textlink="">
      <xdr:nvSpPr>
        <xdr:cNvPr id="81" name="楕円 80"/>
        <xdr:cNvSpPr/>
      </xdr:nvSpPr>
      <xdr:spPr>
        <a:xfrm>
          <a:off x="3746500" y="637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126747</xdr:rowOff>
    </xdr:from>
    <xdr:ext cx="534377" cy="259045"/>
    <xdr:sp macro="" textlink="">
      <xdr:nvSpPr>
        <xdr:cNvPr id="82" name="テキスト ボックス 81"/>
        <xdr:cNvSpPr txBox="1"/>
      </xdr:nvSpPr>
      <xdr:spPr>
        <a:xfrm>
          <a:off x="3530111" y="647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70936</xdr:rowOff>
    </xdr:from>
    <xdr:to>
      <xdr:col>15</xdr:col>
      <xdr:colOff>101600</xdr:colOff>
      <xdr:row>38</xdr:row>
      <xdr:rowOff>1086</xdr:rowOff>
    </xdr:to>
    <xdr:sp macro="" textlink="">
      <xdr:nvSpPr>
        <xdr:cNvPr id="83" name="楕円 82"/>
        <xdr:cNvSpPr/>
      </xdr:nvSpPr>
      <xdr:spPr>
        <a:xfrm>
          <a:off x="2857500" y="64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17613</xdr:rowOff>
    </xdr:from>
    <xdr:ext cx="534377" cy="259045"/>
    <xdr:sp macro="" textlink="">
      <xdr:nvSpPr>
        <xdr:cNvPr id="84" name="テキスト ボックス 83"/>
        <xdr:cNvSpPr txBox="1"/>
      </xdr:nvSpPr>
      <xdr:spPr>
        <a:xfrm>
          <a:off x="2641111" y="618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69591</xdr:rowOff>
    </xdr:from>
    <xdr:to>
      <xdr:col>10</xdr:col>
      <xdr:colOff>165100</xdr:colOff>
      <xdr:row>37</xdr:row>
      <xdr:rowOff>171191</xdr:rowOff>
    </xdr:to>
    <xdr:sp macro="" textlink="">
      <xdr:nvSpPr>
        <xdr:cNvPr id="85" name="楕円 84"/>
        <xdr:cNvSpPr/>
      </xdr:nvSpPr>
      <xdr:spPr>
        <a:xfrm>
          <a:off x="1968500" y="64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16268</xdr:rowOff>
    </xdr:from>
    <xdr:ext cx="534377" cy="259045"/>
    <xdr:sp macro="" textlink="">
      <xdr:nvSpPr>
        <xdr:cNvPr id="86" name="テキスト ボックス 85"/>
        <xdr:cNvSpPr txBox="1"/>
      </xdr:nvSpPr>
      <xdr:spPr>
        <a:xfrm>
          <a:off x="1752111" y="618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84930</xdr:rowOff>
    </xdr:from>
    <xdr:to>
      <xdr:col>6</xdr:col>
      <xdr:colOff>38100</xdr:colOff>
      <xdr:row>38</xdr:row>
      <xdr:rowOff>15080</xdr:rowOff>
    </xdr:to>
    <xdr:sp macro="" textlink="">
      <xdr:nvSpPr>
        <xdr:cNvPr id="87" name="楕円 86"/>
        <xdr:cNvSpPr/>
      </xdr:nvSpPr>
      <xdr:spPr>
        <a:xfrm>
          <a:off x="1079500" y="64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31607</xdr:rowOff>
    </xdr:from>
    <xdr:ext cx="534377" cy="259045"/>
    <xdr:sp macro="" textlink="">
      <xdr:nvSpPr>
        <xdr:cNvPr id="88" name="テキスト ボックス 87"/>
        <xdr:cNvSpPr txBox="1"/>
      </xdr:nvSpPr>
      <xdr:spPr>
        <a:xfrm>
          <a:off x="863111" y="620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10230</xdr:rowOff>
    </xdr:from>
    <xdr:to>
      <xdr:col>24</xdr:col>
      <xdr:colOff>63500</xdr:colOff>
      <xdr:row>57</xdr:row>
      <xdr:rowOff>24933</xdr:rowOff>
    </xdr:to>
    <xdr:cxnSp macro="">
      <xdr:nvCxnSpPr>
        <xdr:cNvPr id="115" name="直線コネクタ 114"/>
        <xdr:cNvCxnSpPr/>
      </xdr:nvCxnSpPr>
      <xdr:spPr>
        <a:xfrm flipV="1">
          <a:off x="3797300" y="9782880"/>
          <a:ext cx="838200" cy="1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66299</xdr:rowOff>
    </xdr:from>
    <xdr:ext cx="534377" cy="259045"/>
    <xdr:sp macro="" textlink="">
      <xdr:nvSpPr>
        <xdr:cNvPr id="116" name="物件費平均値テキスト"/>
        <xdr:cNvSpPr txBox="1"/>
      </xdr:nvSpPr>
      <xdr:spPr>
        <a:xfrm>
          <a:off x="4686300" y="9496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24933</xdr:rowOff>
    </xdr:from>
    <xdr:to>
      <xdr:col>19</xdr:col>
      <xdr:colOff>177800</xdr:colOff>
      <xdr:row>57</xdr:row>
      <xdr:rowOff>29071</xdr:rowOff>
    </xdr:to>
    <xdr:cxnSp macro="">
      <xdr:nvCxnSpPr>
        <xdr:cNvPr id="118" name="直線コネクタ 117"/>
        <xdr:cNvCxnSpPr/>
      </xdr:nvCxnSpPr>
      <xdr:spPr>
        <a:xfrm flipV="1">
          <a:off x="2908300" y="9797583"/>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94098</xdr:rowOff>
    </xdr:from>
    <xdr:to>
      <xdr:col>20</xdr:col>
      <xdr:colOff>38100</xdr:colOff>
      <xdr:row>57</xdr:row>
      <xdr:rowOff>24248</xdr:rowOff>
    </xdr:to>
    <xdr:sp macro="" textlink="">
      <xdr:nvSpPr>
        <xdr:cNvPr id="119" name="フローチャート: 判断 118"/>
        <xdr:cNvSpPr/>
      </xdr:nvSpPr>
      <xdr:spPr>
        <a:xfrm>
          <a:off x="3746500" y="969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40775</xdr:rowOff>
    </xdr:from>
    <xdr:ext cx="534377" cy="259045"/>
    <xdr:sp macro="" textlink="">
      <xdr:nvSpPr>
        <xdr:cNvPr id="120" name="テキスト ボックス 119"/>
        <xdr:cNvSpPr txBox="1"/>
      </xdr:nvSpPr>
      <xdr:spPr>
        <a:xfrm>
          <a:off x="3530111" y="947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29071</xdr:rowOff>
    </xdr:from>
    <xdr:to>
      <xdr:col>15</xdr:col>
      <xdr:colOff>50800</xdr:colOff>
      <xdr:row>57</xdr:row>
      <xdr:rowOff>44648</xdr:rowOff>
    </xdr:to>
    <xdr:cxnSp macro="">
      <xdr:nvCxnSpPr>
        <xdr:cNvPr id="121" name="直線コネクタ 120"/>
        <xdr:cNvCxnSpPr/>
      </xdr:nvCxnSpPr>
      <xdr:spPr>
        <a:xfrm flipV="1">
          <a:off x="2019300" y="9801721"/>
          <a:ext cx="889000" cy="1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136801</xdr:rowOff>
    </xdr:from>
    <xdr:to>
      <xdr:col>15</xdr:col>
      <xdr:colOff>101600</xdr:colOff>
      <xdr:row>57</xdr:row>
      <xdr:rowOff>66951</xdr:rowOff>
    </xdr:to>
    <xdr:sp macro="" textlink="">
      <xdr:nvSpPr>
        <xdr:cNvPr id="122" name="フローチャート: 判断 121"/>
        <xdr:cNvSpPr/>
      </xdr:nvSpPr>
      <xdr:spPr>
        <a:xfrm>
          <a:off x="2857500" y="973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83478</xdr:rowOff>
    </xdr:from>
    <xdr:ext cx="534377" cy="259045"/>
    <xdr:sp macro="" textlink="">
      <xdr:nvSpPr>
        <xdr:cNvPr id="123" name="テキスト ボックス 122"/>
        <xdr:cNvSpPr txBox="1"/>
      </xdr:nvSpPr>
      <xdr:spPr>
        <a:xfrm>
          <a:off x="2641111" y="951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33863</xdr:rowOff>
    </xdr:from>
    <xdr:to>
      <xdr:col>10</xdr:col>
      <xdr:colOff>114300</xdr:colOff>
      <xdr:row>57</xdr:row>
      <xdr:rowOff>44648</xdr:rowOff>
    </xdr:to>
    <xdr:cxnSp macro="">
      <xdr:nvCxnSpPr>
        <xdr:cNvPr id="124" name="直線コネクタ 123"/>
        <xdr:cNvCxnSpPr/>
      </xdr:nvCxnSpPr>
      <xdr:spPr>
        <a:xfrm>
          <a:off x="1130300" y="9806513"/>
          <a:ext cx="889000" cy="1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149694</xdr:rowOff>
    </xdr:from>
    <xdr:to>
      <xdr:col>10</xdr:col>
      <xdr:colOff>165100</xdr:colOff>
      <xdr:row>57</xdr:row>
      <xdr:rowOff>79844</xdr:rowOff>
    </xdr:to>
    <xdr:sp macro="" textlink="">
      <xdr:nvSpPr>
        <xdr:cNvPr id="125" name="フローチャート: 判断 124"/>
        <xdr:cNvSpPr/>
      </xdr:nvSpPr>
      <xdr:spPr>
        <a:xfrm>
          <a:off x="1968500" y="975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96371</xdr:rowOff>
    </xdr:from>
    <xdr:ext cx="534377" cy="259045"/>
    <xdr:sp macro="" textlink="">
      <xdr:nvSpPr>
        <xdr:cNvPr id="126" name="テキスト ボックス 125"/>
        <xdr:cNvSpPr txBox="1"/>
      </xdr:nvSpPr>
      <xdr:spPr>
        <a:xfrm>
          <a:off x="1752111" y="952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150595</xdr:rowOff>
    </xdr:from>
    <xdr:to>
      <xdr:col>6</xdr:col>
      <xdr:colOff>38100</xdr:colOff>
      <xdr:row>57</xdr:row>
      <xdr:rowOff>80745</xdr:rowOff>
    </xdr:to>
    <xdr:sp macro="" textlink="">
      <xdr:nvSpPr>
        <xdr:cNvPr id="127" name="フローチャート: 判断 126"/>
        <xdr:cNvSpPr/>
      </xdr:nvSpPr>
      <xdr:spPr>
        <a:xfrm>
          <a:off x="1079500" y="975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97272</xdr:rowOff>
    </xdr:from>
    <xdr:ext cx="534377" cy="259045"/>
    <xdr:sp macro="" textlink="">
      <xdr:nvSpPr>
        <xdr:cNvPr id="128" name="テキスト ボックス 127"/>
        <xdr:cNvSpPr txBox="1"/>
      </xdr:nvSpPr>
      <xdr:spPr>
        <a:xfrm>
          <a:off x="863111" y="952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130880</xdr:rowOff>
    </xdr:from>
    <xdr:to>
      <xdr:col>24</xdr:col>
      <xdr:colOff>114300</xdr:colOff>
      <xdr:row>57</xdr:row>
      <xdr:rowOff>61030</xdr:rowOff>
    </xdr:to>
    <xdr:sp macro="" textlink="">
      <xdr:nvSpPr>
        <xdr:cNvPr id="134" name="楕円 133"/>
        <xdr:cNvSpPr/>
      </xdr:nvSpPr>
      <xdr:spPr>
        <a:xfrm>
          <a:off x="4584700" y="97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45807</xdr:rowOff>
    </xdr:from>
    <xdr:ext cx="534377" cy="259045"/>
    <xdr:sp macro="" textlink="">
      <xdr:nvSpPr>
        <xdr:cNvPr id="135" name="物件費該当値テキスト"/>
        <xdr:cNvSpPr txBox="1"/>
      </xdr:nvSpPr>
      <xdr:spPr>
        <a:xfrm>
          <a:off x="4686300" y="96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145583</xdr:rowOff>
    </xdr:from>
    <xdr:to>
      <xdr:col>20</xdr:col>
      <xdr:colOff>38100</xdr:colOff>
      <xdr:row>57</xdr:row>
      <xdr:rowOff>75733</xdr:rowOff>
    </xdr:to>
    <xdr:sp macro="" textlink="">
      <xdr:nvSpPr>
        <xdr:cNvPr id="136" name="楕円 135"/>
        <xdr:cNvSpPr/>
      </xdr:nvSpPr>
      <xdr:spPr>
        <a:xfrm>
          <a:off x="3746500" y="974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66860</xdr:rowOff>
    </xdr:from>
    <xdr:ext cx="534377" cy="259045"/>
    <xdr:sp macro="" textlink="">
      <xdr:nvSpPr>
        <xdr:cNvPr id="137" name="テキスト ボックス 136"/>
        <xdr:cNvSpPr txBox="1"/>
      </xdr:nvSpPr>
      <xdr:spPr>
        <a:xfrm>
          <a:off x="3530111" y="983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149721</xdr:rowOff>
    </xdr:from>
    <xdr:to>
      <xdr:col>15</xdr:col>
      <xdr:colOff>101600</xdr:colOff>
      <xdr:row>57</xdr:row>
      <xdr:rowOff>79871</xdr:rowOff>
    </xdr:to>
    <xdr:sp macro="" textlink="">
      <xdr:nvSpPr>
        <xdr:cNvPr id="138" name="楕円 137"/>
        <xdr:cNvSpPr/>
      </xdr:nvSpPr>
      <xdr:spPr>
        <a:xfrm>
          <a:off x="2857500" y="975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70998</xdr:rowOff>
    </xdr:from>
    <xdr:ext cx="534377" cy="259045"/>
    <xdr:sp macro="" textlink="">
      <xdr:nvSpPr>
        <xdr:cNvPr id="139" name="テキスト ボックス 138"/>
        <xdr:cNvSpPr txBox="1"/>
      </xdr:nvSpPr>
      <xdr:spPr>
        <a:xfrm>
          <a:off x="2641111" y="98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165298</xdr:rowOff>
    </xdr:from>
    <xdr:to>
      <xdr:col>10</xdr:col>
      <xdr:colOff>165100</xdr:colOff>
      <xdr:row>57</xdr:row>
      <xdr:rowOff>95448</xdr:rowOff>
    </xdr:to>
    <xdr:sp macro="" textlink="">
      <xdr:nvSpPr>
        <xdr:cNvPr id="140" name="楕円 139"/>
        <xdr:cNvSpPr/>
      </xdr:nvSpPr>
      <xdr:spPr>
        <a:xfrm>
          <a:off x="1968500" y="976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86575</xdr:rowOff>
    </xdr:from>
    <xdr:ext cx="534377" cy="259045"/>
    <xdr:sp macro="" textlink="">
      <xdr:nvSpPr>
        <xdr:cNvPr id="141" name="テキスト ボックス 140"/>
        <xdr:cNvSpPr txBox="1"/>
      </xdr:nvSpPr>
      <xdr:spPr>
        <a:xfrm>
          <a:off x="1752111" y="985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154513</xdr:rowOff>
    </xdr:from>
    <xdr:to>
      <xdr:col>6</xdr:col>
      <xdr:colOff>38100</xdr:colOff>
      <xdr:row>57</xdr:row>
      <xdr:rowOff>84663</xdr:rowOff>
    </xdr:to>
    <xdr:sp macro="" textlink="">
      <xdr:nvSpPr>
        <xdr:cNvPr id="142" name="楕円 141"/>
        <xdr:cNvSpPr/>
      </xdr:nvSpPr>
      <xdr:spPr>
        <a:xfrm>
          <a:off x="1079500" y="975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75790</xdr:rowOff>
    </xdr:from>
    <xdr:ext cx="534377" cy="259045"/>
    <xdr:sp macro="" textlink="">
      <xdr:nvSpPr>
        <xdr:cNvPr id="143" name="テキスト ボックス 142"/>
        <xdr:cNvSpPr txBox="1"/>
      </xdr:nvSpPr>
      <xdr:spPr>
        <a:xfrm>
          <a:off x="863111" y="984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68399</xdr:rowOff>
    </xdr:from>
    <xdr:to>
      <xdr:col>24</xdr:col>
      <xdr:colOff>63500</xdr:colOff>
      <xdr:row>78</xdr:row>
      <xdr:rowOff>84882</xdr:rowOff>
    </xdr:to>
    <xdr:cxnSp macro="">
      <xdr:nvCxnSpPr>
        <xdr:cNvPr id="170" name="直線コネクタ 169"/>
        <xdr:cNvCxnSpPr/>
      </xdr:nvCxnSpPr>
      <xdr:spPr>
        <a:xfrm flipV="1">
          <a:off x="3797300" y="13441499"/>
          <a:ext cx="838200" cy="1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76972</xdr:rowOff>
    </xdr:from>
    <xdr:to>
      <xdr:col>19</xdr:col>
      <xdr:colOff>177800</xdr:colOff>
      <xdr:row>78</xdr:row>
      <xdr:rowOff>84882</xdr:rowOff>
    </xdr:to>
    <xdr:cxnSp macro="">
      <xdr:nvCxnSpPr>
        <xdr:cNvPr id="173" name="直線コネクタ 172"/>
        <xdr:cNvCxnSpPr/>
      </xdr:nvCxnSpPr>
      <xdr:spPr>
        <a:xfrm>
          <a:off x="2908300" y="13450072"/>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75321</xdr:rowOff>
    </xdr:from>
    <xdr:to>
      <xdr:col>20</xdr:col>
      <xdr:colOff>38100</xdr:colOff>
      <xdr:row>78</xdr:row>
      <xdr:rowOff>5471</xdr:rowOff>
    </xdr:to>
    <xdr:sp macro="" textlink="">
      <xdr:nvSpPr>
        <xdr:cNvPr id="174" name="フローチャート: 判断 173"/>
        <xdr:cNvSpPr/>
      </xdr:nvSpPr>
      <xdr:spPr>
        <a:xfrm>
          <a:off x="3746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21998</xdr:rowOff>
    </xdr:from>
    <xdr:ext cx="469744" cy="259045"/>
    <xdr:sp macro="" textlink="">
      <xdr:nvSpPr>
        <xdr:cNvPr id="175" name="テキスト ボックス 174"/>
        <xdr:cNvSpPr txBox="1"/>
      </xdr:nvSpPr>
      <xdr:spPr>
        <a:xfrm>
          <a:off x="3562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76972</xdr:rowOff>
    </xdr:from>
    <xdr:to>
      <xdr:col>15</xdr:col>
      <xdr:colOff>50800</xdr:colOff>
      <xdr:row>78</xdr:row>
      <xdr:rowOff>81476</xdr:rowOff>
    </xdr:to>
    <xdr:cxnSp macro="">
      <xdr:nvCxnSpPr>
        <xdr:cNvPr id="176" name="直線コネクタ 175"/>
        <xdr:cNvCxnSpPr/>
      </xdr:nvCxnSpPr>
      <xdr:spPr>
        <a:xfrm flipV="1">
          <a:off x="2019300" y="13450072"/>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171425</xdr:rowOff>
    </xdr:from>
    <xdr:to>
      <xdr:col>15</xdr:col>
      <xdr:colOff>101600</xdr:colOff>
      <xdr:row>78</xdr:row>
      <xdr:rowOff>101575</xdr:rowOff>
    </xdr:to>
    <xdr:sp macro="" textlink="">
      <xdr:nvSpPr>
        <xdr:cNvPr id="177" name="フローチャート: 判断 176"/>
        <xdr:cNvSpPr/>
      </xdr:nvSpPr>
      <xdr:spPr>
        <a:xfrm>
          <a:off x="2857500" y="1337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118102</xdr:rowOff>
    </xdr:from>
    <xdr:ext cx="469744" cy="259045"/>
    <xdr:sp macro="" textlink="">
      <xdr:nvSpPr>
        <xdr:cNvPr id="178" name="テキスト ボックス 177"/>
        <xdr:cNvSpPr txBox="1"/>
      </xdr:nvSpPr>
      <xdr:spPr>
        <a:xfrm>
          <a:off x="2673428" y="1314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81476</xdr:rowOff>
    </xdr:from>
    <xdr:to>
      <xdr:col>10</xdr:col>
      <xdr:colOff>114300</xdr:colOff>
      <xdr:row>78</xdr:row>
      <xdr:rowOff>85773</xdr:rowOff>
    </xdr:to>
    <xdr:cxnSp macro="">
      <xdr:nvCxnSpPr>
        <xdr:cNvPr id="179" name="直線コネクタ 178"/>
        <xdr:cNvCxnSpPr/>
      </xdr:nvCxnSpPr>
      <xdr:spPr>
        <a:xfrm flipV="1">
          <a:off x="1130300" y="13454576"/>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167149</xdr:rowOff>
    </xdr:from>
    <xdr:to>
      <xdr:col>10</xdr:col>
      <xdr:colOff>165100</xdr:colOff>
      <xdr:row>78</xdr:row>
      <xdr:rowOff>97299</xdr:rowOff>
    </xdr:to>
    <xdr:sp macro="" textlink="">
      <xdr:nvSpPr>
        <xdr:cNvPr id="180" name="フローチャート: 判断 179"/>
        <xdr:cNvSpPr/>
      </xdr:nvSpPr>
      <xdr:spPr>
        <a:xfrm>
          <a:off x="1968500" y="1336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113826</xdr:rowOff>
    </xdr:from>
    <xdr:ext cx="469744" cy="259045"/>
    <xdr:sp macro="" textlink="">
      <xdr:nvSpPr>
        <xdr:cNvPr id="181" name="テキスト ボックス 180"/>
        <xdr:cNvSpPr txBox="1"/>
      </xdr:nvSpPr>
      <xdr:spPr>
        <a:xfrm>
          <a:off x="1784428" y="1314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147444</xdr:rowOff>
    </xdr:from>
    <xdr:to>
      <xdr:col>6</xdr:col>
      <xdr:colOff>38100</xdr:colOff>
      <xdr:row>78</xdr:row>
      <xdr:rowOff>77594</xdr:rowOff>
    </xdr:to>
    <xdr:sp macro="" textlink="">
      <xdr:nvSpPr>
        <xdr:cNvPr id="182" name="フローチャート: 判断 181"/>
        <xdr:cNvSpPr/>
      </xdr:nvSpPr>
      <xdr:spPr>
        <a:xfrm>
          <a:off x="1079500" y="133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94121</xdr:rowOff>
    </xdr:from>
    <xdr:ext cx="469744" cy="259045"/>
    <xdr:sp macro="" textlink="">
      <xdr:nvSpPr>
        <xdr:cNvPr id="183" name="テキスト ボックス 182"/>
        <xdr:cNvSpPr txBox="1"/>
      </xdr:nvSpPr>
      <xdr:spPr>
        <a:xfrm>
          <a:off x="895428" y="131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17599</xdr:rowOff>
    </xdr:from>
    <xdr:to>
      <xdr:col>24</xdr:col>
      <xdr:colOff>114300</xdr:colOff>
      <xdr:row>78</xdr:row>
      <xdr:rowOff>119199</xdr:rowOff>
    </xdr:to>
    <xdr:sp macro="" textlink="">
      <xdr:nvSpPr>
        <xdr:cNvPr id="189" name="楕円 188"/>
        <xdr:cNvSpPr/>
      </xdr:nvSpPr>
      <xdr:spPr>
        <a:xfrm>
          <a:off x="4584700" y="1339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103976</xdr:rowOff>
    </xdr:from>
    <xdr:ext cx="469744" cy="259045"/>
    <xdr:sp macro="" textlink="">
      <xdr:nvSpPr>
        <xdr:cNvPr id="190" name="維持補修費該当値テキスト"/>
        <xdr:cNvSpPr txBox="1"/>
      </xdr:nvSpPr>
      <xdr:spPr>
        <a:xfrm>
          <a:off x="4686300" y="1330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34082</xdr:rowOff>
    </xdr:from>
    <xdr:to>
      <xdr:col>20</xdr:col>
      <xdr:colOff>38100</xdr:colOff>
      <xdr:row>78</xdr:row>
      <xdr:rowOff>135682</xdr:rowOff>
    </xdr:to>
    <xdr:sp macro="" textlink="">
      <xdr:nvSpPr>
        <xdr:cNvPr id="191" name="楕円 190"/>
        <xdr:cNvSpPr/>
      </xdr:nvSpPr>
      <xdr:spPr>
        <a:xfrm>
          <a:off x="3746500" y="1340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126809</xdr:rowOff>
    </xdr:from>
    <xdr:ext cx="469744" cy="259045"/>
    <xdr:sp macro="" textlink="">
      <xdr:nvSpPr>
        <xdr:cNvPr id="192" name="テキスト ボックス 191"/>
        <xdr:cNvSpPr txBox="1"/>
      </xdr:nvSpPr>
      <xdr:spPr>
        <a:xfrm>
          <a:off x="3562428" y="1349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26172</xdr:rowOff>
    </xdr:from>
    <xdr:to>
      <xdr:col>15</xdr:col>
      <xdr:colOff>101600</xdr:colOff>
      <xdr:row>78</xdr:row>
      <xdr:rowOff>127772</xdr:rowOff>
    </xdr:to>
    <xdr:sp macro="" textlink="">
      <xdr:nvSpPr>
        <xdr:cNvPr id="193" name="楕円 192"/>
        <xdr:cNvSpPr/>
      </xdr:nvSpPr>
      <xdr:spPr>
        <a:xfrm>
          <a:off x="2857500" y="133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118899</xdr:rowOff>
    </xdr:from>
    <xdr:ext cx="469744" cy="259045"/>
    <xdr:sp macro="" textlink="">
      <xdr:nvSpPr>
        <xdr:cNvPr id="194" name="テキスト ボックス 193"/>
        <xdr:cNvSpPr txBox="1"/>
      </xdr:nvSpPr>
      <xdr:spPr>
        <a:xfrm>
          <a:off x="2673428" y="1349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30676</xdr:rowOff>
    </xdr:from>
    <xdr:to>
      <xdr:col>10</xdr:col>
      <xdr:colOff>165100</xdr:colOff>
      <xdr:row>78</xdr:row>
      <xdr:rowOff>132276</xdr:rowOff>
    </xdr:to>
    <xdr:sp macro="" textlink="">
      <xdr:nvSpPr>
        <xdr:cNvPr id="195" name="楕円 194"/>
        <xdr:cNvSpPr/>
      </xdr:nvSpPr>
      <xdr:spPr>
        <a:xfrm>
          <a:off x="1968500" y="1340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123403</xdr:rowOff>
    </xdr:from>
    <xdr:ext cx="469744" cy="259045"/>
    <xdr:sp macro="" textlink="">
      <xdr:nvSpPr>
        <xdr:cNvPr id="196" name="テキスト ボックス 195"/>
        <xdr:cNvSpPr txBox="1"/>
      </xdr:nvSpPr>
      <xdr:spPr>
        <a:xfrm>
          <a:off x="1784428" y="1349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34973</xdr:rowOff>
    </xdr:from>
    <xdr:to>
      <xdr:col>6</xdr:col>
      <xdr:colOff>38100</xdr:colOff>
      <xdr:row>78</xdr:row>
      <xdr:rowOff>136573</xdr:rowOff>
    </xdr:to>
    <xdr:sp macro="" textlink="">
      <xdr:nvSpPr>
        <xdr:cNvPr id="197" name="楕円 196"/>
        <xdr:cNvSpPr/>
      </xdr:nvSpPr>
      <xdr:spPr>
        <a:xfrm>
          <a:off x="1079500" y="1340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127700</xdr:rowOff>
    </xdr:from>
    <xdr:ext cx="469744" cy="259045"/>
    <xdr:sp macro="" textlink="">
      <xdr:nvSpPr>
        <xdr:cNvPr id="198" name="テキスト ボックス 197"/>
        <xdr:cNvSpPr txBox="1"/>
      </xdr:nvSpPr>
      <xdr:spPr>
        <a:xfrm>
          <a:off x="895428" y="1350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105901</xdr:rowOff>
    </xdr:from>
    <xdr:to>
      <xdr:col>24</xdr:col>
      <xdr:colOff>63500</xdr:colOff>
      <xdr:row>98</xdr:row>
      <xdr:rowOff>76502</xdr:rowOff>
    </xdr:to>
    <xdr:cxnSp macro="">
      <xdr:nvCxnSpPr>
        <xdr:cNvPr id="230" name="直線コネクタ 229"/>
        <xdr:cNvCxnSpPr/>
      </xdr:nvCxnSpPr>
      <xdr:spPr>
        <a:xfrm flipV="1">
          <a:off x="3797300" y="16736551"/>
          <a:ext cx="838200" cy="14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13192</xdr:rowOff>
    </xdr:from>
    <xdr:ext cx="599010" cy="259045"/>
    <xdr:sp macro="" textlink="">
      <xdr:nvSpPr>
        <xdr:cNvPr id="231" name="扶助費平均値テキスト"/>
        <xdr:cNvSpPr txBox="1"/>
      </xdr:nvSpPr>
      <xdr:spPr>
        <a:xfrm>
          <a:off x="4686300" y="16300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76502</xdr:rowOff>
    </xdr:from>
    <xdr:to>
      <xdr:col>19</xdr:col>
      <xdr:colOff>177800</xdr:colOff>
      <xdr:row>98</xdr:row>
      <xdr:rowOff>101648</xdr:rowOff>
    </xdr:to>
    <xdr:cxnSp macro="">
      <xdr:nvCxnSpPr>
        <xdr:cNvPr id="233" name="直線コネクタ 232"/>
        <xdr:cNvCxnSpPr/>
      </xdr:nvCxnSpPr>
      <xdr:spPr>
        <a:xfrm flipV="1">
          <a:off x="2908300" y="1687860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xdr:rowOff>
    </xdr:from>
    <xdr:to>
      <xdr:col>20</xdr:col>
      <xdr:colOff>38100</xdr:colOff>
      <xdr:row>98</xdr:row>
      <xdr:rowOff>101640</xdr:rowOff>
    </xdr:to>
    <xdr:sp macro="" textlink="">
      <xdr:nvSpPr>
        <xdr:cNvPr id="234" name="フローチャート: 判断 233"/>
        <xdr:cNvSpPr/>
      </xdr:nvSpPr>
      <xdr:spPr>
        <a:xfrm>
          <a:off x="3746500" y="1680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118167</xdr:rowOff>
    </xdr:from>
    <xdr:ext cx="534377" cy="259045"/>
    <xdr:sp macro="" textlink="">
      <xdr:nvSpPr>
        <xdr:cNvPr id="235" name="テキスト ボックス 234"/>
        <xdr:cNvSpPr txBox="1"/>
      </xdr:nvSpPr>
      <xdr:spPr>
        <a:xfrm>
          <a:off x="3530111" y="1657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101648</xdr:rowOff>
    </xdr:from>
    <xdr:to>
      <xdr:col>15</xdr:col>
      <xdr:colOff>50800</xdr:colOff>
      <xdr:row>98</xdr:row>
      <xdr:rowOff>131530</xdr:rowOff>
    </xdr:to>
    <xdr:cxnSp macro="">
      <xdr:nvCxnSpPr>
        <xdr:cNvPr id="236" name="直線コネクタ 235"/>
        <xdr:cNvCxnSpPr/>
      </xdr:nvCxnSpPr>
      <xdr:spPr>
        <a:xfrm flipV="1">
          <a:off x="2019300" y="16903748"/>
          <a:ext cx="8890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168773</xdr:rowOff>
    </xdr:from>
    <xdr:to>
      <xdr:col>15</xdr:col>
      <xdr:colOff>101600</xdr:colOff>
      <xdr:row>98</xdr:row>
      <xdr:rowOff>98923</xdr:rowOff>
    </xdr:to>
    <xdr:sp macro="" textlink="">
      <xdr:nvSpPr>
        <xdr:cNvPr id="237" name="フローチャート: 判断 236"/>
        <xdr:cNvSpPr/>
      </xdr:nvSpPr>
      <xdr:spPr>
        <a:xfrm>
          <a:off x="2857500" y="1679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115450</xdr:rowOff>
    </xdr:from>
    <xdr:ext cx="534377" cy="259045"/>
    <xdr:sp macro="" textlink="">
      <xdr:nvSpPr>
        <xdr:cNvPr id="238" name="テキスト ボックス 237"/>
        <xdr:cNvSpPr txBox="1"/>
      </xdr:nvSpPr>
      <xdr:spPr>
        <a:xfrm>
          <a:off x="2641111" y="1657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120230</xdr:rowOff>
    </xdr:from>
    <xdr:to>
      <xdr:col>10</xdr:col>
      <xdr:colOff>114300</xdr:colOff>
      <xdr:row>98</xdr:row>
      <xdr:rowOff>131530</xdr:rowOff>
    </xdr:to>
    <xdr:cxnSp macro="">
      <xdr:nvCxnSpPr>
        <xdr:cNvPr id="239" name="直線コネクタ 238"/>
        <xdr:cNvCxnSpPr/>
      </xdr:nvCxnSpPr>
      <xdr:spPr>
        <a:xfrm>
          <a:off x="1130300" y="16922330"/>
          <a:ext cx="889000" cy="1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22775</xdr:rowOff>
    </xdr:from>
    <xdr:to>
      <xdr:col>10</xdr:col>
      <xdr:colOff>165100</xdr:colOff>
      <xdr:row>98</xdr:row>
      <xdr:rowOff>124375</xdr:rowOff>
    </xdr:to>
    <xdr:sp macro="" textlink="">
      <xdr:nvSpPr>
        <xdr:cNvPr id="240" name="フローチャート: 判断 239"/>
        <xdr:cNvSpPr/>
      </xdr:nvSpPr>
      <xdr:spPr>
        <a:xfrm>
          <a:off x="1968500" y="1682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140902</xdr:rowOff>
    </xdr:from>
    <xdr:ext cx="534377" cy="259045"/>
    <xdr:sp macro="" textlink="">
      <xdr:nvSpPr>
        <xdr:cNvPr id="241" name="テキスト ボックス 240"/>
        <xdr:cNvSpPr txBox="1"/>
      </xdr:nvSpPr>
      <xdr:spPr>
        <a:xfrm>
          <a:off x="1752111" y="1660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24461</xdr:rowOff>
    </xdr:from>
    <xdr:to>
      <xdr:col>6</xdr:col>
      <xdr:colOff>38100</xdr:colOff>
      <xdr:row>98</xdr:row>
      <xdr:rowOff>126061</xdr:rowOff>
    </xdr:to>
    <xdr:sp macro="" textlink="">
      <xdr:nvSpPr>
        <xdr:cNvPr id="242" name="フローチャート: 判断 241"/>
        <xdr:cNvSpPr/>
      </xdr:nvSpPr>
      <xdr:spPr>
        <a:xfrm>
          <a:off x="1079500" y="1682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142588</xdr:rowOff>
    </xdr:from>
    <xdr:ext cx="534377" cy="259045"/>
    <xdr:sp macro="" textlink="">
      <xdr:nvSpPr>
        <xdr:cNvPr id="243" name="テキスト ボックス 242"/>
        <xdr:cNvSpPr txBox="1"/>
      </xdr:nvSpPr>
      <xdr:spPr>
        <a:xfrm>
          <a:off x="863111" y="1660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55101</xdr:rowOff>
    </xdr:from>
    <xdr:to>
      <xdr:col>24</xdr:col>
      <xdr:colOff>114300</xdr:colOff>
      <xdr:row>97</xdr:row>
      <xdr:rowOff>156701</xdr:rowOff>
    </xdr:to>
    <xdr:sp macro="" textlink="">
      <xdr:nvSpPr>
        <xdr:cNvPr id="249" name="楕円 248"/>
        <xdr:cNvSpPr/>
      </xdr:nvSpPr>
      <xdr:spPr>
        <a:xfrm>
          <a:off x="4584700" y="1668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33528</xdr:rowOff>
    </xdr:from>
    <xdr:ext cx="599010" cy="259045"/>
    <xdr:sp macro="" textlink="">
      <xdr:nvSpPr>
        <xdr:cNvPr id="250" name="扶助費該当値テキスト"/>
        <xdr:cNvSpPr txBox="1"/>
      </xdr:nvSpPr>
      <xdr:spPr>
        <a:xfrm>
          <a:off x="4686300" y="1666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25702</xdr:rowOff>
    </xdr:from>
    <xdr:to>
      <xdr:col>20</xdr:col>
      <xdr:colOff>38100</xdr:colOff>
      <xdr:row>98</xdr:row>
      <xdr:rowOff>127302</xdr:rowOff>
    </xdr:to>
    <xdr:sp macro="" textlink="">
      <xdr:nvSpPr>
        <xdr:cNvPr id="251" name="楕円 250"/>
        <xdr:cNvSpPr/>
      </xdr:nvSpPr>
      <xdr:spPr>
        <a:xfrm>
          <a:off x="3746500" y="1682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118429</xdr:rowOff>
    </xdr:from>
    <xdr:ext cx="534377" cy="259045"/>
    <xdr:sp macro="" textlink="">
      <xdr:nvSpPr>
        <xdr:cNvPr id="252" name="テキスト ボックス 251"/>
        <xdr:cNvSpPr txBox="1"/>
      </xdr:nvSpPr>
      <xdr:spPr>
        <a:xfrm>
          <a:off x="3530111" y="1692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50848</xdr:rowOff>
    </xdr:from>
    <xdr:to>
      <xdr:col>15</xdr:col>
      <xdr:colOff>101600</xdr:colOff>
      <xdr:row>98</xdr:row>
      <xdr:rowOff>152448</xdr:rowOff>
    </xdr:to>
    <xdr:sp macro="" textlink="">
      <xdr:nvSpPr>
        <xdr:cNvPr id="253" name="楕円 252"/>
        <xdr:cNvSpPr/>
      </xdr:nvSpPr>
      <xdr:spPr>
        <a:xfrm>
          <a:off x="2857500" y="1685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143575</xdr:rowOff>
    </xdr:from>
    <xdr:ext cx="534377" cy="259045"/>
    <xdr:sp macro="" textlink="">
      <xdr:nvSpPr>
        <xdr:cNvPr id="254" name="テキスト ボックス 253"/>
        <xdr:cNvSpPr txBox="1"/>
      </xdr:nvSpPr>
      <xdr:spPr>
        <a:xfrm>
          <a:off x="2641111" y="1694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80730</xdr:rowOff>
    </xdr:from>
    <xdr:to>
      <xdr:col>10</xdr:col>
      <xdr:colOff>165100</xdr:colOff>
      <xdr:row>99</xdr:row>
      <xdr:rowOff>10880</xdr:rowOff>
    </xdr:to>
    <xdr:sp macro="" textlink="">
      <xdr:nvSpPr>
        <xdr:cNvPr id="255" name="楕円 254"/>
        <xdr:cNvSpPr/>
      </xdr:nvSpPr>
      <xdr:spPr>
        <a:xfrm>
          <a:off x="1968500" y="1688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2007</xdr:rowOff>
    </xdr:from>
    <xdr:ext cx="534377" cy="259045"/>
    <xdr:sp macro="" textlink="">
      <xdr:nvSpPr>
        <xdr:cNvPr id="256" name="テキスト ボックス 255"/>
        <xdr:cNvSpPr txBox="1"/>
      </xdr:nvSpPr>
      <xdr:spPr>
        <a:xfrm>
          <a:off x="1752111" y="1697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69430</xdr:rowOff>
    </xdr:from>
    <xdr:to>
      <xdr:col>6</xdr:col>
      <xdr:colOff>38100</xdr:colOff>
      <xdr:row>98</xdr:row>
      <xdr:rowOff>171030</xdr:rowOff>
    </xdr:to>
    <xdr:sp macro="" textlink="">
      <xdr:nvSpPr>
        <xdr:cNvPr id="257" name="楕円 256"/>
        <xdr:cNvSpPr/>
      </xdr:nvSpPr>
      <xdr:spPr>
        <a:xfrm>
          <a:off x="1079500" y="168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162157</xdr:rowOff>
    </xdr:from>
    <xdr:ext cx="534377" cy="259045"/>
    <xdr:sp macro="" textlink="">
      <xdr:nvSpPr>
        <xdr:cNvPr id="258" name="テキスト ボックス 257"/>
        <xdr:cNvSpPr txBox="1"/>
      </xdr:nvSpPr>
      <xdr:spPr>
        <a:xfrm>
          <a:off x="863111" y="1696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161966</xdr:rowOff>
    </xdr:from>
    <xdr:to>
      <xdr:col>55</xdr:col>
      <xdr:colOff>0</xdr:colOff>
      <xdr:row>37</xdr:row>
      <xdr:rowOff>68537</xdr:rowOff>
    </xdr:to>
    <xdr:cxnSp macro="">
      <xdr:nvCxnSpPr>
        <xdr:cNvPr id="288" name="直線コネクタ 287"/>
        <xdr:cNvCxnSpPr/>
      </xdr:nvCxnSpPr>
      <xdr:spPr>
        <a:xfrm>
          <a:off x="9639300" y="5648366"/>
          <a:ext cx="838200" cy="76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34957</xdr:rowOff>
    </xdr:from>
    <xdr:ext cx="534377" cy="259045"/>
    <xdr:sp macro="" textlink="">
      <xdr:nvSpPr>
        <xdr:cNvPr id="289" name="補助費等平均値テキスト"/>
        <xdr:cNvSpPr txBox="1"/>
      </xdr:nvSpPr>
      <xdr:spPr>
        <a:xfrm>
          <a:off x="10528300" y="6378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161966</xdr:rowOff>
    </xdr:from>
    <xdr:to>
      <xdr:col>50</xdr:col>
      <xdr:colOff>114300</xdr:colOff>
      <xdr:row>38</xdr:row>
      <xdr:rowOff>100518</xdr:rowOff>
    </xdr:to>
    <xdr:cxnSp macro="">
      <xdr:nvCxnSpPr>
        <xdr:cNvPr id="291" name="直線コネクタ 290"/>
        <xdr:cNvCxnSpPr/>
      </xdr:nvCxnSpPr>
      <xdr:spPr>
        <a:xfrm flipV="1">
          <a:off x="8750300" y="5648366"/>
          <a:ext cx="889000" cy="96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159964</xdr:rowOff>
    </xdr:from>
    <xdr:to>
      <xdr:col>50</xdr:col>
      <xdr:colOff>165100</xdr:colOff>
      <xdr:row>33</xdr:row>
      <xdr:rowOff>90114</xdr:rowOff>
    </xdr:to>
    <xdr:sp macro="" textlink="">
      <xdr:nvSpPr>
        <xdr:cNvPr id="292" name="フローチャート: 判断 291"/>
        <xdr:cNvSpPr/>
      </xdr:nvSpPr>
      <xdr:spPr>
        <a:xfrm>
          <a:off x="9588500" y="5646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81241</xdr:rowOff>
    </xdr:from>
    <xdr:ext cx="599010" cy="259045"/>
    <xdr:sp macro="" textlink="">
      <xdr:nvSpPr>
        <xdr:cNvPr id="293" name="テキスト ボックス 292"/>
        <xdr:cNvSpPr txBox="1"/>
      </xdr:nvSpPr>
      <xdr:spPr>
        <a:xfrm>
          <a:off x="9339795" y="573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92807</xdr:rowOff>
    </xdr:from>
    <xdr:to>
      <xdr:col>45</xdr:col>
      <xdr:colOff>177800</xdr:colOff>
      <xdr:row>38</xdr:row>
      <xdr:rowOff>100518</xdr:rowOff>
    </xdr:to>
    <xdr:cxnSp macro="">
      <xdr:nvCxnSpPr>
        <xdr:cNvPr id="294" name="直線コネクタ 293"/>
        <xdr:cNvCxnSpPr/>
      </xdr:nvCxnSpPr>
      <xdr:spPr>
        <a:xfrm>
          <a:off x="7861300" y="6607907"/>
          <a:ext cx="889000"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169924</xdr:rowOff>
    </xdr:from>
    <xdr:to>
      <xdr:col>46</xdr:col>
      <xdr:colOff>38100</xdr:colOff>
      <xdr:row>39</xdr:row>
      <xdr:rowOff>100074</xdr:rowOff>
    </xdr:to>
    <xdr:sp macro="" textlink="">
      <xdr:nvSpPr>
        <xdr:cNvPr id="295" name="フローチャート: 判断 294"/>
        <xdr:cNvSpPr/>
      </xdr:nvSpPr>
      <xdr:spPr>
        <a:xfrm>
          <a:off x="8699500" y="668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91201</xdr:rowOff>
    </xdr:from>
    <xdr:ext cx="534377" cy="259045"/>
    <xdr:sp macro="" textlink="">
      <xdr:nvSpPr>
        <xdr:cNvPr id="296" name="テキスト ボックス 295"/>
        <xdr:cNvSpPr txBox="1"/>
      </xdr:nvSpPr>
      <xdr:spPr>
        <a:xfrm>
          <a:off x="8483111" y="677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73749</xdr:rowOff>
    </xdr:from>
    <xdr:to>
      <xdr:col>41</xdr:col>
      <xdr:colOff>50800</xdr:colOff>
      <xdr:row>38</xdr:row>
      <xdr:rowOff>92807</xdr:rowOff>
    </xdr:to>
    <xdr:cxnSp macro="">
      <xdr:nvCxnSpPr>
        <xdr:cNvPr id="297" name="直線コネクタ 296"/>
        <xdr:cNvCxnSpPr/>
      </xdr:nvCxnSpPr>
      <xdr:spPr>
        <a:xfrm>
          <a:off x="6972300" y="6588849"/>
          <a:ext cx="889000" cy="1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29890</xdr:rowOff>
    </xdr:from>
    <xdr:to>
      <xdr:col>41</xdr:col>
      <xdr:colOff>101600</xdr:colOff>
      <xdr:row>39</xdr:row>
      <xdr:rowOff>131490</xdr:rowOff>
    </xdr:to>
    <xdr:sp macro="" textlink="">
      <xdr:nvSpPr>
        <xdr:cNvPr id="298" name="フローチャート: 判断 297"/>
        <xdr:cNvSpPr/>
      </xdr:nvSpPr>
      <xdr:spPr>
        <a:xfrm>
          <a:off x="7810500" y="67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122617</xdr:rowOff>
    </xdr:from>
    <xdr:ext cx="534377" cy="259045"/>
    <xdr:sp macro="" textlink="">
      <xdr:nvSpPr>
        <xdr:cNvPr id="299" name="テキスト ボックス 298"/>
        <xdr:cNvSpPr txBox="1"/>
      </xdr:nvSpPr>
      <xdr:spPr>
        <a:xfrm>
          <a:off x="7594111" y="680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40170</xdr:rowOff>
    </xdr:from>
    <xdr:to>
      <xdr:col>36</xdr:col>
      <xdr:colOff>165100</xdr:colOff>
      <xdr:row>39</xdr:row>
      <xdr:rowOff>141770</xdr:rowOff>
    </xdr:to>
    <xdr:sp macro="" textlink="">
      <xdr:nvSpPr>
        <xdr:cNvPr id="300" name="フローチャート: 判断 299"/>
        <xdr:cNvSpPr/>
      </xdr:nvSpPr>
      <xdr:spPr>
        <a:xfrm>
          <a:off x="6921500" y="672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132897</xdr:rowOff>
    </xdr:from>
    <xdr:ext cx="534377" cy="259045"/>
    <xdr:sp macro="" textlink="">
      <xdr:nvSpPr>
        <xdr:cNvPr id="301" name="テキスト ボックス 300"/>
        <xdr:cNvSpPr txBox="1"/>
      </xdr:nvSpPr>
      <xdr:spPr>
        <a:xfrm>
          <a:off x="6705111" y="68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17737</xdr:rowOff>
    </xdr:from>
    <xdr:to>
      <xdr:col>55</xdr:col>
      <xdr:colOff>50800</xdr:colOff>
      <xdr:row>37</xdr:row>
      <xdr:rowOff>119337</xdr:rowOff>
    </xdr:to>
    <xdr:sp macro="" textlink="">
      <xdr:nvSpPr>
        <xdr:cNvPr id="307" name="楕円 306"/>
        <xdr:cNvSpPr/>
      </xdr:nvSpPr>
      <xdr:spPr>
        <a:xfrm>
          <a:off x="10426700" y="636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40614</xdr:rowOff>
    </xdr:from>
    <xdr:ext cx="534377" cy="259045"/>
    <xdr:sp macro="" textlink="">
      <xdr:nvSpPr>
        <xdr:cNvPr id="308" name="補助費等該当値テキスト"/>
        <xdr:cNvSpPr txBox="1"/>
      </xdr:nvSpPr>
      <xdr:spPr>
        <a:xfrm>
          <a:off x="10528300" y="621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111166</xdr:rowOff>
    </xdr:from>
    <xdr:to>
      <xdr:col>50</xdr:col>
      <xdr:colOff>165100</xdr:colOff>
      <xdr:row>33</xdr:row>
      <xdr:rowOff>41316</xdr:rowOff>
    </xdr:to>
    <xdr:sp macro="" textlink="">
      <xdr:nvSpPr>
        <xdr:cNvPr id="309" name="楕円 308"/>
        <xdr:cNvSpPr/>
      </xdr:nvSpPr>
      <xdr:spPr>
        <a:xfrm>
          <a:off x="9588500" y="559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57843</xdr:rowOff>
    </xdr:from>
    <xdr:ext cx="599010" cy="259045"/>
    <xdr:sp macro="" textlink="">
      <xdr:nvSpPr>
        <xdr:cNvPr id="310" name="テキスト ボックス 309"/>
        <xdr:cNvSpPr txBox="1"/>
      </xdr:nvSpPr>
      <xdr:spPr>
        <a:xfrm>
          <a:off x="9339795" y="537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49718</xdr:rowOff>
    </xdr:from>
    <xdr:to>
      <xdr:col>46</xdr:col>
      <xdr:colOff>38100</xdr:colOff>
      <xdr:row>38</xdr:row>
      <xdr:rowOff>151318</xdr:rowOff>
    </xdr:to>
    <xdr:sp macro="" textlink="">
      <xdr:nvSpPr>
        <xdr:cNvPr id="311" name="楕円 310"/>
        <xdr:cNvSpPr/>
      </xdr:nvSpPr>
      <xdr:spPr>
        <a:xfrm>
          <a:off x="8699500" y="656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167845</xdr:rowOff>
    </xdr:from>
    <xdr:ext cx="534377" cy="259045"/>
    <xdr:sp macro="" textlink="">
      <xdr:nvSpPr>
        <xdr:cNvPr id="312" name="テキスト ボックス 311"/>
        <xdr:cNvSpPr txBox="1"/>
      </xdr:nvSpPr>
      <xdr:spPr>
        <a:xfrm>
          <a:off x="8483111" y="634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42007</xdr:rowOff>
    </xdr:from>
    <xdr:to>
      <xdr:col>41</xdr:col>
      <xdr:colOff>101600</xdr:colOff>
      <xdr:row>38</xdr:row>
      <xdr:rowOff>143607</xdr:rowOff>
    </xdr:to>
    <xdr:sp macro="" textlink="">
      <xdr:nvSpPr>
        <xdr:cNvPr id="313" name="楕円 312"/>
        <xdr:cNvSpPr/>
      </xdr:nvSpPr>
      <xdr:spPr>
        <a:xfrm>
          <a:off x="7810500" y="655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160133</xdr:rowOff>
    </xdr:from>
    <xdr:ext cx="534377" cy="259045"/>
    <xdr:sp macro="" textlink="">
      <xdr:nvSpPr>
        <xdr:cNvPr id="314" name="テキスト ボックス 313"/>
        <xdr:cNvSpPr txBox="1"/>
      </xdr:nvSpPr>
      <xdr:spPr>
        <a:xfrm>
          <a:off x="7594111" y="633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22949</xdr:rowOff>
    </xdr:from>
    <xdr:to>
      <xdr:col>36</xdr:col>
      <xdr:colOff>165100</xdr:colOff>
      <xdr:row>38</xdr:row>
      <xdr:rowOff>124549</xdr:rowOff>
    </xdr:to>
    <xdr:sp macro="" textlink="">
      <xdr:nvSpPr>
        <xdr:cNvPr id="315" name="楕円 314"/>
        <xdr:cNvSpPr/>
      </xdr:nvSpPr>
      <xdr:spPr>
        <a:xfrm>
          <a:off x="6921500" y="653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141076</xdr:rowOff>
    </xdr:from>
    <xdr:ext cx="534377" cy="259045"/>
    <xdr:sp macro="" textlink="">
      <xdr:nvSpPr>
        <xdr:cNvPr id="316" name="テキスト ボックス 315"/>
        <xdr:cNvSpPr txBox="1"/>
      </xdr:nvSpPr>
      <xdr:spPr>
        <a:xfrm>
          <a:off x="6705111" y="631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65748</xdr:rowOff>
    </xdr:from>
    <xdr:to>
      <xdr:col>55</xdr:col>
      <xdr:colOff>0</xdr:colOff>
      <xdr:row>57</xdr:row>
      <xdr:rowOff>68821</xdr:rowOff>
    </xdr:to>
    <xdr:cxnSp macro="">
      <xdr:nvCxnSpPr>
        <xdr:cNvPr id="343" name="直線コネクタ 342"/>
        <xdr:cNvCxnSpPr/>
      </xdr:nvCxnSpPr>
      <xdr:spPr>
        <a:xfrm>
          <a:off x="9639300" y="9838398"/>
          <a:ext cx="838200" cy="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128789</xdr:rowOff>
    </xdr:from>
    <xdr:ext cx="534377" cy="259045"/>
    <xdr:sp macro="" textlink="">
      <xdr:nvSpPr>
        <xdr:cNvPr id="344" name="普通建設事業費平均値テキスト"/>
        <xdr:cNvSpPr txBox="1"/>
      </xdr:nvSpPr>
      <xdr:spPr>
        <a:xfrm>
          <a:off x="10528300" y="955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65748</xdr:rowOff>
    </xdr:from>
    <xdr:to>
      <xdr:col>50</xdr:col>
      <xdr:colOff>114300</xdr:colOff>
      <xdr:row>57</xdr:row>
      <xdr:rowOff>136980</xdr:rowOff>
    </xdr:to>
    <xdr:cxnSp macro="">
      <xdr:nvCxnSpPr>
        <xdr:cNvPr id="346" name="直線コネクタ 345"/>
        <xdr:cNvCxnSpPr/>
      </xdr:nvCxnSpPr>
      <xdr:spPr>
        <a:xfrm flipV="1">
          <a:off x="8750300" y="9838398"/>
          <a:ext cx="889000" cy="7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82741</xdr:rowOff>
    </xdr:from>
    <xdr:to>
      <xdr:col>50</xdr:col>
      <xdr:colOff>165100</xdr:colOff>
      <xdr:row>57</xdr:row>
      <xdr:rowOff>12891</xdr:rowOff>
    </xdr:to>
    <xdr:sp macro="" textlink="">
      <xdr:nvSpPr>
        <xdr:cNvPr id="347" name="フローチャート: 判断 346"/>
        <xdr:cNvSpPr/>
      </xdr:nvSpPr>
      <xdr:spPr>
        <a:xfrm>
          <a:off x="95885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29418</xdr:rowOff>
    </xdr:from>
    <xdr:ext cx="534377" cy="259045"/>
    <xdr:sp macro="" textlink="">
      <xdr:nvSpPr>
        <xdr:cNvPr id="348" name="テキスト ボックス 347"/>
        <xdr:cNvSpPr txBox="1"/>
      </xdr:nvSpPr>
      <xdr:spPr>
        <a:xfrm>
          <a:off x="9372111" y="945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11044</xdr:rowOff>
    </xdr:from>
    <xdr:to>
      <xdr:col>45</xdr:col>
      <xdr:colOff>177800</xdr:colOff>
      <xdr:row>57</xdr:row>
      <xdr:rowOff>136980</xdr:rowOff>
    </xdr:to>
    <xdr:cxnSp macro="">
      <xdr:nvCxnSpPr>
        <xdr:cNvPr id="349" name="直線コネクタ 348"/>
        <xdr:cNvCxnSpPr/>
      </xdr:nvCxnSpPr>
      <xdr:spPr>
        <a:xfrm>
          <a:off x="7861300" y="9612244"/>
          <a:ext cx="889000" cy="29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146585</xdr:rowOff>
    </xdr:from>
    <xdr:to>
      <xdr:col>46</xdr:col>
      <xdr:colOff>38100</xdr:colOff>
      <xdr:row>57</xdr:row>
      <xdr:rowOff>76735</xdr:rowOff>
    </xdr:to>
    <xdr:sp macro="" textlink="">
      <xdr:nvSpPr>
        <xdr:cNvPr id="350" name="フローチャート: 判断 349"/>
        <xdr:cNvSpPr/>
      </xdr:nvSpPr>
      <xdr:spPr>
        <a:xfrm>
          <a:off x="8699500" y="974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93262</xdr:rowOff>
    </xdr:from>
    <xdr:ext cx="534377" cy="259045"/>
    <xdr:sp macro="" textlink="">
      <xdr:nvSpPr>
        <xdr:cNvPr id="351" name="テキスト ボックス 350"/>
        <xdr:cNvSpPr txBox="1"/>
      </xdr:nvSpPr>
      <xdr:spPr>
        <a:xfrm>
          <a:off x="8483111" y="952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11044</xdr:rowOff>
    </xdr:from>
    <xdr:to>
      <xdr:col>41</xdr:col>
      <xdr:colOff>50800</xdr:colOff>
      <xdr:row>56</xdr:row>
      <xdr:rowOff>128041</xdr:rowOff>
    </xdr:to>
    <xdr:cxnSp macro="">
      <xdr:nvCxnSpPr>
        <xdr:cNvPr id="352" name="直線コネクタ 351"/>
        <xdr:cNvCxnSpPr/>
      </xdr:nvCxnSpPr>
      <xdr:spPr>
        <a:xfrm flipV="1">
          <a:off x="6972300" y="9612244"/>
          <a:ext cx="889000" cy="11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10335</xdr:rowOff>
    </xdr:from>
    <xdr:to>
      <xdr:col>41</xdr:col>
      <xdr:colOff>101600</xdr:colOff>
      <xdr:row>57</xdr:row>
      <xdr:rowOff>111935</xdr:rowOff>
    </xdr:to>
    <xdr:sp macro="" textlink="">
      <xdr:nvSpPr>
        <xdr:cNvPr id="353" name="フローチャート: 判断 352"/>
        <xdr:cNvSpPr/>
      </xdr:nvSpPr>
      <xdr:spPr>
        <a:xfrm>
          <a:off x="7810500" y="97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103062</xdr:rowOff>
    </xdr:from>
    <xdr:ext cx="534377" cy="259045"/>
    <xdr:sp macro="" textlink="">
      <xdr:nvSpPr>
        <xdr:cNvPr id="354" name="テキスト ボックス 353"/>
        <xdr:cNvSpPr txBox="1"/>
      </xdr:nvSpPr>
      <xdr:spPr>
        <a:xfrm>
          <a:off x="7594111" y="987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12959</xdr:rowOff>
    </xdr:from>
    <xdr:to>
      <xdr:col>36</xdr:col>
      <xdr:colOff>165100</xdr:colOff>
      <xdr:row>57</xdr:row>
      <xdr:rowOff>114559</xdr:rowOff>
    </xdr:to>
    <xdr:sp macro="" textlink="">
      <xdr:nvSpPr>
        <xdr:cNvPr id="355" name="フローチャート: 判断 354"/>
        <xdr:cNvSpPr/>
      </xdr:nvSpPr>
      <xdr:spPr>
        <a:xfrm>
          <a:off x="6921500" y="97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105686</xdr:rowOff>
    </xdr:from>
    <xdr:ext cx="534377" cy="259045"/>
    <xdr:sp macro="" textlink="">
      <xdr:nvSpPr>
        <xdr:cNvPr id="356" name="テキスト ボックス 355"/>
        <xdr:cNvSpPr txBox="1"/>
      </xdr:nvSpPr>
      <xdr:spPr>
        <a:xfrm>
          <a:off x="6705111" y="98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18021</xdr:rowOff>
    </xdr:from>
    <xdr:to>
      <xdr:col>55</xdr:col>
      <xdr:colOff>50800</xdr:colOff>
      <xdr:row>57</xdr:row>
      <xdr:rowOff>119621</xdr:rowOff>
    </xdr:to>
    <xdr:sp macro="" textlink="">
      <xdr:nvSpPr>
        <xdr:cNvPr id="362" name="楕円 361"/>
        <xdr:cNvSpPr/>
      </xdr:nvSpPr>
      <xdr:spPr>
        <a:xfrm>
          <a:off x="10426700" y="97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167898</xdr:rowOff>
    </xdr:from>
    <xdr:ext cx="534377" cy="259045"/>
    <xdr:sp macro="" textlink="">
      <xdr:nvSpPr>
        <xdr:cNvPr id="363" name="普通建設事業費該当値テキスト"/>
        <xdr:cNvSpPr txBox="1"/>
      </xdr:nvSpPr>
      <xdr:spPr>
        <a:xfrm>
          <a:off x="10528300" y="976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14948</xdr:rowOff>
    </xdr:from>
    <xdr:to>
      <xdr:col>50</xdr:col>
      <xdr:colOff>165100</xdr:colOff>
      <xdr:row>57</xdr:row>
      <xdr:rowOff>116548</xdr:rowOff>
    </xdr:to>
    <xdr:sp macro="" textlink="">
      <xdr:nvSpPr>
        <xdr:cNvPr id="364" name="楕円 363"/>
        <xdr:cNvSpPr/>
      </xdr:nvSpPr>
      <xdr:spPr>
        <a:xfrm>
          <a:off x="9588500" y="97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107675</xdr:rowOff>
    </xdr:from>
    <xdr:ext cx="534377" cy="259045"/>
    <xdr:sp macro="" textlink="">
      <xdr:nvSpPr>
        <xdr:cNvPr id="365" name="テキスト ボックス 364"/>
        <xdr:cNvSpPr txBox="1"/>
      </xdr:nvSpPr>
      <xdr:spPr>
        <a:xfrm>
          <a:off x="9372111" y="988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86180</xdr:rowOff>
    </xdr:from>
    <xdr:to>
      <xdr:col>46</xdr:col>
      <xdr:colOff>38100</xdr:colOff>
      <xdr:row>58</xdr:row>
      <xdr:rowOff>16330</xdr:rowOff>
    </xdr:to>
    <xdr:sp macro="" textlink="">
      <xdr:nvSpPr>
        <xdr:cNvPr id="366" name="楕円 365"/>
        <xdr:cNvSpPr/>
      </xdr:nvSpPr>
      <xdr:spPr>
        <a:xfrm>
          <a:off x="8699500" y="985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7457</xdr:rowOff>
    </xdr:from>
    <xdr:ext cx="534377" cy="259045"/>
    <xdr:sp macro="" textlink="">
      <xdr:nvSpPr>
        <xdr:cNvPr id="367" name="テキスト ボックス 366"/>
        <xdr:cNvSpPr txBox="1"/>
      </xdr:nvSpPr>
      <xdr:spPr>
        <a:xfrm>
          <a:off x="8483111" y="995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131694</xdr:rowOff>
    </xdr:from>
    <xdr:to>
      <xdr:col>41</xdr:col>
      <xdr:colOff>101600</xdr:colOff>
      <xdr:row>56</xdr:row>
      <xdr:rowOff>61844</xdr:rowOff>
    </xdr:to>
    <xdr:sp macro="" textlink="">
      <xdr:nvSpPr>
        <xdr:cNvPr id="368" name="楕円 367"/>
        <xdr:cNvSpPr/>
      </xdr:nvSpPr>
      <xdr:spPr>
        <a:xfrm>
          <a:off x="7810500" y="95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78371</xdr:rowOff>
    </xdr:from>
    <xdr:ext cx="599010" cy="259045"/>
    <xdr:sp macro="" textlink="">
      <xdr:nvSpPr>
        <xdr:cNvPr id="369" name="テキスト ボックス 368"/>
        <xdr:cNvSpPr txBox="1"/>
      </xdr:nvSpPr>
      <xdr:spPr>
        <a:xfrm>
          <a:off x="7561795" y="933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77241</xdr:rowOff>
    </xdr:from>
    <xdr:to>
      <xdr:col>36</xdr:col>
      <xdr:colOff>165100</xdr:colOff>
      <xdr:row>57</xdr:row>
      <xdr:rowOff>7391</xdr:rowOff>
    </xdr:to>
    <xdr:sp macro="" textlink="">
      <xdr:nvSpPr>
        <xdr:cNvPr id="370" name="楕円 369"/>
        <xdr:cNvSpPr/>
      </xdr:nvSpPr>
      <xdr:spPr>
        <a:xfrm>
          <a:off x="6921500" y="96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23918</xdr:rowOff>
    </xdr:from>
    <xdr:ext cx="534377" cy="259045"/>
    <xdr:sp macro="" textlink="">
      <xdr:nvSpPr>
        <xdr:cNvPr id="371" name="テキスト ボックス 370"/>
        <xdr:cNvSpPr txBox="1"/>
      </xdr:nvSpPr>
      <xdr:spPr>
        <a:xfrm>
          <a:off x="6705111" y="94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7" name="直線コネクタ 396"/>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400" name="普通建設事業費 （ うち新規整備　）最大値テキスト"/>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401" name="直線コネクタ 400"/>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149285</xdr:rowOff>
    </xdr:from>
    <xdr:to>
      <xdr:col>55</xdr:col>
      <xdr:colOff>0</xdr:colOff>
      <xdr:row>79</xdr:row>
      <xdr:rowOff>64474</xdr:rowOff>
    </xdr:to>
    <xdr:cxnSp macro="">
      <xdr:nvCxnSpPr>
        <xdr:cNvPr id="402" name="直線コネクタ 401"/>
        <xdr:cNvCxnSpPr/>
      </xdr:nvCxnSpPr>
      <xdr:spPr>
        <a:xfrm>
          <a:off x="9639300" y="13522385"/>
          <a:ext cx="838200" cy="8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113786</xdr:rowOff>
    </xdr:from>
    <xdr:ext cx="534377" cy="259045"/>
    <xdr:sp macro="" textlink="">
      <xdr:nvSpPr>
        <xdr:cNvPr id="403" name="普通建設事業費 （ うち新規整備　）平均値テキスト"/>
        <xdr:cNvSpPr txBox="1"/>
      </xdr:nvSpPr>
      <xdr:spPr>
        <a:xfrm>
          <a:off x="10528300" y="13143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404" name="フローチャート: 判断 403"/>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149285</xdr:rowOff>
    </xdr:from>
    <xdr:to>
      <xdr:col>50</xdr:col>
      <xdr:colOff>114300</xdr:colOff>
      <xdr:row>79</xdr:row>
      <xdr:rowOff>60654</xdr:rowOff>
    </xdr:to>
    <xdr:cxnSp macro="">
      <xdr:nvCxnSpPr>
        <xdr:cNvPr id="405" name="直線コネクタ 404"/>
        <xdr:cNvCxnSpPr/>
      </xdr:nvCxnSpPr>
      <xdr:spPr>
        <a:xfrm flipV="1">
          <a:off x="8750300" y="13522385"/>
          <a:ext cx="889000" cy="8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40078</xdr:rowOff>
    </xdr:from>
    <xdr:to>
      <xdr:col>50</xdr:col>
      <xdr:colOff>165100</xdr:colOff>
      <xdr:row>77</xdr:row>
      <xdr:rowOff>141678</xdr:rowOff>
    </xdr:to>
    <xdr:sp macro="" textlink="">
      <xdr:nvSpPr>
        <xdr:cNvPr id="406" name="フローチャート: 判断 405"/>
        <xdr:cNvSpPr/>
      </xdr:nvSpPr>
      <xdr:spPr>
        <a:xfrm>
          <a:off x="9588500" y="132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158205</xdr:rowOff>
    </xdr:from>
    <xdr:ext cx="534377" cy="259045"/>
    <xdr:sp macro="" textlink="">
      <xdr:nvSpPr>
        <xdr:cNvPr id="407" name="テキスト ボックス 406"/>
        <xdr:cNvSpPr txBox="1"/>
      </xdr:nvSpPr>
      <xdr:spPr>
        <a:xfrm>
          <a:off x="9372111" y="1301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117754</xdr:rowOff>
    </xdr:from>
    <xdr:to>
      <xdr:col>45</xdr:col>
      <xdr:colOff>177800</xdr:colOff>
      <xdr:row>79</xdr:row>
      <xdr:rowOff>60654</xdr:rowOff>
    </xdr:to>
    <xdr:cxnSp macro="">
      <xdr:nvCxnSpPr>
        <xdr:cNvPr id="408" name="直線コネクタ 407"/>
        <xdr:cNvCxnSpPr/>
      </xdr:nvCxnSpPr>
      <xdr:spPr>
        <a:xfrm>
          <a:off x="7861300" y="13490854"/>
          <a:ext cx="889000" cy="1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106845</xdr:rowOff>
    </xdr:from>
    <xdr:to>
      <xdr:col>46</xdr:col>
      <xdr:colOff>38100</xdr:colOff>
      <xdr:row>78</xdr:row>
      <xdr:rowOff>36995</xdr:rowOff>
    </xdr:to>
    <xdr:sp macro="" textlink="">
      <xdr:nvSpPr>
        <xdr:cNvPr id="409" name="フローチャート: 判断 408"/>
        <xdr:cNvSpPr/>
      </xdr:nvSpPr>
      <xdr:spPr>
        <a:xfrm>
          <a:off x="8699500" y="1330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53522</xdr:rowOff>
    </xdr:from>
    <xdr:ext cx="534377" cy="259045"/>
    <xdr:sp macro="" textlink="">
      <xdr:nvSpPr>
        <xdr:cNvPr id="410" name="テキスト ボックス 409"/>
        <xdr:cNvSpPr txBox="1"/>
      </xdr:nvSpPr>
      <xdr:spPr>
        <a:xfrm>
          <a:off x="8483111" y="1308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71577</xdr:rowOff>
    </xdr:from>
    <xdr:to>
      <xdr:col>41</xdr:col>
      <xdr:colOff>50800</xdr:colOff>
      <xdr:row>78</xdr:row>
      <xdr:rowOff>117754</xdr:rowOff>
    </xdr:to>
    <xdr:cxnSp macro="">
      <xdr:nvCxnSpPr>
        <xdr:cNvPr id="411" name="直線コネクタ 410"/>
        <xdr:cNvCxnSpPr/>
      </xdr:nvCxnSpPr>
      <xdr:spPr>
        <a:xfrm>
          <a:off x="6972300" y="13444677"/>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159815</xdr:rowOff>
    </xdr:from>
    <xdr:to>
      <xdr:col>41</xdr:col>
      <xdr:colOff>101600</xdr:colOff>
      <xdr:row>78</xdr:row>
      <xdr:rowOff>89965</xdr:rowOff>
    </xdr:to>
    <xdr:sp macro="" textlink="">
      <xdr:nvSpPr>
        <xdr:cNvPr id="412" name="フローチャート: 判断 411"/>
        <xdr:cNvSpPr/>
      </xdr:nvSpPr>
      <xdr:spPr>
        <a:xfrm>
          <a:off x="7810500" y="133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106492</xdr:rowOff>
    </xdr:from>
    <xdr:ext cx="534377" cy="259045"/>
    <xdr:sp macro="" textlink="">
      <xdr:nvSpPr>
        <xdr:cNvPr id="413" name="テキスト ボックス 412"/>
        <xdr:cNvSpPr txBox="1"/>
      </xdr:nvSpPr>
      <xdr:spPr>
        <a:xfrm>
          <a:off x="7594111" y="131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128138</xdr:rowOff>
    </xdr:from>
    <xdr:to>
      <xdr:col>36</xdr:col>
      <xdr:colOff>165100</xdr:colOff>
      <xdr:row>78</xdr:row>
      <xdr:rowOff>58288</xdr:rowOff>
    </xdr:to>
    <xdr:sp macro="" textlink="">
      <xdr:nvSpPr>
        <xdr:cNvPr id="414" name="フローチャート: 判断 413"/>
        <xdr:cNvSpPr/>
      </xdr:nvSpPr>
      <xdr:spPr>
        <a:xfrm>
          <a:off x="6921500" y="13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74815</xdr:rowOff>
    </xdr:from>
    <xdr:ext cx="534377" cy="259045"/>
    <xdr:sp macro="" textlink="">
      <xdr:nvSpPr>
        <xdr:cNvPr id="415" name="テキスト ボックス 414"/>
        <xdr:cNvSpPr txBox="1"/>
      </xdr:nvSpPr>
      <xdr:spPr>
        <a:xfrm>
          <a:off x="6705111" y="1310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13674</xdr:rowOff>
    </xdr:from>
    <xdr:to>
      <xdr:col>55</xdr:col>
      <xdr:colOff>50800</xdr:colOff>
      <xdr:row>79</xdr:row>
      <xdr:rowOff>115274</xdr:rowOff>
    </xdr:to>
    <xdr:sp macro="" textlink="">
      <xdr:nvSpPr>
        <xdr:cNvPr id="421" name="楕円 420"/>
        <xdr:cNvSpPr/>
      </xdr:nvSpPr>
      <xdr:spPr>
        <a:xfrm>
          <a:off x="10426700" y="1355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100051</xdr:rowOff>
    </xdr:from>
    <xdr:ext cx="469744" cy="259045"/>
    <xdr:sp macro="" textlink="">
      <xdr:nvSpPr>
        <xdr:cNvPr id="422" name="普通建設事業費 （ うち新規整備　）該当値テキスト"/>
        <xdr:cNvSpPr txBox="1"/>
      </xdr:nvSpPr>
      <xdr:spPr>
        <a:xfrm>
          <a:off x="10528300" y="1347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98485</xdr:rowOff>
    </xdr:from>
    <xdr:to>
      <xdr:col>50</xdr:col>
      <xdr:colOff>165100</xdr:colOff>
      <xdr:row>79</xdr:row>
      <xdr:rowOff>28635</xdr:rowOff>
    </xdr:to>
    <xdr:sp macro="" textlink="">
      <xdr:nvSpPr>
        <xdr:cNvPr id="423" name="楕円 422"/>
        <xdr:cNvSpPr/>
      </xdr:nvSpPr>
      <xdr:spPr>
        <a:xfrm>
          <a:off x="9588500" y="1347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19762</xdr:rowOff>
    </xdr:from>
    <xdr:ext cx="469744" cy="259045"/>
    <xdr:sp macro="" textlink="">
      <xdr:nvSpPr>
        <xdr:cNvPr id="424" name="テキスト ボックス 423"/>
        <xdr:cNvSpPr txBox="1"/>
      </xdr:nvSpPr>
      <xdr:spPr>
        <a:xfrm>
          <a:off x="9404428" y="1356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9854</xdr:rowOff>
    </xdr:from>
    <xdr:to>
      <xdr:col>46</xdr:col>
      <xdr:colOff>38100</xdr:colOff>
      <xdr:row>79</xdr:row>
      <xdr:rowOff>111454</xdr:rowOff>
    </xdr:to>
    <xdr:sp macro="" textlink="">
      <xdr:nvSpPr>
        <xdr:cNvPr id="425" name="楕円 424"/>
        <xdr:cNvSpPr/>
      </xdr:nvSpPr>
      <xdr:spPr>
        <a:xfrm>
          <a:off x="8699500" y="135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102581</xdr:rowOff>
    </xdr:from>
    <xdr:ext cx="469744" cy="259045"/>
    <xdr:sp macro="" textlink="">
      <xdr:nvSpPr>
        <xdr:cNvPr id="426" name="テキスト ボックス 425"/>
        <xdr:cNvSpPr txBox="1"/>
      </xdr:nvSpPr>
      <xdr:spPr>
        <a:xfrm>
          <a:off x="8515428" y="1364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66954</xdr:rowOff>
    </xdr:from>
    <xdr:to>
      <xdr:col>41</xdr:col>
      <xdr:colOff>101600</xdr:colOff>
      <xdr:row>78</xdr:row>
      <xdr:rowOff>168554</xdr:rowOff>
    </xdr:to>
    <xdr:sp macro="" textlink="">
      <xdr:nvSpPr>
        <xdr:cNvPr id="427" name="楕円 426"/>
        <xdr:cNvSpPr/>
      </xdr:nvSpPr>
      <xdr:spPr>
        <a:xfrm>
          <a:off x="7810500" y="134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159681</xdr:rowOff>
    </xdr:from>
    <xdr:ext cx="469744" cy="259045"/>
    <xdr:sp macro="" textlink="">
      <xdr:nvSpPr>
        <xdr:cNvPr id="428" name="テキスト ボックス 427"/>
        <xdr:cNvSpPr txBox="1"/>
      </xdr:nvSpPr>
      <xdr:spPr>
        <a:xfrm>
          <a:off x="7626428" y="1353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20777</xdr:rowOff>
    </xdr:from>
    <xdr:to>
      <xdr:col>36</xdr:col>
      <xdr:colOff>165100</xdr:colOff>
      <xdr:row>78</xdr:row>
      <xdr:rowOff>122377</xdr:rowOff>
    </xdr:to>
    <xdr:sp macro="" textlink="">
      <xdr:nvSpPr>
        <xdr:cNvPr id="429" name="楕円 428"/>
        <xdr:cNvSpPr/>
      </xdr:nvSpPr>
      <xdr:spPr>
        <a:xfrm>
          <a:off x="6921500" y="133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113504</xdr:rowOff>
    </xdr:from>
    <xdr:ext cx="534377" cy="259045"/>
    <xdr:sp macro="" textlink="">
      <xdr:nvSpPr>
        <xdr:cNvPr id="430" name="テキスト ボックス 429"/>
        <xdr:cNvSpPr txBox="1"/>
      </xdr:nvSpPr>
      <xdr:spPr>
        <a:xfrm>
          <a:off x="6705111" y="1348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2" name="直線コネクタ 451"/>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3" name="普通建設事業費 （ うち更新整備　）最小値テキスト"/>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4" name="直線コネクタ 453"/>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5" name="普通建設事業費 （ うち更新整備　）最大値テキスト"/>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6" name="直線コネクタ 455"/>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143221</xdr:rowOff>
    </xdr:from>
    <xdr:to>
      <xdr:col>55</xdr:col>
      <xdr:colOff>0</xdr:colOff>
      <xdr:row>97</xdr:row>
      <xdr:rowOff>166405</xdr:rowOff>
    </xdr:to>
    <xdr:cxnSp macro="">
      <xdr:nvCxnSpPr>
        <xdr:cNvPr id="457" name="直線コネクタ 456"/>
        <xdr:cNvCxnSpPr/>
      </xdr:nvCxnSpPr>
      <xdr:spPr>
        <a:xfrm>
          <a:off x="9639300" y="16773871"/>
          <a:ext cx="838200" cy="2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8" name="普通建設事業費 （ うち更新整備　）平均値テキスト"/>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9" name="フローチャート: 判断 458"/>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143221</xdr:rowOff>
    </xdr:from>
    <xdr:to>
      <xdr:col>50</xdr:col>
      <xdr:colOff>114300</xdr:colOff>
      <xdr:row>97</xdr:row>
      <xdr:rowOff>169469</xdr:rowOff>
    </xdr:to>
    <xdr:cxnSp macro="">
      <xdr:nvCxnSpPr>
        <xdr:cNvPr id="460" name="直線コネクタ 459"/>
        <xdr:cNvCxnSpPr/>
      </xdr:nvCxnSpPr>
      <xdr:spPr>
        <a:xfrm flipV="1">
          <a:off x="8750300" y="16773871"/>
          <a:ext cx="889000" cy="2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62342</xdr:rowOff>
    </xdr:from>
    <xdr:to>
      <xdr:col>50</xdr:col>
      <xdr:colOff>165100</xdr:colOff>
      <xdr:row>97</xdr:row>
      <xdr:rowOff>163942</xdr:rowOff>
    </xdr:to>
    <xdr:sp macro="" textlink="">
      <xdr:nvSpPr>
        <xdr:cNvPr id="461" name="フローチャート: 判断 460"/>
        <xdr:cNvSpPr/>
      </xdr:nvSpPr>
      <xdr:spPr>
        <a:xfrm>
          <a:off x="9588500" y="1669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9019</xdr:rowOff>
    </xdr:from>
    <xdr:ext cx="534377" cy="259045"/>
    <xdr:sp macro="" textlink="">
      <xdr:nvSpPr>
        <xdr:cNvPr id="462" name="テキスト ボックス 461"/>
        <xdr:cNvSpPr txBox="1"/>
      </xdr:nvSpPr>
      <xdr:spPr>
        <a:xfrm>
          <a:off x="9372111" y="1646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114440</xdr:rowOff>
    </xdr:from>
    <xdr:to>
      <xdr:col>45</xdr:col>
      <xdr:colOff>177800</xdr:colOff>
      <xdr:row>97</xdr:row>
      <xdr:rowOff>169469</xdr:rowOff>
    </xdr:to>
    <xdr:cxnSp macro="">
      <xdr:nvCxnSpPr>
        <xdr:cNvPr id="463" name="直線コネクタ 462"/>
        <xdr:cNvCxnSpPr/>
      </xdr:nvCxnSpPr>
      <xdr:spPr>
        <a:xfrm>
          <a:off x="7861300" y="16573640"/>
          <a:ext cx="889000" cy="2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101062</xdr:rowOff>
    </xdr:from>
    <xdr:to>
      <xdr:col>46</xdr:col>
      <xdr:colOff>38100</xdr:colOff>
      <xdr:row>98</xdr:row>
      <xdr:rowOff>31212</xdr:rowOff>
    </xdr:to>
    <xdr:sp macro="" textlink="">
      <xdr:nvSpPr>
        <xdr:cNvPr id="464" name="フローチャート: 判断 463"/>
        <xdr:cNvSpPr/>
      </xdr:nvSpPr>
      <xdr:spPr>
        <a:xfrm>
          <a:off x="8699500" y="167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47739</xdr:rowOff>
    </xdr:from>
    <xdr:ext cx="534377" cy="259045"/>
    <xdr:sp macro="" textlink="">
      <xdr:nvSpPr>
        <xdr:cNvPr id="465" name="テキスト ボックス 464"/>
        <xdr:cNvSpPr txBox="1"/>
      </xdr:nvSpPr>
      <xdr:spPr>
        <a:xfrm>
          <a:off x="8483111" y="165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114440</xdr:rowOff>
    </xdr:from>
    <xdr:to>
      <xdr:col>41</xdr:col>
      <xdr:colOff>50800</xdr:colOff>
      <xdr:row>97</xdr:row>
      <xdr:rowOff>43145</xdr:rowOff>
    </xdr:to>
    <xdr:cxnSp macro="">
      <xdr:nvCxnSpPr>
        <xdr:cNvPr id="466" name="直線コネクタ 465"/>
        <xdr:cNvCxnSpPr/>
      </xdr:nvCxnSpPr>
      <xdr:spPr>
        <a:xfrm flipV="1">
          <a:off x="6972300" y="16573640"/>
          <a:ext cx="889000" cy="10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122014</xdr:rowOff>
    </xdr:from>
    <xdr:to>
      <xdr:col>41</xdr:col>
      <xdr:colOff>101600</xdr:colOff>
      <xdr:row>98</xdr:row>
      <xdr:rowOff>52164</xdr:rowOff>
    </xdr:to>
    <xdr:sp macro="" textlink="">
      <xdr:nvSpPr>
        <xdr:cNvPr id="467" name="フローチャート: 判断 466"/>
        <xdr:cNvSpPr/>
      </xdr:nvSpPr>
      <xdr:spPr>
        <a:xfrm>
          <a:off x="7810500" y="16752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43291</xdr:rowOff>
    </xdr:from>
    <xdr:ext cx="534377" cy="259045"/>
    <xdr:sp macro="" textlink="">
      <xdr:nvSpPr>
        <xdr:cNvPr id="468" name="テキスト ボックス 467"/>
        <xdr:cNvSpPr txBox="1"/>
      </xdr:nvSpPr>
      <xdr:spPr>
        <a:xfrm>
          <a:off x="7594111" y="1684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134272</xdr:rowOff>
    </xdr:from>
    <xdr:to>
      <xdr:col>36</xdr:col>
      <xdr:colOff>165100</xdr:colOff>
      <xdr:row>98</xdr:row>
      <xdr:rowOff>64422</xdr:rowOff>
    </xdr:to>
    <xdr:sp macro="" textlink="">
      <xdr:nvSpPr>
        <xdr:cNvPr id="469" name="フローチャート: 判断 468"/>
        <xdr:cNvSpPr/>
      </xdr:nvSpPr>
      <xdr:spPr>
        <a:xfrm>
          <a:off x="6921500" y="167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55549</xdr:rowOff>
    </xdr:from>
    <xdr:ext cx="534377" cy="259045"/>
    <xdr:sp macro="" textlink="">
      <xdr:nvSpPr>
        <xdr:cNvPr id="470" name="テキスト ボックス 469"/>
        <xdr:cNvSpPr txBox="1"/>
      </xdr:nvSpPr>
      <xdr:spPr>
        <a:xfrm>
          <a:off x="6705111" y="168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115605</xdr:rowOff>
    </xdr:from>
    <xdr:to>
      <xdr:col>55</xdr:col>
      <xdr:colOff>50800</xdr:colOff>
      <xdr:row>98</xdr:row>
      <xdr:rowOff>45755</xdr:rowOff>
    </xdr:to>
    <xdr:sp macro="" textlink="">
      <xdr:nvSpPr>
        <xdr:cNvPr id="476" name="楕円 475"/>
        <xdr:cNvSpPr/>
      </xdr:nvSpPr>
      <xdr:spPr>
        <a:xfrm>
          <a:off x="10426700" y="1674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36105</xdr:rowOff>
    </xdr:from>
    <xdr:ext cx="534377" cy="259045"/>
    <xdr:sp macro="" textlink="">
      <xdr:nvSpPr>
        <xdr:cNvPr id="477" name="普通建設事業費 （ うち更新整備　）該当値テキスト"/>
        <xdr:cNvSpPr txBox="1"/>
      </xdr:nvSpPr>
      <xdr:spPr>
        <a:xfrm>
          <a:off x="10528300" y="1666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92421</xdr:rowOff>
    </xdr:from>
    <xdr:to>
      <xdr:col>50</xdr:col>
      <xdr:colOff>165100</xdr:colOff>
      <xdr:row>98</xdr:row>
      <xdr:rowOff>22571</xdr:rowOff>
    </xdr:to>
    <xdr:sp macro="" textlink="">
      <xdr:nvSpPr>
        <xdr:cNvPr id="478" name="楕円 477"/>
        <xdr:cNvSpPr/>
      </xdr:nvSpPr>
      <xdr:spPr>
        <a:xfrm>
          <a:off x="9588500" y="1672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13698</xdr:rowOff>
    </xdr:from>
    <xdr:ext cx="534377" cy="259045"/>
    <xdr:sp macro="" textlink="">
      <xdr:nvSpPr>
        <xdr:cNvPr id="479" name="テキスト ボックス 478"/>
        <xdr:cNvSpPr txBox="1"/>
      </xdr:nvSpPr>
      <xdr:spPr>
        <a:xfrm>
          <a:off x="9372111" y="1681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118669</xdr:rowOff>
    </xdr:from>
    <xdr:to>
      <xdr:col>46</xdr:col>
      <xdr:colOff>38100</xdr:colOff>
      <xdr:row>98</xdr:row>
      <xdr:rowOff>48819</xdr:rowOff>
    </xdr:to>
    <xdr:sp macro="" textlink="">
      <xdr:nvSpPr>
        <xdr:cNvPr id="480" name="楕円 479"/>
        <xdr:cNvSpPr/>
      </xdr:nvSpPr>
      <xdr:spPr>
        <a:xfrm>
          <a:off x="8699500" y="1674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39946</xdr:rowOff>
    </xdr:from>
    <xdr:ext cx="534377" cy="259045"/>
    <xdr:sp macro="" textlink="">
      <xdr:nvSpPr>
        <xdr:cNvPr id="481" name="テキスト ボックス 480"/>
        <xdr:cNvSpPr txBox="1"/>
      </xdr:nvSpPr>
      <xdr:spPr>
        <a:xfrm>
          <a:off x="8483111" y="1684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63640</xdr:rowOff>
    </xdr:from>
    <xdr:to>
      <xdr:col>41</xdr:col>
      <xdr:colOff>101600</xdr:colOff>
      <xdr:row>96</xdr:row>
      <xdr:rowOff>165240</xdr:rowOff>
    </xdr:to>
    <xdr:sp macro="" textlink="">
      <xdr:nvSpPr>
        <xdr:cNvPr id="482" name="楕円 481"/>
        <xdr:cNvSpPr/>
      </xdr:nvSpPr>
      <xdr:spPr>
        <a:xfrm>
          <a:off x="7810500" y="165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10317</xdr:rowOff>
    </xdr:from>
    <xdr:ext cx="534377" cy="259045"/>
    <xdr:sp macro="" textlink="">
      <xdr:nvSpPr>
        <xdr:cNvPr id="483" name="テキスト ボックス 482"/>
        <xdr:cNvSpPr txBox="1"/>
      </xdr:nvSpPr>
      <xdr:spPr>
        <a:xfrm>
          <a:off x="7594111" y="1629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163795</xdr:rowOff>
    </xdr:from>
    <xdr:to>
      <xdr:col>36</xdr:col>
      <xdr:colOff>165100</xdr:colOff>
      <xdr:row>97</xdr:row>
      <xdr:rowOff>93945</xdr:rowOff>
    </xdr:to>
    <xdr:sp macro="" textlink="">
      <xdr:nvSpPr>
        <xdr:cNvPr id="484" name="楕円 483"/>
        <xdr:cNvSpPr/>
      </xdr:nvSpPr>
      <xdr:spPr>
        <a:xfrm>
          <a:off x="6921500" y="1662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110472</xdr:rowOff>
    </xdr:from>
    <xdr:ext cx="534377" cy="259045"/>
    <xdr:sp macro="" textlink="">
      <xdr:nvSpPr>
        <xdr:cNvPr id="485" name="テキスト ボックス 484"/>
        <xdr:cNvSpPr txBox="1"/>
      </xdr:nvSpPr>
      <xdr:spPr>
        <a:xfrm>
          <a:off x="6705111" y="163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1" name="直線コネクタ 510"/>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4" name="災害復旧事業費最大値テキスト"/>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5" name="直線コネクタ 514"/>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7" name="災害復旧事業費平均値テキスト"/>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8" name="フローチャート: 判断 517"/>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93425</xdr:rowOff>
    </xdr:from>
    <xdr:to>
      <xdr:col>81</xdr:col>
      <xdr:colOff>50800</xdr:colOff>
      <xdr:row>39</xdr:row>
      <xdr:rowOff>98878</xdr:rowOff>
    </xdr:to>
    <xdr:cxnSp macro="">
      <xdr:nvCxnSpPr>
        <xdr:cNvPr id="519" name="直線コネクタ 518"/>
        <xdr:cNvCxnSpPr/>
      </xdr:nvCxnSpPr>
      <xdr:spPr>
        <a:xfrm>
          <a:off x="14592300" y="6779975"/>
          <a:ext cx="889000" cy="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149348</xdr:rowOff>
    </xdr:from>
    <xdr:to>
      <xdr:col>81</xdr:col>
      <xdr:colOff>101600</xdr:colOff>
      <xdr:row>39</xdr:row>
      <xdr:rowOff>79498</xdr:rowOff>
    </xdr:to>
    <xdr:sp macro="" textlink="">
      <xdr:nvSpPr>
        <xdr:cNvPr id="520" name="フローチャート: 判断 519"/>
        <xdr:cNvSpPr/>
      </xdr:nvSpPr>
      <xdr:spPr>
        <a:xfrm>
          <a:off x="15430500" y="666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96025</xdr:rowOff>
    </xdr:from>
    <xdr:ext cx="469744" cy="259045"/>
    <xdr:sp macro="" textlink="">
      <xdr:nvSpPr>
        <xdr:cNvPr id="521" name="テキスト ボックス 520"/>
        <xdr:cNvSpPr txBox="1"/>
      </xdr:nvSpPr>
      <xdr:spPr>
        <a:xfrm>
          <a:off x="15246428" y="643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72644</xdr:rowOff>
    </xdr:from>
    <xdr:to>
      <xdr:col>76</xdr:col>
      <xdr:colOff>114300</xdr:colOff>
      <xdr:row>39</xdr:row>
      <xdr:rowOff>93425</xdr:rowOff>
    </xdr:to>
    <xdr:cxnSp macro="">
      <xdr:nvCxnSpPr>
        <xdr:cNvPr id="522" name="直線コネクタ 521"/>
        <xdr:cNvCxnSpPr/>
      </xdr:nvCxnSpPr>
      <xdr:spPr>
        <a:xfrm>
          <a:off x="13703300" y="6759194"/>
          <a:ext cx="889000" cy="2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11785</xdr:rowOff>
    </xdr:from>
    <xdr:to>
      <xdr:col>76</xdr:col>
      <xdr:colOff>165100</xdr:colOff>
      <xdr:row>39</xdr:row>
      <xdr:rowOff>113385</xdr:rowOff>
    </xdr:to>
    <xdr:sp macro="" textlink="">
      <xdr:nvSpPr>
        <xdr:cNvPr id="523" name="フローチャート: 判断 522"/>
        <xdr:cNvSpPr/>
      </xdr:nvSpPr>
      <xdr:spPr>
        <a:xfrm>
          <a:off x="14541500" y="669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129912</xdr:rowOff>
    </xdr:from>
    <xdr:ext cx="469744" cy="259045"/>
    <xdr:sp macro="" textlink="">
      <xdr:nvSpPr>
        <xdr:cNvPr id="524" name="テキスト ボックス 523"/>
        <xdr:cNvSpPr txBox="1"/>
      </xdr:nvSpPr>
      <xdr:spPr>
        <a:xfrm>
          <a:off x="14357428" y="647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72644</xdr:rowOff>
    </xdr:from>
    <xdr:to>
      <xdr:col>71</xdr:col>
      <xdr:colOff>177800</xdr:colOff>
      <xdr:row>39</xdr:row>
      <xdr:rowOff>90388</xdr:rowOff>
    </xdr:to>
    <xdr:cxnSp macro="">
      <xdr:nvCxnSpPr>
        <xdr:cNvPr id="525" name="直線コネクタ 524"/>
        <xdr:cNvCxnSpPr/>
      </xdr:nvCxnSpPr>
      <xdr:spPr>
        <a:xfrm flipV="1">
          <a:off x="12814300" y="6759194"/>
          <a:ext cx="889000" cy="1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24392</xdr:rowOff>
    </xdr:from>
    <xdr:to>
      <xdr:col>72</xdr:col>
      <xdr:colOff>38100</xdr:colOff>
      <xdr:row>39</xdr:row>
      <xdr:rowOff>125992</xdr:rowOff>
    </xdr:to>
    <xdr:sp macro="" textlink="">
      <xdr:nvSpPr>
        <xdr:cNvPr id="526" name="フローチャート: 判断 525"/>
        <xdr:cNvSpPr/>
      </xdr:nvSpPr>
      <xdr:spPr>
        <a:xfrm>
          <a:off x="13652500" y="671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117119</xdr:rowOff>
    </xdr:from>
    <xdr:ext cx="469744" cy="259045"/>
    <xdr:sp macro="" textlink="">
      <xdr:nvSpPr>
        <xdr:cNvPr id="527" name="テキスト ボックス 526"/>
        <xdr:cNvSpPr txBox="1"/>
      </xdr:nvSpPr>
      <xdr:spPr>
        <a:xfrm>
          <a:off x="13468428" y="680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33840</xdr:rowOff>
    </xdr:from>
    <xdr:to>
      <xdr:col>67</xdr:col>
      <xdr:colOff>101600</xdr:colOff>
      <xdr:row>39</xdr:row>
      <xdr:rowOff>135440</xdr:rowOff>
    </xdr:to>
    <xdr:sp macro="" textlink="">
      <xdr:nvSpPr>
        <xdr:cNvPr id="528" name="フローチャート: 判断 527"/>
        <xdr:cNvSpPr/>
      </xdr:nvSpPr>
      <xdr:spPr>
        <a:xfrm>
          <a:off x="12763500" y="672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151967</xdr:rowOff>
    </xdr:from>
    <xdr:ext cx="469744" cy="259045"/>
    <xdr:sp macro="" textlink="">
      <xdr:nvSpPr>
        <xdr:cNvPr id="529" name="テキスト ボックス 528"/>
        <xdr:cNvSpPr txBox="1"/>
      </xdr:nvSpPr>
      <xdr:spPr>
        <a:xfrm>
          <a:off x="12579428" y="649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6"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42625</xdr:rowOff>
    </xdr:from>
    <xdr:to>
      <xdr:col>76</xdr:col>
      <xdr:colOff>165100</xdr:colOff>
      <xdr:row>39</xdr:row>
      <xdr:rowOff>144225</xdr:rowOff>
    </xdr:to>
    <xdr:sp macro="" textlink="">
      <xdr:nvSpPr>
        <xdr:cNvPr id="539" name="楕円 538"/>
        <xdr:cNvSpPr/>
      </xdr:nvSpPr>
      <xdr:spPr>
        <a:xfrm>
          <a:off x="14541500" y="672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135352</xdr:rowOff>
    </xdr:from>
    <xdr:ext cx="378565" cy="259045"/>
    <xdr:sp macro="" textlink="">
      <xdr:nvSpPr>
        <xdr:cNvPr id="540" name="テキスト ボックス 539"/>
        <xdr:cNvSpPr txBox="1"/>
      </xdr:nvSpPr>
      <xdr:spPr>
        <a:xfrm>
          <a:off x="14403017" y="682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21844</xdr:rowOff>
    </xdr:from>
    <xdr:to>
      <xdr:col>72</xdr:col>
      <xdr:colOff>38100</xdr:colOff>
      <xdr:row>39</xdr:row>
      <xdr:rowOff>123444</xdr:rowOff>
    </xdr:to>
    <xdr:sp macro="" textlink="">
      <xdr:nvSpPr>
        <xdr:cNvPr id="541" name="楕円 540"/>
        <xdr:cNvSpPr/>
      </xdr:nvSpPr>
      <xdr:spPr>
        <a:xfrm>
          <a:off x="13652500" y="670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139971</xdr:rowOff>
    </xdr:from>
    <xdr:ext cx="469744" cy="259045"/>
    <xdr:sp macro="" textlink="">
      <xdr:nvSpPr>
        <xdr:cNvPr id="542" name="テキスト ボックス 541"/>
        <xdr:cNvSpPr txBox="1"/>
      </xdr:nvSpPr>
      <xdr:spPr>
        <a:xfrm>
          <a:off x="13468428" y="648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39588</xdr:rowOff>
    </xdr:from>
    <xdr:to>
      <xdr:col>67</xdr:col>
      <xdr:colOff>101600</xdr:colOff>
      <xdr:row>39</xdr:row>
      <xdr:rowOff>141188</xdr:rowOff>
    </xdr:to>
    <xdr:sp macro="" textlink="">
      <xdr:nvSpPr>
        <xdr:cNvPr id="543" name="楕円 542"/>
        <xdr:cNvSpPr/>
      </xdr:nvSpPr>
      <xdr:spPr>
        <a:xfrm>
          <a:off x="12763500" y="672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132315</xdr:rowOff>
    </xdr:from>
    <xdr:ext cx="378565" cy="259045"/>
    <xdr:sp macro="" textlink="">
      <xdr:nvSpPr>
        <xdr:cNvPr id="544" name="テキスト ボックス 543"/>
        <xdr:cNvSpPr txBox="1"/>
      </xdr:nvSpPr>
      <xdr:spPr>
        <a:xfrm>
          <a:off x="12625017" y="6818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6" name="テキスト ボックス 60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8" name="直線コネクタ 617"/>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19" name="公債費最小値テキスト"/>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20" name="直線コネクタ 619"/>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1" name="公債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2" name="直線コネクタ 621"/>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120561</xdr:rowOff>
    </xdr:from>
    <xdr:to>
      <xdr:col>85</xdr:col>
      <xdr:colOff>127000</xdr:colOff>
      <xdr:row>75</xdr:row>
      <xdr:rowOff>153963</xdr:rowOff>
    </xdr:to>
    <xdr:cxnSp macro="">
      <xdr:nvCxnSpPr>
        <xdr:cNvPr id="623" name="直線コネクタ 622"/>
        <xdr:cNvCxnSpPr/>
      </xdr:nvCxnSpPr>
      <xdr:spPr>
        <a:xfrm flipV="1">
          <a:off x="15481300" y="12979311"/>
          <a:ext cx="838200" cy="3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128376</xdr:rowOff>
    </xdr:from>
    <xdr:ext cx="534377" cy="259045"/>
    <xdr:sp macro="" textlink="">
      <xdr:nvSpPr>
        <xdr:cNvPr id="624" name="公債費平均値テキスト"/>
        <xdr:cNvSpPr txBox="1"/>
      </xdr:nvSpPr>
      <xdr:spPr>
        <a:xfrm>
          <a:off x="16370300" y="13158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5" name="フローチャート: 判断 624"/>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153963</xdr:rowOff>
    </xdr:from>
    <xdr:to>
      <xdr:col>81</xdr:col>
      <xdr:colOff>50800</xdr:colOff>
      <xdr:row>75</xdr:row>
      <xdr:rowOff>167920</xdr:rowOff>
    </xdr:to>
    <xdr:cxnSp macro="">
      <xdr:nvCxnSpPr>
        <xdr:cNvPr id="626" name="直線コネクタ 625"/>
        <xdr:cNvCxnSpPr/>
      </xdr:nvCxnSpPr>
      <xdr:spPr>
        <a:xfrm flipV="1">
          <a:off x="14592300" y="13012713"/>
          <a:ext cx="889000" cy="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20865</xdr:rowOff>
    </xdr:from>
    <xdr:to>
      <xdr:col>81</xdr:col>
      <xdr:colOff>101600</xdr:colOff>
      <xdr:row>77</xdr:row>
      <xdr:rowOff>122465</xdr:rowOff>
    </xdr:to>
    <xdr:sp macro="" textlink="">
      <xdr:nvSpPr>
        <xdr:cNvPr id="627" name="フローチャート: 判断 626"/>
        <xdr:cNvSpPr/>
      </xdr:nvSpPr>
      <xdr:spPr>
        <a:xfrm>
          <a:off x="15430500" y="1322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113592</xdr:rowOff>
    </xdr:from>
    <xdr:ext cx="534377" cy="259045"/>
    <xdr:sp macro="" textlink="">
      <xdr:nvSpPr>
        <xdr:cNvPr id="628" name="テキスト ボックス 627"/>
        <xdr:cNvSpPr txBox="1"/>
      </xdr:nvSpPr>
      <xdr:spPr>
        <a:xfrm>
          <a:off x="15214111" y="1331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167920</xdr:rowOff>
    </xdr:from>
    <xdr:to>
      <xdr:col>76</xdr:col>
      <xdr:colOff>114300</xdr:colOff>
      <xdr:row>76</xdr:row>
      <xdr:rowOff>59537</xdr:rowOff>
    </xdr:to>
    <xdr:cxnSp macro="">
      <xdr:nvCxnSpPr>
        <xdr:cNvPr id="629" name="直線コネクタ 628"/>
        <xdr:cNvCxnSpPr/>
      </xdr:nvCxnSpPr>
      <xdr:spPr>
        <a:xfrm flipV="1">
          <a:off x="13703300" y="13026670"/>
          <a:ext cx="889000" cy="6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33565</xdr:rowOff>
    </xdr:from>
    <xdr:to>
      <xdr:col>76</xdr:col>
      <xdr:colOff>165100</xdr:colOff>
      <xdr:row>78</xdr:row>
      <xdr:rowOff>135165</xdr:rowOff>
    </xdr:to>
    <xdr:sp macro="" textlink="">
      <xdr:nvSpPr>
        <xdr:cNvPr id="630" name="フローチャート: 判断 629"/>
        <xdr:cNvSpPr/>
      </xdr:nvSpPr>
      <xdr:spPr>
        <a:xfrm>
          <a:off x="14541500" y="134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126292</xdr:rowOff>
    </xdr:from>
    <xdr:ext cx="534377" cy="259045"/>
    <xdr:sp macro="" textlink="">
      <xdr:nvSpPr>
        <xdr:cNvPr id="631" name="テキスト ボックス 630"/>
        <xdr:cNvSpPr txBox="1"/>
      </xdr:nvSpPr>
      <xdr:spPr>
        <a:xfrm>
          <a:off x="14325111" y="134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59537</xdr:rowOff>
    </xdr:from>
    <xdr:to>
      <xdr:col>71</xdr:col>
      <xdr:colOff>177800</xdr:colOff>
      <xdr:row>76</xdr:row>
      <xdr:rowOff>126746</xdr:rowOff>
    </xdr:to>
    <xdr:cxnSp macro="">
      <xdr:nvCxnSpPr>
        <xdr:cNvPr id="632" name="直線コネクタ 631"/>
        <xdr:cNvCxnSpPr/>
      </xdr:nvCxnSpPr>
      <xdr:spPr>
        <a:xfrm flipV="1">
          <a:off x="12814300" y="13089737"/>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26073</xdr:rowOff>
    </xdr:from>
    <xdr:to>
      <xdr:col>72</xdr:col>
      <xdr:colOff>38100</xdr:colOff>
      <xdr:row>78</xdr:row>
      <xdr:rowOff>127673</xdr:rowOff>
    </xdr:to>
    <xdr:sp macro="" textlink="">
      <xdr:nvSpPr>
        <xdr:cNvPr id="633" name="フローチャート: 判断 632"/>
        <xdr:cNvSpPr/>
      </xdr:nvSpPr>
      <xdr:spPr>
        <a:xfrm>
          <a:off x="13652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118800</xdr:rowOff>
    </xdr:from>
    <xdr:ext cx="534377" cy="259045"/>
    <xdr:sp macro="" textlink="">
      <xdr:nvSpPr>
        <xdr:cNvPr id="634" name="テキスト ボックス 633"/>
        <xdr:cNvSpPr txBox="1"/>
      </xdr:nvSpPr>
      <xdr:spPr>
        <a:xfrm>
          <a:off x="13436111" y="1349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28105</xdr:rowOff>
    </xdr:from>
    <xdr:to>
      <xdr:col>67</xdr:col>
      <xdr:colOff>101600</xdr:colOff>
      <xdr:row>78</xdr:row>
      <xdr:rowOff>129705</xdr:rowOff>
    </xdr:to>
    <xdr:sp macro="" textlink="">
      <xdr:nvSpPr>
        <xdr:cNvPr id="635" name="フローチャート: 判断 634"/>
        <xdr:cNvSpPr/>
      </xdr:nvSpPr>
      <xdr:spPr>
        <a:xfrm>
          <a:off x="12763500" y="1340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120832</xdr:rowOff>
    </xdr:from>
    <xdr:ext cx="534377" cy="259045"/>
    <xdr:sp macro="" textlink="">
      <xdr:nvSpPr>
        <xdr:cNvPr id="636" name="テキスト ボックス 635"/>
        <xdr:cNvSpPr txBox="1"/>
      </xdr:nvSpPr>
      <xdr:spPr>
        <a:xfrm>
          <a:off x="12547111" y="1349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69761</xdr:rowOff>
    </xdr:from>
    <xdr:to>
      <xdr:col>85</xdr:col>
      <xdr:colOff>177800</xdr:colOff>
      <xdr:row>75</xdr:row>
      <xdr:rowOff>171360</xdr:rowOff>
    </xdr:to>
    <xdr:sp macro="" textlink="">
      <xdr:nvSpPr>
        <xdr:cNvPr id="642" name="楕円 641"/>
        <xdr:cNvSpPr/>
      </xdr:nvSpPr>
      <xdr:spPr>
        <a:xfrm>
          <a:off x="16268700" y="129285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92638</xdr:rowOff>
    </xdr:from>
    <xdr:ext cx="534377" cy="259045"/>
    <xdr:sp macro="" textlink="">
      <xdr:nvSpPr>
        <xdr:cNvPr id="643" name="公債費該当値テキスト"/>
        <xdr:cNvSpPr txBox="1"/>
      </xdr:nvSpPr>
      <xdr:spPr>
        <a:xfrm>
          <a:off x="16370300" y="1277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103162</xdr:rowOff>
    </xdr:from>
    <xdr:to>
      <xdr:col>81</xdr:col>
      <xdr:colOff>101600</xdr:colOff>
      <xdr:row>76</xdr:row>
      <xdr:rowOff>33313</xdr:rowOff>
    </xdr:to>
    <xdr:sp macro="" textlink="">
      <xdr:nvSpPr>
        <xdr:cNvPr id="644" name="楕円 643"/>
        <xdr:cNvSpPr/>
      </xdr:nvSpPr>
      <xdr:spPr>
        <a:xfrm>
          <a:off x="15430500" y="129619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49839</xdr:rowOff>
    </xdr:from>
    <xdr:ext cx="534377" cy="259045"/>
    <xdr:sp macro="" textlink="">
      <xdr:nvSpPr>
        <xdr:cNvPr id="645" name="テキスト ボックス 644"/>
        <xdr:cNvSpPr txBox="1"/>
      </xdr:nvSpPr>
      <xdr:spPr>
        <a:xfrm>
          <a:off x="15214111" y="1273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117119</xdr:rowOff>
    </xdr:from>
    <xdr:to>
      <xdr:col>76</xdr:col>
      <xdr:colOff>165100</xdr:colOff>
      <xdr:row>76</xdr:row>
      <xdr:rowOff>47268</xdr:rowOff>
    </xdr:to>
    <xdr:sp macro="" textlink="">
      <xdr:nvSpPr>
        <xdr:cNvPr id="646" name="楕円 645"/>
        <xdr:cNvSpPr/>
      </xdr:nvSpPr>
      <xdr:spPr>
        <a:xfrm>
          <a:off x="14541500" y="129758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63796</xdr:rowOff>
    </xdr:from>
    <xdr:ext cx="534377" cy="259045"/>
    <xdr:sp macro="" textlink="">
      <xdr:nvSpPr>
        <xdr:cNvPr id="647" name="テキスト ボックス 646"/>
        <xdr:cNvSpPr txBox="1"/>
      </xdr:nvSpPr>
      <xdr:spPr>
        <a:xfrm>
          <a:off x="14325111" y="1275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8737</xdr:rowOff>
    </xdr:from>
    <xdr:to>
      <xdr:col>72</xdr:col>
      <xdr:colOff>38100</xdr:colOff>
      <xdr:row>76</xdr:row>
      <xdr:rowOff>110337</xdr:rowOff>
    </xdr:to>
    <xdr:sp macro="" textlink="">
      <xdr:nvSpPr>
        <xdr:cNvPr id="648" name="楕円 647"/>
        <xdr:cNvSpPr/>
      </xdr:nvSpPr>
      <xdr:spPr>
        <a:xfrm>
          <a:off x="13652500" y="1303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126864</xdr:rowOff>
    </xdr:from>
    <xdr:ext cx="534377" cy="259045"/>
    <xdr:sp macro="" textlink="">
      <xdr:nvSpPr>
        <xdr:cNvPr id="649" name="テキスト ボックス 648"/>
        <xdr:cNvSpPr txBox="1"/>
      </xdr:nvSpPr>
      <xdr:spPr>
        <a:xfrm>
          <a:off x="13436111" y="1281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75946</xdr:rowOff>
    </xdr:from>
    <xdr:to>
      <xdr:col>67</xdr:col>
      <xdr:colOff>101600</xdr:colOff>
      <xdr:row>77</xdr:row>
      <xdr:rowOff>6096</xdr:rowOff>
    </xdr:to>
    <xdr:sp macro="" textlink="">
      <xdr:nvSpPr>
        <xdr:cNvPr id="650" name="楕円 649"/>
        <xdr:cNvSpPr/>
      </xdr:nvSpPr>
      <xdr:spPr>
        <a:xfrm>
          <a:off x="12763500" y="131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22623</xdr:rowOff>
    </xdr:from>
    <xdr:ext cx="534377" cy="259045"/>
    <xdr:sp macro="" textlink="">
      <xdr:nvSpPr>
        <xdr:cNvPr id="651" name="テキスト ボックス 650"/>
        <xdr:cNvSpPr txBox="1"/>
      </xdr:nvSpPr>
      <xdr:spPr>
        <a:xfrm>
          <a:off x="12547111" y="1288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7" name="テキスト ボックス 66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1" name="直線コネクタ 670"/>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2" name="積立金最小値テキスト"/>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3" name="直線コネクタ 672"/>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4" name="積立金最大値テキスト"/>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5" name="直線コネクタ 674"/>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128601</xdr:rowOff>
    </xdr:from>
    <xdr:to>
      <xdr:col>85</xdr:col>
      <xdr:colOff>127000</xdr:colOff>
      <xdr:row>97</xdr:row>
      <xdr:rowOff>28349</xdr:rowOff>
    </xdr:to>
    <xdr:cxnSp macro="">
      <xdr:nvCxnSpPr>
        <xdr:cNvPr id="676" name="直線コネクタ 675"/>
        <xdr:cNvCxnSpPr/>
      </xdr:nvCxnSpPr>
      <xdr:spPr>
        <a:xfrm>
          <a:off x="15481300" y="16587801"/>
          <a:ext cx="838200" cy="7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132277</xdr:rowOff>
    </xdr:from>
    <xdr:ext cx="534377" cy="259045"/>
    <xdr:sp macro="" textlink="">
      <xdr:nvSpPr>
        <xdr:cNvPr id="677" name="積立金平均値テキスト"/>
        <xdr:cNvSpPr txBox="1"/>
      </xdr:nvSpPr>
      <xdr:spPr>
        <a:xfrm>
          <a:off x="16370300" y="1642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8" name="フローチャート: 判断 677"/>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128601</xdr:rowOff>
    </xdr:from>
    <xdr:to>
      <xdr:col>81</xdr:col>
      <xdr:colOff>50800</xdr:colOff>
      <xdr:row>97</xdr:row>
      <xdr:rowOff>94478</xdr:rowOff>
    </xdr:to>
    <xdr:cxnSp macro="">
      <xdr:nvCxnSpPr>
        <xdr:cNvPr id="679" name="直線コネクタ 678"/>
        <xdr:cNvCxnSpPr/>
      </xdr:nvCxnSpPr>
      <xdr:spPr>
        <a:xfrm flipV="1">
          <a:off x="14592300" y="16587801"/>
          <a:ext cx="889000" cy="13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24470</xdr:rowOff>
    </xdr:from>
    <xdr:to>
      <xdr:col>81</xdr:col>
      <xdr:colOff>101600</xdr:colOff>
      <xdr:row>97</xdr:row>
      <xdr:rowOff>126070</xdr:rowOff>
    </xdr:to>
    <xdr:sp macro="" textlink="">
      <xdr:nvSpPr>
        <xdr:cNvPr id="680" name="フローチャート: 判断 679"/>
        <xdr:cNvSpPr/>
      </xdr:nvSpPr>
      <xdr:spPr>
        <a:xfrm>
          <a:off x="15430500" y="1665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117197</xdr:rowOff>
    </xdr:from>
    <xdr:ext cx="534377" cy="259045"/>
    <xdr:sp macro="" textlink="">
      <xdr:nvSpPr>
        <xdr:cNvPr id="681" name="テキスト ボックス 680"/>
        <xdr:cNvSpPr txBox="1"/>
      </xdr:nvSpPr>
      <xdr:spPr>
        <a:xfrm>
          <a:off x="15214111" y="1674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94478</xdr:rowOff>
    </xdr:from>
    <xdr:to>
      <xdr:col>76</xdr:col>
      <xdr:colOff>114300</xdr:colOff>
      <xdr:row>97</xdr:row>
      <xdr:rowOff>116063</xdr:rowOff>
    </xdr:to>
    <xdr:cxnSp macro="">
      <xdr:nvCxnSpPr>
        <xdr:cNvPr id="682" name="直線コネクタ 681"/>
        <xdr:cNvCxnSpPr/>
      </xdr:nvCxnSpPr>
      <xdr:spPr>
        <a:xfrm flipV="1">
          <a:off x="13703300" y="16725128"/>
          <a:ext cx="889000" cy="2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67801</xdr:rowOff>
    </xdr:from>
    <xdr:to>
      <xdr:col>76</xdr:col>
      <xdr:colOff>165100</xdr:colOff>
      <xdr:row>97</xdr:row>
      <xdr:rowOff>169401</xdr:rowOff>
    </xdr:to>
    <xdr:sp macro="" textlink="">
      <xdr:nvSpPr>
        <xdr:cNvPr id="683" name="フローチャート: 判断 682"/>
        <xdr:cNvSpPr/>
      </xdr:nvSpPr>
      <xdr:spPr>
        <a:xfrm>
          <a:off x="14541500" y="166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160528</xdr:rowOff>
    </xdr:from>
    <xdr:ext cx="534377" cy="259045"/>
    <xdr:sp macro="" textlink="">
      <xdr:nvSpPr>
        <xdr:cNvPr id="684" name="テキスト ボックス 683"/>
        <xdr:cNvSpPr txBox="1"/>
      </xdr:nvSpPr>
      <xdr:spPr>
        <a:xfrm>
          <a:off x="14325111" y="1679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96918</xdr:rowOff>
    </xdr:from>
    <xdr:to>
      <xdr:col>71</xdr:col>
      <xdr:colOff>177800</xdr:colOff>
      <xdr:row>97</xdr:row>
      <xdr:rowOff>116063</xdr:rowOff>
    </xdr:to>
    <xdr:cxnSp macro="">
      <xdr:nvCxnSpPr>
        <xdr:cNvPr id="685" name="直線コネクタ 684"/>
        <xdr:cNvCxnSpPr/>
      </xdr:nvCxnSpPr>
      <xdr:spPr>
        <a:xfrm>
          <a:off x="12814300" y="16727568"/>
          <a:ext cx="889000" cy="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58948</xdr:rowOff>
    </xdr:from>
    <xdr:to>
      <xdr:col>72</xdr:col>
      <xdr:colOff>38100</xdr:colOff>
      <xdr:row>97</xdr:row>
      <xdr:rowOff>160548</xdr:rowOff>
    </xdr:to>
    <xdr:sp macro="" textlink="">
      <xdr:nvSpPr>
        <xdr:cNvPr id="686" name="フローチャート: 判断 685"/>
        <xdr:cNvSpPr/>
      </xdr:nvSpPr>
      <xdr:spPr>
        <a:xfrm>
          <a:off x="13652500" y="1668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5625</xdr:rowOff>
    </xdr:from>
    <xdr:ext cx="534377" cy="259045"/>
    <xdr:sp macro="" textlink="">
      <xdr:nvSpPr>
        <xdr:cNvPr id="687" name="テキスト ボックス 686"/>
        <xdr:cNvSpPr txBox="1"/>
      </xdr:nvSpPr>
      <xdr:spPr>
        <a:xfrm>
          <a:off x="13436111" y="164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77070</xdr:rowOff>
    </xdr:from>
    <xdr:to>
      <xdr:col>67</xdr:col>
      <xdr:colOff>101600</xdr:colOff>
      <xdr:row>98</xdr:row>
      <xdr:rowOff>7220</xdr:rowOff>
    </xdr:to>
    <xdr:sp macro="" textlink="">
      <xdr:nvSpPr>
        <xdr:cNvPr id="688" name="フローチャート: 判断 687"/>
        <xdr:cNvSpPr/>
      </xdr:nvSpPr>
      <xdr:spPr>
        <a:xfrm>
          <a:off x="12763500" y="167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169797</xdr:rowOff>
    </xdr:from>
    <xdr:ext cx="534377" cy="259045"/>
    <xdr:sp macro="" textlink="">
      <xdr:nvSpPr>
        <xdr:cNvPr id="689" name="テキスト ボックス 688"/>
        <xdr:cNvSpPr txBox="1"/>
      </xdr:nvSpPr>
      <xdr:spPr>
        <a:xfrm>
          <a:off x="12547111" y="168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148999</xdr:rowOff>
    </xdr:from>
    <xdr:to>
      <xdr:col>85</xdr:col>
      <xdr:colOff>177800</xdr:colOff>
      <xdr:row>97</xdr:row>
      <xdr:rowOff>79149</xdr:rowOff>
    </xdr:to>
    <xdr:sp macro="" textlink="">
      <xdr:nvSpPr>
        <xdr:cNvPr id="695" name="楕円 694"/>
        <xdr:cNvSpPr/>
      </xdr:nvSpPr>
      <xdr:spPr>
        <a:xfrm>
          <a:off x="16268700" y="166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127426</xdr:rowOff>
    </xdr:from>
    <xdr:ext cx="534377" cy="259045"/>
    <xdr:sp macro="" textlink="">
      <xdr:nvSpPr>
        <xdr:cNvPr id="696" name="積立金該当値テキスト"/>
        <xdr:cNvSpPr txBox="1"/>
      </xdr:nvSpPr>
      <xdr:spPr>
        <a:xfrm>
          <a:off x="16370300" y="165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77801</xdr:rowOff>
    </xdr:from>
    <xdr:to>
      <xdr:col>81</xdr:col>
      <xdr:colOff>101600</xdr:colOff>
      <xdr:row>97</xdr:row>
      <xdr:rowOff>7951</xdr:rowOff>
    </xdr:to>
    <xdr:sp macro="" textlink="">
      <xdr:nvSpPr>
        <xdr:cNvPr id="697" name="楕円 696"/>
        <xdr:cNvSpPr/>
      </xdr:nvSpPr>
      <xdr:spPr>
        <a:xfrm>
          <a:off x="15430500" y="165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24478</xdr:rowOff>
    </xdr:from>
    <xdr:ext cx="534377" cy="259045"/>
    <xdr:sp macro="" textlink="">
      <xdr:nvSpPr>
        <xdr:cNvPr id="698" name="テキスト ボックス 697"/>
        <xdr:cNvSpPr txBox="1"/>
      </xdr:nvSpPr>
      <xdr:spPr>
        <a:xfrm>
          <a:off x="15214111" y="1631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43678</xdr:rowOff>
    </xdr:from>
    <xdr:to>
      <xdr:col>76</xdr:col>
      <xdr:colOff>165100</xdr:colOff>
      <xdr:row>97</xdr:row>
      <xdr:rowOff>145278</xdr:rowOff>
    </xdr:to>
    <xdr:sp macro="" textlink="">
      <xdr:nvSpPr>
        <xdr:cNvPr id="699" name="楕円 698"/>
        <xdr:cNvSpPr/>
      </xdr:nvSpPr>
      <xdr:spPr>
        <a:xfrm>
          <a:off x="14541500" y="166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161805</xdr:rowOff>
    </xdr:from>
    <xdr:ext cx="534377" cy="259045"/>
    <xdr:sp macro="" textlink="">
      <xdr:nvSpPr>
        <xdr:cNvPr id="700" name="テキスト ボックス 699"/>
        <xdr:cNvSpPr txBox="1"/>
      </xdr:nvSpPr>
      <xdr:spPr>
        <a:xfrm>
          <a:off x="14325111" y="1644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65263</xdr:rowOff>
    </xdr:from>
    <xdr:to>
      <xdr:col>72</xdr:col>
      <xdr:colOff>38100</xdr:colOff>
      <xdr:row>97</xdr:row>
      <xdr:rowOff>166863</xdr:rowOff>
    </xdr:to>
    <xdr:sp macro="" textlink="">
      <xdr:nvSpPr>
        <xdr:cNvPr id="701" name="楕円 700"/>
        <xdr:cNvSpPr/>
      </xdr:nvSpPr>
      <xdr:spPr>
        <a:xfrm>
          <a:off x="13652500" y="1669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157990</xdr:rowOff>
    </xdr:from>
    <xdr:ext cx="534377" cy="259045"/>
    <xdr:sp macro="" textlink="">
      <xdr:nvSpPr>
        <xdr:cNvPr id="702" name="テキスト ボックス 701"/>
        <xdr:cNvSpPr txBox="1"/>
      </xdr:nvSpPr>
      <xdr:spPr>
        <a:xfrm>
          <a:off x="13436111" y="167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46118</xdr:rowOff>
    </xdr:from>
    <xdr:to>
      <xdr:col>67</xdr:col>
      <xdr:colOff>101600</xdr:colOff>
      <xdr:row>97</xdr:row>
      <xdr:rowOff>147718</xdr:rowOff>
    </xdr:to>
    <xdr:sp macro="" textlink="">
      <xdr:nvSpPr>
        <xdr:cNvPr id="703" name="楕円 702"/>
        <xdr:cNvSpPr/>
      </xdr:nvSpPr>
      <xdr:spPr>
        <a:xfrm>
          <a:off x="12763500" y="1667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164245</xdr:rowOff>
    </xdr:from>
    <xdr:ext cx="534377" cy="259045"/>
    <xdr:sp macro="" textlink="">
      <xdr:nvSpPr>
        <xdr:cNvPr id="704" name="テキスト ボックス 703"/>
        <xdr:cNvSpPr txBox="1"/>
      </xdr:nvSpPr>
      <xdr:spPr>
        <a:xfrm>
          <a:off x="12547111" y="1645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8" name="直線コネクタ 727"/>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1" name="投資及び出資金最大値テキスト"/>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2" name="直線コネクタ 731"/>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83312</xdr:rowOff>
    </xdr:from>
    <xdr:to>
      <xdr:col>116</xdr:col>
      <xdr:colOff>63500</xdr:colOff>
      <xdr:row>36</xdr:row>
      <xdr:rowOff>87198</xdr:rowOff>
    </xdr:to>
    <xdr:cxnSp macro="">
      <xdr:nvCxnSpPr>
        <xdr:cNvPr id="733" name="直線コネクタ 732"/>
        <xdr:cNvCxnSpPr/>
      </xdr:nvCxnSpPr>
      <xdr:spPr>
        <a:xfrm flipV="1">
          <a:off x="21323300" y="6255512"/>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2062</xdr:rowOff>
    </xdr:from>
    <xdr:ext cx="469744" cy="259045"/>
    <xdr:sp macro="" textlink="">
      <xdr:nvSpPr>
        <xdr:cNvPr id="734" name="投資及び出資金平均値テキスト"/>
        <xdr:cNvSpPr txBox="1"/>
      </xdr:nvSpPr>
      <xdr:spPr>
        <a:xfrm>
          <a:off x="22212300" y="651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5" name="フローチャート: 判断 734"/>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87198</xdr:rowOff>
    </xdr:from>
    <xdr:to>
      <xdr:col>111</xdr:col>
      <xdr:colOff>177800</xdr:colOff>
      <xdr:row>39</xdr:row>
      <xdr:rowOff>32334</xdr:rowOff>
    </xdr:to>
    <xdr:cxnSp macro="">
      <xdr:nvCxnSpPr>
        <xdr:cNvPr id="736" name="直線コネクタ 735"/>
        <xdr:cNvCxnSpPr/>
      </xdr:nvCxnSpPr>
      <xdr:spPr>
        <a:xfrm flipV="1">
          <a:off x="20434300" y="6259398"/>
          <a:ext cx="889000" cy="45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37" name="フローチャート: 判断 736"/>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82758</xdr:rowOff>
    </xdr:from>
    <xdr:ext cx="469744" cy="259045"/>
    <xdr:sp macro="" textlink="">
      <xdr:nvSpPr>
        <xdr:cNvPr id="738" name="テキスト ボックス 737"/>
        <xdr:cNvSpPr txBox="1"/>
      </xdr:nvSpPr>
      <xdr:spPr>
        <a:xfrm>
          <a:off x="21088428" y="65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21628</xdr:rowOff>
    </xdr:from>
    <xdr:to>
      <xdr:col>107</xdr:col>
      <xdr:colOff>50800</xdr:colOff>
      <xdr:row>39</xdr:row>
      <xdr:rowOff>32334</xdr:rowOff>
    </xdr:to>
    <xdr:cxnSp macro="">
      <xdr:nvCxnSpPr>
        <xdr:cNvPr id="739" name="直線コネクタ 738"/>
        <xdr:cNvCxnSpPr/>
      </xdr:nvCxnSpPr>
      <xdr:spPr>
        <a:xfrm>
          <a:off x="19545300" y="6708178"/>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61735</xdr:rowOff>
    </xdr:from>
    <xdr:to>
      <xdr:col>107</xdr:col>
      <xdr:colOff>101600</xdr:colOff>
      <xdr:row>38</xdr:row>
      <xdr:rowOff>163335</xdr:rowOff>
    </xdr:to>
    <xdr:sp macro="" textlink="">
      <xdr:nvSpPr>
        <xdr:cNvPr id="740" name="フローチャート: 判断 739"/>
        <xdr:cNvSpPr/>
      </xdr:nvSpPr>
      <xdr:spPr>
        <a:xfrm>
          <a:off x="20383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8412</xdr:rowOff>
    </xdr:from>
    <xdr:ext cx="469744" cy="259045"/>
    <xdr:sp macro="" textlink="">
      <xdr:nvSpPr>
        <xdr:cNvPr id="741" name="テキスト ボックス 740"/>
        <xdr:cNvSpPr txBox="1"/>
      </xdr:nvSpPr>
      <xdr:spPr>
        <a:xfrm>
          <a:off x="20199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21628</xdr:rowOff>
    </xdr:from>
    <xdr:to>
      <xdr:col>102</xdr:col>
      <xdr:colOff>114300</xdr:colOff>
      <xdr:row>39</xdr:row>
      <xdr:rowOff>44221</xdr:rowOff>
    </xdr:to>
    <xdr:cxnSp macro="">
      <xdr:nvCxnSpPr>
        <xdr:cNvPr id="742" name="直線コネクタ 741"/>
        <xdr:cNvCxnSpPr/>
      </xdr:nvCxnSpPr>
      <xdr:spPr>
        <a:xfrm flipV="1">
          <a:off x="18656300" y="6708178"/>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68593</xdr:rowOff>
    </xdr:from>
    <xdr:to>
      <xdr:col>102</xdr:col>
      <xdr:colOff>165100</xdr:colOff>
      <xdr:row>38</xdr:row>
      <xdr:rowOff>170193</xdr:rowOff>
    </xdr:to>
    <xdr:sp macro="" textlink="">
      <xdr:nvSpPr>
        <xdr:cNvPr id="743" name="フローチャート: 判断 742"/>
        <xdr:cNvSpPr/>
      </xdr:nvSpPr>
      <xdr:spPr>
        <a:xfrm>
          <a:off x="19494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15270</xdr:rowOff>
    </xdr:from>
    <xdr:ext cx="469744" cy="259045"/>
    <xdr:sp macro="" textlink="">
      <xdr:nvSpPr>
        <xdr:cNvPr id="744" name="テキスト ボックス 743"/>
        <xdr:cNvSpPr txBox="1"/>
      </xdr:nvSpPr>
      <xdr:spPr>
        <a:xfrm>
          <a:off x="19310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78384</xdr:rowOff>
    </xdr:from>
    <xdr:to>
      <xdr:col>98</xdr:col>
      <xdr:colOff>38100</xdr:colOff>
      <xdr:row>39</xdr:row>
      <xdr:rowOff>8534</xdr:rowOff>
    </xdr:to>
    <xdr:sp macro="" textlink="">
      <xdr:nvSpPr>
        <xdr:cNvPr id="745" name="フローチャート: 判断 744"/>
        <xdr:cNvSpPr/>
      </xdr:nvSpPr>
      <xdr:spPr>
        <a:xfrm>
          <a:off x="18605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25061</xdr:rowOff>
    </xdr:from>
    <xdr:ext cx="469744" cy="259045"/>
    <xdr:sp macro="" textlink="">
      <xdr:nvSpPr>
        <xdr:cNvPr id="746" name="テキスト ボックス 745"/>
        <xdr:cNvSpPr txBox="1"/>
      </xdr:nvSpPr>
      <xdr:spPr>
        <a:xfrm>
          <a:off x="18421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32512</xdr:rowOff>
    </xdr:from>
    <xdr:to>
      <xdr:col>116</xdr:col>
      <xdr:colOff>114300</xdr:colOff>
      <xdr:row>36</xdr:row>
      <xdr:rowOff>134112</xdr:rowOff>
    </xdr:to>
    <xdr:sp macro="" textlink="">
      <xdr:nvSpPr>
        <xdr:cNvPr id="752" name="楕円 751"/>
        <xdr:cNvSpPr/>
      </xdr:nvSpPr>
      <xdr:spPr>
        <a:xfrm>
          <a:off x="22110700" y="62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55389</xdr:rowOff>
    </xdr:from>
    <xdr:ext cx="534377" cy="259045"/>
    <xdr:sp macro="" textlink="">
      <xdr:nvSpPr>
        <xdr:cNvPr id="753" name="投資及び出資金該当値テキスト"/>
        <xdr:cNvSpPr txBox="1"/>
      </xdr:nvSpPr>
      <xdr:spPr>
        <a:xfrm>
          <a:off x="22212300" y="605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36398</xdr:rowOff>
    </xdr:from>
    <xdr:to>
      <xdr:col>112</xdr:col>
      <xdr:colOff>38100</xdr:colOff>
      <xdr:row>36</xdr:row>
      <xdr:rowOff>137998</xdr:rowOff>
    </xdr:to>
    <xdr:sp macro="" textlink="">
      <xdr:nvSpPr>
        <xdr:cNvPr id="754" name="楕円 753"/>
        <xdr:cNvSpPr/>
      </xdr:nvSpPr>
      <xdr:spPr>
        <a:xfrm>
          <a:off x="21272500" y="620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154525</xdr:rowOff>
    </xdr:from>
    <xdr:ext cx="534377" cy="259045"/>
    <xdr:sp macro="" textlink="">
      <xdr:nvSpPr>
        <xdr:cNvPr id="755" name="テキスト ボックス 754"/>
        <xdr:cNvSpPr txBox="1"/>
      </xdr:nvSpPr>
      <xdr:spPr>
        <a:xfrm>
          <a:off x="21056111" y="598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152984</xdr:rowOff>
    </xdr:from>
    <xdr:to>
      <xdr:col>107</xdr:col>
      <xdr:colOff>101600</xdr:colOff>
      <xdr:row>39</xdr:row>
      <xdr:rowOff>83134</xdr:rowOff>
    </xdr:to>
    <xdr:sp macro="" textlink="">
      <xdr:nvSpPr>
        <xdr:cNvPr id="756" name="楕円 755"/>
        <xdr:cNvSpPr/>
      </xdr:nvSpPr>
      <xdr:spPr>
        <a:xfrm>
          <a:off x="20383500" y="66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74261</xdr:rowOff>
    </xdr:from>
    <xdr:ext cx="378565" cy="259045"/>
    <xdr:sp macro="" textlink="">
      <xdr:nvSpPr>
        <xdr:cNvPr id="757" name="テキスト ボックス 756"/>
        <xdr:cNvSpPr txBox="1"/>
      </xdr:nvSpPr>
      <xdr:spPr>
        <a:xfrm>
          <a:off x="20245017" y="676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142278</xdr:rowOff>
    </xdr:from>
    <xdr:to>
      <xdr:col>102</xdr:col>
      <xdr:colOff>165100</xdr:colOff>
      <xdr:row>39</xdr:row>
      <xdr:rowOff>72428</xdr:rowOff>
    </xdr:to>
    <xdr:sp macro="" textlink="">
      <xdr:nvSpPr>
        <xdr:cNvPr id="758" name="楕円 757"/>
        <xdr:cNvSpPr/>
      </xdr:nvSpPr>
      <xdr:spPr>
        <a:xfrm>
          <a:off x="19494500" y="665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63555</xdr:rowOff>
    </xdr:from>
    <xdr:ext cx="378565" cy="259045"/>
    <xdr:sp macro="" textlink="">
      <xdr:nvSpPr>
        <xdr:cNvPr id="759" name="テキスト ボックス 758"/>
        <xdr:cNvSpPr txBox="1"/>
      </xdr:nvSpPr>
      <xdr:spPr>
        <a:xfrm>
          <a:off x="19356017" y="6750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164871</xdr:rowOff>
    </xdr:from>
    <xdr:to>
      <xdr:col>98</xdr:col>
      <xdr:colOff>38100</xdr:colOff>
      <xdr:row>39</xdr:row>
      <xdr:rowOff>95021</xdr:rowOff>
    </xdr:to>
    <xdr:sp macro="" textlink="">
      <xdr:nvSpPr>
        <xdr:cNvPr id="760" name="楕円 759"/>
        <xdr:cNvSpPr/>
      </xdr:nvSpPr>
      <xdr:spPr>
        <a:xfrm>
          <a:off x="18605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86148</xdr:rowOff>
    </xdr:from>
    <xdr:ext cx="249299" cy="259045"/>
    <xdr:sp macro="" textlink="">
      <xdr:nvSpPr>
        <xdr:cNvPr id="761" name="テキスト ボックス 760"/>
        <xdr:cNvSpPr txBox="1"/>
      </xdr:nvSpPr>
      <xdr:spPr>
        <a:xfrm>
          <a:off x="18531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5" name="直線コネクタ 784"/>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8" name="貸付金最大値テキスト"/>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89" name="直線コネクタ 788"/>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128746</xdr:rowOff>
    </xdr:from>
    <xdr:to>
      <xdr:col>116</xdr:col>
      <xdr:colOff>63500</xdr:colOff>
      <xdr:row>57</xdr:row>
      <xdr:rowOff>118802</xdr:rowOff>
    </xdr:to>
    <xdr:cxnSp macro="">
      <xdr:nvCxnSpPr>
        <xdr:cNvPr id="790" name="直線コネクタ 789"/>
        <xdr:cNvCxnSpPr/>
      </xdr:nvCxnSpPr>
      <xdr:spPr>
        <a:xfrm>
          <a:off x="21323300" y="9729946"/>
          <a:ext cx="838200" cy="16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43952</xdr:rowOff>
    </xdr:from>
    <xdr:ext cx="469744" cy="259045"/>
    <xdr:sp macro="" textlink="">
      <xdr:nvSpPr>
        <xdr:cNvPr id="791" name="貸付金平均値テキスト"/>
        <xdr:cNvSpPr txBox="1"/>
      </xdr:nvSpPr>
      <xdr:spPr>
        <a:xfrm>
          <a:off x="22212300" y="9988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2" name="フローチャート: 判断 791"/>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128746</xdr:rowOff>
    </xdr:from>
    <xdr:to>
      <xdr:col>111</xdr:col>
      <xdr:colOff>177800</xdr:colOff>
      <xdr:row>57</xdr:row>
      <xdr:rowOff>123184</xdr:rowOff>
    </xdr:to>
    <xdr:cxnSp macro="">
      <xdr:nvCxnSpPr>
        <xdr:cNvPr id="793" name="直線コネクタ 792"/>
        <xdr:cNvCxnSpPr/>
      </xdr:nvCxnSpPr>
      <xdr:spPr>
        <a:xfrm flipV="1">
          <a:off x="20434300" y="9729946"/>
          <a:ext cx="889000" cy="16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51867</xdr:rowOff>
    </xdr:from>
    <xdr:to>
      <xdr:col>112</xdr:col>
      <xdr:colOff>38100</xdr:colOff>
      <xdr:row>58</xdr:row>
      <xdr:rowOff>153467</xdr:rowOff>
    </xdr:to>
    <xdr:sp macro="" textlink="">
      <xdr:nvSpPr>
        <xdr:cNvPr id="794" name="フローチャート: 判断 793"/>
        <xdr:cNvSpPr/>
      </xdr:nvSpPr>
      <xdr:spPr>
        <a:xfrm>
          <a:off x="21272500" y="999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144594</xdr:rowOff>
    </xdr:from>
    <xdr:ext cx="469744" cy="259045"/>
    <xdr:sp macro="" textlink="">
      <xdr:nvSpPr>
        <xdr:cNvPr id="795" name="テキスト ボックス 794"/>
        <xdr:cNvSpPr txBox="1"/>
      </xdr:nvSpPr>
      <xdr:spPr>
        <a:xfrm>
          <a:off x="21088428" y="1008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106305</xdr:rowOff>
    </xdr:from>
    <xdr:to>
      <xdr:col>107</xdr:col>
      <xdr:colOff>50800</xdr:colOff>
      <xdr:row>57</xdr:row>
      <xdr:rowOff>123184</xdr:rowOff>
    </xdr:to>
    <xdr:cxnSp macro="">
      <xdr:nvCxnSpPr>
        <xdr:cNvPr id="796" name="直線コネクタ 795"/>
        <xdr:cNvCxnSpPr/>
      </xdr:nvCxnSpPr>
      <xdr:spPr>
        <a:xfrm>
          <a:off x="19545300" y="9878955"/>
          <a:ext cx="889000" cy="1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69888</xdr:rowOff>
    </xdr:from>
    <xdr:to>
      <xdr:col>107</xdr:col>
      <xdr:colOff>101600</xdr:colOff>
      <xdr:row>59</xdr:row>
      <xdr:rowOff>38</xdr:rowOff>
    </xdr:to>
    <xdr:sp macro="" textlink="">
      <xdr:nvSpPr>
        <xdr:cNvPr id="797" name="フローチャート: 判断 796"/>
        <xdr:cNvSpPr/>
      </xdr:nvSpPr>
      <xdr:spPr>
        <a:xfrm>
          <a:off x="20383500" y="100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162615</xdr:rowOff>
    </xdr:from>
    <xdr:ext cx="469744" cy="259045"/>
    <xdr:sp macro="" textlink="">
      <xdr:nvSpPr>
        <xdr:cNvPr id="798" name="テキスト ボックス 797"/>
        <xdr:cNvSpPr txBox="1"/>
      </xdr:nvSpPr>
      <xdr:spPr>
        <a:xfrm>
          <a:off x="20199428" y="1010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77350</xdr:rowOff>
    </xdr:from>
    <xdr:to>
      <xdr:col>102</xdr:col>
      <xdr:colOff>114300</xdr:colOff>
      <xdr:row>57</xdr:row>
      <xdr:rowOff>106305</xdr:rowOff>
    </xdr:to>
    <xdr:cxnSp macro="">
      <xdr:nvCxnSpPr>
        <xdr:cNvPr id="799" name="直線コネクタ 798"/>
        <xdr:cNvCxnSpPr/>
      </xdr:nvCxnSpPr>
      <xdr:spPr>
        <a:xfrm>
          <a:off x="18656300" y="9850000"/>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62135</xdr:rowOff>
    </xdr:from>
    <xdr:to>
      <xdr:col>102</xdr:col>
      <xdr:colOff>165100</xdr:colOff>
      <xdr:row>58</xdr:row>
      <xdr:rowOff>163735</xdr:rowOff>
    </xdr:to>
    <xdr:sp macro="" textlink="">
      <xdr:nvSpPr>
        <xdr:cNvPr id="800" name="フローチャート: 判断 799"/>
        <xdr:cNvSpPr/>
      </xdr:nvSpPr>
      <xdr:spPr>
        <a:xfrm>
          <a:off x="19494500" y="100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154862</xdr:rowOff>
    </xdr:from>
    <xdr:ext cx="469744" cy="259045"/>
    <xdr:sp macro="" textlink="">
      <xdr:nvSpPr>
        <xdr:cNvPr id="801" name="テキスト ボックス 800"/>
        <xdr:cNvSpPr txBox="1"/>
      </xdr:nvSpPr>
      <xdr:spPr>
        <a:xfrm>
          <a:off x="19310428" y="1009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58496</xdr:rowOff>
    </xdr:from>
    <xdr:to>
      <xdr:col>98</xdr:col>
      <xdr:colOff>38100</xdr:colOff>
      <xdr:row>58</xdr:row>
      <xdr:rowOff>160096</xdr:rowOff>
    </xdr:to>
    <xdr:sp macro="" textlink="">
      <xdr:nvSpPr>
        <xdr:cNvPr id="802" name="フローチャート: 判断 801"/>
        <xdr:cNvSpPr/>
      </xdr:nvSpPr>
      <xdr:spPr>
        <a:xfrm>
          <a:off x="18605500" y="1000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151223</xdr:rowOff>
    </xdr:from>
    <xdr:ext cx="469744" cy="259045"/>
    <xdr:sp macro="" textlink="">
      <xdr:nvSpPr>
        <xdr:cNvPr id="803" name="テキスト ボックス 802"/>
        <xdr:cNvSpPr txBox="1"/>
      </xdr:nvSpPr>
      <xdr:spPr>
        <a:xfrm>
          <a:off x="18421428" y="1009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68002</xdr:rowOff>
    </xdr:from>
    <xdr:to>
      <xdr:col>116</xdr:col>
      <xdr:colOff>114300</xdr:colOff>
      <xdr:row>57</xdr:row>
      <xdr:rowOff>169602</xdr:rowOff>
    </xdr:to>
    <xdr:sp macro="" textlink="">
      <xdr:nvSpPr>
        <xdr:cNvPr id="809" name="楕円 808"/>
        <xdr:cNvSpPr/>
      </xdr:nvSpPr>
      <xdr:spPr>
        <a:xfrm>
          <a:off x="22110700" y="984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90879</xdr:rowOff>
    </xdr:from>
    <xdr:ext cx="534377" cy="259045"/>
    <xdr:sp macro="" textlink="">
      <xdr:nvSpPr>
        <xdr:cNvPr id="810" name="貸付金該当値テキスト"/>
        <xdr:cNvSpPr txBox="1"/>
      </xdr:nvSpPr>
      <xdr:spPr>
        <a:xfrm>
          <a:off x="22212300" y="969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77946</xdr:rowOff>
    </xdr:from>
    <xdr:to>
      <xdr:col>112</xdr:col>
      <xdr:colOff>38100</xdr:colOff>
      <xdr:row>57</xdr:row>
      <xdr:rowOff>8096</xdr:rowOff>
    </xdr:to>
    <xdr:sp macro="" textlink="">
      <xdr:nvSpPr>
        <xdr:cNvPr id="811" name="楕円 810"/>
        <xdr:cNvSpPr/>
      </xdr:nvSpPr>
      <xdr:spPr>
        <a:xfrm>
          <a:off x="21272500" y="96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24623</xdr:rowOff>
    </xdr:from>
    <xdr:ext cx="534377" cy="259045"/>
    <xdr:sp macro="" textlink="">
      <xdr:nvSpPr>
        <xdr:cNvPr id="812" name="テキスト ボックス 811"/>
        <xdr:cNvSpPr txBox="1"/>
      </xdr:nvSpPr>
      <xdr:spPr>
        <a:xfrm>
          <a:off x="21056111" y="945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72384</xdr:rowOff>
    </xdr:from>
    <xdr:to>
      <xdr:col>107</xdr:col>
      <xdr:colOff>101600</xdr:colOff>
      <xdr:row>58</xdr:row>
      <xdr:rowOff>2534</xdr:rowOff>
    </xdr:to>
    <xdr:sp macro="" textlink="">
      <xdr:nvSpPr>
        <xdr:cNvPr id="813" name="楕円 812"/>
        <xdr:cNvSpPr/>
      </xdr:nvSpPr>
      <xdr:spPr>
        <a:xfrm>
          <a:off x="20383500" y="98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19061</xdr:rowOff>
    </xdr:from>
    <xdr:ext cx="534377" cy="259045"/>
    <xdr:sp macro="" textlink="">
      <xdr:nvSpPr>
        <xdr:cNvPr id="814" name="テキスト ボックス 813"/>
        <xdr:cNvSpPr txBox="1"/>
      </xdr:nvSpPr>
      <xdr:spPr>
        <a:xfrm>
          <a:off x="20167111" y="962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55505</xdr:rowOff>
    </xdr:from>
    <xdr:to>
      <xdr:col>102</xdr:col>
      <xdr:colOff>165100</xdr:colOff>
      <xdr:row>57</xdr:row>
      <xdr:rowOff>157105</xdr:rowOff>
    </xdr:to>
    <xdr:sp macro="" textlink="">
      <xdr:nvSpPr>
        <xdr:cNvPr id="815" name="楕円 814"/>
        <xdr:cNvSpPr/>
      </xdr:nvSpPr>
      <xdr:spPr>
        <a:xfrm>
          <a:off x="19494500" y="9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2182</xdr:rowOff>
    </xdr:from>
    <xdr:ext cx="534377" cy="259045"/>
    <xdr:sp macro="" textlink="">
      <xdr:nvSpPr>
        <xdr:cNvPr id="816" name="テキスト ボックス 815"/>
        <xdr:cNvSpPr txBox="1"/>
      </xdr:nvSpPr>
      <xdr:spPr>
        <a:xfrm>
          <a:off x="19278111" y="960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26550</xdr:rowOff>
    </xdr:from>
    <xdr:to>
      <xdr:col>98</xdr:col>
      <xdr:colOff>38100</xdr:colOff>
      <xdr:row>57</xdr:row>
      <xdr:rowOff>128150</xdr:rowOff>
    </xdr:to>
    <xdr:sp macro="" textlink="">
      <xdr:nvSpPr>
        <xdr:cNvPr id="817" name="楕円 816"/>
        <xdr:cNvSpPr/>
      </xdr:nvSpPr>
      <xdr:spPr>
        <a:xfrm>
          <a:off x="18605500" y="97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144677</xdr:rowOff>
    </xdr:from>
    <xdr:ext cx="534377" cy="259045"/>
    <xdr:sp macro="" textlink="">
      <xdr:nvSpPr>
        <xdr:cNvPr id="818" name="テキスト ボックス 817"/>
        <xdr:cNvSpPr txBox="1"/>
      </xdr:nvSpPr>
      <xdr:spPr>
        <a:xfrm>
          <a:off x="18389111" y="957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3" name="直線コネクタ 842"/>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4" name="繰出金最小値テキスト"/>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5" name="直線コネクタ 844"/>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6" name="繰出金最大値テキスト"/>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7" name="直線コネクタ 846"/>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124600</xdr:rowOff>
    </xdr:from>
    <xdr:to>
      <xdr:col>116</xdr:col>
      <xdr:colOff>63500</xdr:colOff>
      <xdr:row>77</xdr:row>
      <xdr:rowOff>137567</xdr:rowOff>
    </xdr:to>
    <xdr:cxnSp macro="">
      <xdr:nvCxnSpPr>
        <xdr:cNvPr id="848" name="直線コネクタ 847"/>
        <xdr:cNvCxnSpPr/>
      </xdr:nvCxnSpPr>
      <xdr:spPr>
        <a:xfrm flipV="1">
          <a:off x="21323300" y="13326250"/>
          <a:ext cx="838200" cy="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71645</xdr:rowOff>
    </xdr:from>
    <xdr:ext cx="534377" cy="259045"/>
    <xdr:sp macro="" textlink="">
      <xdr:nvSpPr>
        <xdr:cNvPr id="849" name="繰出金平均値テキスト"/>
        <xdr:cNvSpPr txBox="1"/>
      </xdr:nvSpPr>
      <xdr:spPr>
        <a:xfrm>
          <a:off x="22212300" y="13273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0" name="フローチャート: 判断 849"/>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130264</xdr:rowOff>
    </xdr:from>
    <xdr:to>
      <xdr:col>111</xdr:col>
      <xdr:colOff>177800</xdr:colOff>
      <xdr:row>77</xdr:row>
      <xdr:rowOff>137567</xdr:rowOff>
    </xdr:to>
    <xdr:cxnSp macro="">
      <xdr:nvCxnSpPr>
        <xdr:cNvPr id="851" name="直線コネクタ 850"/>
        <xdr:cNvCxnSpPr/>
      </xdr:nvCxnSpPr>
      <xdr:spPr>
        <a:xfrm>
          <a:off x="20434300" y="12989014"/>
          <a:ext cx="889000" cy="35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165188</xdr:rowOff>
    </xdr:from>
    <xdr:to>
      <xdr:col>112</xdr:col>
      <xdr:colOff>38100</xdr:colOff>
      <xdr:row>78</xdr:row>
      <xdr:rowOff>95338</xdr:rowOff>
    </xdr:to>
    <xdr:sp macro="" textlink="">
      <xdr:nvSpPr>
        <xdr:cNvPr id="852" name="フローチャート: 判断 851"/>
        <xdr:cNvSpPr/>
      </xdr:nvSpPr>
      <xdr:spPr>
        <a:xfrm>
          <a:off x="21272500" y="133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86465</xdr:rowOff>
    </xdr:from>
    <xdr:ext cx="534377" cy="259045"/>
    <xdr:sp macro="" textlink="">
      <xdr:nvSpPr>
        <xdr:cNvPr id="853" name="テキスト ボックス 852"/>
        <xdr:cNvSpPr txBox="1"/>
      </xdr:nvSpPr>
      <xdr:spPr>
        <a:xfrm>
          <a:off x="21056111" y="1345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130264</xdr:rowOff>
    </xdr:from>
    <xdr:to>
      <xdr:col>107</xdr:col>
      <xdr:colOff>50800</xdr:colOff>
      <xdr:row>75</xdr:row>
      <xdr:rowOff>159995</xdr:rowOff>
    </xdr:to>
    <xdr:cxnSp macro="">
      <xdr:nvCxnSpPr>
        <xdr:cNvPr id="854" name="直線コネクタ 853"/>
        <xdr:cNvCxnSpPr/>
      </xdr:nvCxnSpPr>
      <xdr:spPr>
        <a:xfrm flipV="1">
          <a:off x="19545300" y="12989014"/>
          <a:ext cx="889000" cy="2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31242</xdr:rowOff>
    </xdr:from>
    <xdr:to>
      <xdr:col>107</xdr:col>
      <xdr:colOff>101600</xdr:colOff>
      <xdr:row>78</xdr:row>
      <xdr:rowOff>132842</xdr:rowOff>
    </xdr:to>
    <xdr:sp macro="" textlink="">
      <xdr:nvSpPr>
        <xdr:cNvPr id="855" name="フローチャート: 判断 854"/>
        <xdr:cNvSpPr/>
      </xdr:nvSpPr>
      <xdr:spPr>
        <a:xfrm>
          <a:off x="20383500" y="134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123969</xdr:rowOff>
    </xdr:from>
    <xdr:ext cx="534377" cy="259045"/>
    <xdr:sp macro="" textlink="">
      <xdr:nvSpPr>
        <xdr:cNvPr id="856" name="テキスト ボックス 855"/>
        <xdr:cNvSpPr txBox="1"/>
      </xdr:nvSpPr>
      <xdr:spPr>
        <a:xfrm>
          <a:off x="20167111" y="1349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159995</xdr:rowOff>
    </xdr:from>
    <xdr:to>
      <xdr:col>102</xdr:col>
      <xdr:colOff>114300</xdr:colOff>
      <xdr:row>75</xdr:row>
      <xdr:rowOff>163716</xdr:rowOff>
    </xdr:to>
    <xdr:cxnSp macro="">
      <xdr:nvCxnSpPr>
        <xdr:cNvPr id="857" name="直線コネクタ 856"/>
        <xdr:cNvCxnSpPr/>
      </xdr:nvCxnSpPr>
      <xdr:spPr>
        <a:xfrm flipV="1">
          <a:off x="18656300" y="13018745"/>
          <a:ext cx="8890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14515</xdr:rowOff>
    </xdr:from>
    <xdr:to>
      <xdr:col>102</xdr:col>
      <xdr:colOff>165100</xdr:colOff>
      <xdr:row>78</xdr:row>
      <xdr:rowOff>116115</xdr:rowOff>
    </xdr:to>
    <xdr:sp macro="" textlink="">
      <xdr:nvSpPr>
        <xdr:cNvPr id="858" name="フローチャート: 判断 857"/>
        <xdr:cNvSpPr/>
      </xdr:nvSpPr>
      <xdr:spPr>
        <a:xfrm>
          <a:off x="19494500" y="1338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107242</xdr:rowOff>
    </xdr:from>
    <xdr:ext cx="534377" cy="259045"/>
    <xdr:sp macro="" textlink="">
      <xdr:nvSpPr>
        <xdr:cNvPr id="859" name="テキスト ボックス 858"/>
        <xdr:cNvSpPr txBox="1"/>
      </xdr:nvSpPr>
      <xdr:spPr>
        <a:xfrm>
          <a:off x="19278111" y="1348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10350</xdr:rowOff>
    </xdr:from>
    <xdr:to>
      <xdr:col>98</xdr:col>
      <xdr:colOff>38100</xdr:colOff>
      <xdr:row>78</xdr:row>
      <xdr:rowOff>111950</xdr:rowOff>
    </xdr:to>
    <xdr:sp macro="" textlink="">
      <xdr:nvSpPr>
        <xdr:cNvPr id="860" name="フローチャート: 判断 859"/>
        <xdr:cNvSpPr/>
      </xdr:nvSpPr>
      <xdr:spPr>
        <a:xfrm>
          <a:off x="18605500" y="1338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103077</xdr:rowOff>
    </xdr:from>
    <xdr:ext cx="534377" cy="259045"/>
    <xdr:sp macro="" textlink="">
      <xdr:nvSpPr>
        <xdr:cNvPr id="861" name="テキスト ボックス 860"/>
        <xdr:cNvSpPr txBox="1"/>
      </xdr:nvSpPr>
      <xdr:spPr>
        <a:xfrm>
          <a:off x="18389111" y="1347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73800</xdr:rowOff>
    </xdr:from>
    <xdr:to>
      <xdr:col>116</xdr:col>
      <xdr:colOff>114300</xdr:colOff>
      <xdr:row>78</xdr:row>
      <xdr:rowOff>3950</xdr:rowOff>
    </xdr:to>
    <xdr:sp macro="" textlink="">
      <xdr:nvSpPr>
        <xdr:cNvPr id="867" name="楕円 866"/>
        <xdr:cNvSpPr/>
      </xdr:nvSpPr>
      <xdr:spPr>
        <a:xfrm>
          <a:off x="22110700" y="132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96677</xdr:rowOff>
    </xdr:from>
    <xdr:ext cx="534377" cy="259045"/>
    <xdr:sp macro="" textlink="">
      <xdr:nvSpPr>
        <xdr:cNvPr id="868" name="繰出金該当値テキスト"/>
        <xdr:cNvSpPr txBox="1"/>
      </xdr:nvSpPr>
      <xdr:spPr>
        <a:xfrm>
          <a:off x="22212300" y="1312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86767</xdr:rowOff>
    </xdr:from>
    <xdr:to>
      <xdr:col>112</xdr:col>
      <xdr:colOff>38100</xdr:colOff>
      <xdr:row>78</xdr:row>
      <xdr:rowOff>16917</xdr:rowOff>
    </xdr:to>
    <xdr:sp macro="" textlink="">
      <xdr:nvSpPr>
        <xdr:cNvPr id="869" name="楕円 868"/>
        <xdr:cNvSpPr/>
      </xdr:nvSpPr>
      <xdr:spPr>
        <a:xfrm>
          <a:off x="21272500" y="132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33444</xdr:rowOff>
    </xdr:from>
    <xdr:ext cx="534377" cy="259045"/>
    <xdr:sp macro="" textlink="">
      <xdr:nvSpPr>
        <xdr:cNvPr id="870" name="テキスト ボックス 869"/>
        <xdr:cNvSpPr txBox="1"/>
      </xdr:nvSpPr>
      <xdr:spPr>
        <a:xfrm>
          <a:off x="21056111" y="1306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79464</xdr:rowOff>
    </xdr:from>
    <xdr:to>
      <xdr:col>107</xdr:col>
      <xdr:colOff>101600</xdr:colOff>
      <xdr:row>76</xdr:row>
      <xdr:rowOff>9615</xdr:rowOff>
    </xdr:to>
    <xdr:sp macro="" textlink="">
      <xdr:nvSpPr>
        <xdr:cNvPr id="871" name="楕円 870"/>
        <xdr:cNvSpPr/>
      </xdr:nvSpPr>
      <xdr:spPr>
        <a:xfrm>
          <a:off x="20383500" y="129382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26141</xdr:rowOff>
    </xdr:from>
    <xdr:ext cx="534377" cy="259045"/>
    <xdr:sp macro="" textlink="">
      <xdr:nvSpPr>
        <xdr:cNvPr id="872" name="テキスト ボックス 871"/>
        <xdr:cNvSpPr txBox="1"/>
      </xdr:nvSpPr>
      <xdr:spPr>
        <a:xfrm>
          <a:off x="20167111" y="1271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109195</xdr:rowOff>
    </xdr:from>
    <xdr:to>
      <xdr:col>102</xdr:col>
      <xdr:colOff>165100</xdr:colOff>
      <xdr:row>76</xdr:row>
      <xdr:rowOff>39345</xdr:rowOff>
    </xdr:to>
    <xdr:sp macro="" textlink="">
      <xdr:nvSpPr>
        <xdr:cNvPr id="873" name="楕円 872"/>
        <xdr:cNvSpPr/>
      </xdr:nvSpPr>
      <xdr:spPr>
        <a:xfrm>
          <a:off x="19494500" y="1296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55872</xdr:rowOff>
    </xdr:from>
    <xdr:ext cx="534377" cy="259045"/>
    <xdr:sp macro="" textlink="">
      <xdr:nvSpPr>
        <xdr:cNvPr id="874" name="テキスト ボックス 873"/>
        <xdr:cNvSpPr txBox="1"/>
      </xdr:nvSpPr>
      <xdr:spPr>
        <a:xfrm>
          <a:off x="19278111" y="1274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112916</xdr:rowOff>
    </xdr:from>
    <xdr:to>
      <xdr:col>98</xdr:col>
      <xdr:colOff>38100</xdr:colOff>
      <xdr:row>76</xdr:row>
      <xdr:rowOff>43066</xdr:rowOff>
    </xdr:to>
    <xdr:sp macro="" textlink="">
      <xdr:nvSpPr>
        <xdr:cNvPr id="875" name="楕円 874"/>
        <xdr:cNvSpPr/>
      </xdr:nvSpPr>
      <xdr:spPr>
        <a:xfrm>
          <a:off x="18605500" y="1297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59593</xdr:rowOff>
    </xdr:from>
    <xdr:ext cx="534377" cy="259045"/>
    <xdr:sp macro="" textlink="">
      <xdr:nvSpPr>
        <xdr:cNvPr id="876" name="テキスト ボックス 875"/>
        <xdr:cNvSpPr txBox="1"/>
      </xdr:nvSpPr>
      <xdr:spPr>
        <a:xfrm>
          <a:off x="18389111" y="1274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solidFill>
                <a:schemeClr val="tx1"/>
              </a:solidFill>
              <a:latin typeface="ＭＳ Ｐゴシック" panose="020B0600070205080204" pitchFamily="50" charset="-128"/>
              <a:ea typeface="ＭＳ Ｐゴシック" panose="020B0600070205080204" pitchFamily="50" charset="-128"/>
            </a:rPr>
            <a:t>58</a:t>
          </a:r>
          <a:r>
            <a:rPr kumimoji="1" lang="ja-JP" altLang="en-US" sz="1300">
              <a:solidFill>
                <a:schemeClr val="tx1"/>
              </a:solidFill>
              <a:latin typeface="ＭＳ Ｐゴシック" panose="020B0600070205080204" pitchFamily="50" charset="-128"/>
              <a:ea typeface="ＭＳ Ｐゴシック" panose="020B0600070205080204" pitchFamily="50" charset="-128"/>
            </a:rPr>
            <a:t>万円で、前年度と比べ約</a:t>
          </a:r>
          <a:r>
            <a:rPr kumimoji="1" lang="en-US" altLang="ja-JP" sz="1300">
              <a:solidFill>
                <a:schemeClr val="tx1"/>
              </a:solidFill>
              <a:latin typeface="ＭＳ Ｐゴシック" panose="020B0600070205080204" pitchFamily="50" charset="-128"/>
              <a:ea typeface="ＭＳ Ｐゴシック" panose="020B0600070205080204" pitchFamily="50" charset="-128"/>
            </a:rPr>
            <a:t>9</a:t>
          </a:r>
          <a:r>
            <a:rPr kumimoji="1" lang="ja-JP" altLang="en-US" sz="1300">
              <a:solidFill>
                <a:schemeClr val="tx1"/>
              </a:solidFill>
              <a:latin typeface="ＭＳ Ｐゴシック" panose="020B0600070205080204" pitchFamily="50" charset="-128"/>
              <a:ea typeface="ＭＳ Ｐゴシック" panose="020B0600070205080204" pitchFamily="50" charset="-128"/>
            </a:rPr>
            <a:t>万円減少している。住民一人当たりの支出額のうち、分母となる人口は</a:t>
          </a:r>
          <a:r>
            <a:rPr kumimoji="1" lang="en-US" altLang="ja-JP" sz="1300">
              <a:solidFill>
                <a:schemeClr val="tx1"/>
              </a:solidFill>
              <a:latin typeface="ＭＳ Ｐゴシック" panose="020B0600070205080204" pitchFamily="50" charset="-128"/>
              <a:ea typeface="ＭＳ Ｐゴシック" panose="020B0600070205080204" pitchFamily="50" charset="-128"/>
            </a:rPr>
            <a:t>749</a:t>
          </a:r>
          <a:r>
            <a:rPr kumimoji="1" lang="ja-JP" altLang="en-US" sz="1300">
              <a:solidFill>
                <a:schemeClr val="tx1"/>
              </a:solidFill>
              <a:latin typeface="ＭＳ Ｐゴシック" panose="020B0600070205080204" pitchFamily="50" charset="-128"/>
              <a:ea typeface="ＭＳ Ｐゴシック" panose="020B0600070205080204" pitchFamily="50" charset="-128"/>
            </a:rPr>
            <a:t>人減少し、</a:t>
          </a:r>
          <a:r>
            <a:rPr kumimoji="1" lang="en-US" altLang="ja-JP" sz="1300">
              <a:solidFill>
                <a:schemeClr val="tx1"/>
              </a:solidFill>
              <a:latin typeface="ＭＳ Ｐゴシック" panose="020B0600070205080204" pitchFamily="50" charset="-128"/>
              <a:ea typeface="ＭＳ Ｐゴシック" panose="020B0600070205080204" pitchFamily="50" charset="-128"/>
            </a:rPr>
            <a:t>46,561</a:t>
          </a:r>
          <a:r>
            <a:rPr kumimoji="1" lang="ja-JP" altLang="en-US" sz="1300">
              <a:solidFill>
                <a:schemeClr val="tx1"/>
              </a:solidFill>
              <a:latin typeface="ＭＳ Ｐゴシック" panose="020B0600070205080204" pitchFamily="50" charset="-128"/>
              <a:ea typeface="ＭＳ Ｐゴシック" panose="020B0600070205080204" pitchFamily="50" charset="-128"/>
            </a:rPr>
            <a:t>人となっている。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分子となる各項目が増加したもののうち、主なものは次のとおりである。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扶助費は、住民一人当たりコストが</a:t>
          </a:r>
          <a:r>
            <a:rPr kumimoji="1" lang="en-US" altLang="ja-JP" sz="1300">
              <a:solidFill>
                <a:schemeClr val="tx1"/>
              </a:solidFill>
              <a:latin typeface="ＭＳ Ｐゴシック" panose="020B0600070205080204" pitchFamily="50" charset="-128"/>
              <a:ea typeface="ＭＳ Ｐゴシック" panose="020B0600070205080204" pitchFamily="50" charset="-128"/>
            </a:rPr>
            <a:t>101,425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円で、前年度と比べて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21,749</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円増加し、類似団体平均値は</a:t>
          </a:r>
          <a:r>
            <a:rPr kumimoji="1" lang="en-US" altLang="ja-JP" sz="1300">
              <a:solidFill>
                <a:schemeClr val="tx1"/>
              </a:solidFill>
              <a:latin typeface="ＭＳ Ｐゴシック" panose="020B0600070205080204" pitchFamily="50" charset="-128"/>
              <a:ea typeface="ＭＳ Ｐゴシック" panose="020B0600070205080204" pitchFamily="50" charset="-128"/>
            </a:rPr>
            <a:t>36,169</a:t>
          </a:r>
          <a:r>
            <a:rPr kumimoji="1" lang="ja-JP" altLang="en-US" sz="1300">
              <a:solidFill>
                <a:schemeClr val="tx1"/>
              </a:solidFill>
              <a:latin typeface="ＭＳ Ｐゴシック" panose="020B0600070205080204" pitchFamily="50" charset="-128"/>
              <a:ea typeface="ＭＳ Ｐゴシック" panose="020B0600070205080204" pitchFamily="50" charset="-128"/>
            </a:rPr>
            <a:t>円下回っている。増加の主な要因は、新型コロナウイルス感染症対策として、子育て世帯等に対して臨時特別給付金を支給したためである。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物件費は、住民一人当たりコストが</a:t>
          </a:r>
          <a:r>
            <a:rPr kumimoji="1" lang="en-US" altLang="ja-JP" sz="1300">
              <a:solidFill>
                <a:schemeClr val="tx1"/>
              </a:solidFill>
              <a:latin typeface="ＭＳ Ｐゴシック" panose="020B0600070205080204" pitchFamily="50" charset="-128"/>
              <a:ea typeface="ＭＳ Ｐゴシック" panose="020B0600070205080204" pitchFamily="50" charset="-128"/>
            </a:rPr>
            <a:t>65,818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円で、前年度と比べて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3,216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円増加し、類似団体平均値は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19,129</a:t>
          </a:r>
          <a:r>
            <a:rPr kumimoji="1" lang="ja-JP" altLang="en-US" sz="1300">
              <a:solidFill>
                <a:schemeClr val="tx1"/>
              </a:solidFill>
              <a:latin typeface="ＭＳ Ｐゴシック" panose="020B0600070205080204" pitchFamily="50" charset="-128"/>
              <a:ea typeface="ＭＳ Ｐゴシック" panose="020B0600070205080204" pitchFamily="50" charset="-128"/>
            </a:rPr>
            <a:t>円下回っている。増加の主な要因は、新型コロナウイルスワクチンの接種人数の増加により委託料や郵送料等が増加したためである。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香川県さぬき市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46,561
46,135
158.63
28,553,095
27,104,272
1,221,512
15,973,092
21,228,873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3149</xdr:rowOff>
    </xdr:from>
    <xdr:to>
      <xdr:col>24</xdr:col>
      <xdr:colOff>63500</xdr:colOff>
      <xdr:row>37</xdr:row>
      <xdr:rowOff>34011</xdr:rowOff>
    </xdr:to>
    <xdr:cxnSp macro="">
      <xdr:nvCxnSpPr>
        <xdr:cNvPr id="60" name="直線コネクタ 59"/>
        <xdr:cNvCxnSpPr/>
      </xdr:nvCxnSpPr>
      <xdr:spPr>
        <a:xfrm>
          <a:off x="3797300" y="6346799"/>
          <a:ext cx="8382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164431</xdr:rowOff>
    </xdr:from>
    <xdr:ext cx="469744" cy="259045"/>
    <xdr:sp macro="" textlink="">
      <xdr:nvSpPr>
        <xdr:cNvPr id="61" name="議会費平均値テキスト"/>
        <xdr:cNvSpPr txBox="1"/>
      </xdr:nvSpPr>
      <xdr:spPr>
        <a:xfrm>
          <a:off x="4686300" y="6165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3149</xdr:rowOff>
    </xdr:from>
    <xdr:to>
      <xdr:col>19</xdr:col>
      <xdr:colOff>177800</xdr:colOff>
      <xdr:row>37</xdr:row>
      <xdr:rowOff>28677</xdr:rowOff>
    </xdr:to>
    <xdr:cxnSp macro="">
      <xdr:nvCxnSpPr>
        <xdr:cNvPr id="63" name="直線コネクタ 62"/>
        <xdr:cNvCxnSpPr/>
      </xdr:nvCxnSpPr>
      <xdr:spPr>
        <a:xfrm flipV="1">
          <a:off x="2908300" y="6346799"/>
          <a:ext cx="889000" cy="2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162662</xdr:rowOff>
    </xdr:from>
    <xdr:to>
      <xdr:col>20</xdr:col>
      <xdr:colOff>38100</xdr:colOff>
      <xdr:row>37</xdr:row>
      <xdr:rowOff>92812</xdr:rowOff>
    </xdr:to>
    <xdr:sp macro="" textlink="">
      <xdr:nvSpPr>
        <xdr:cNvPr id="64" name="フローチャート: 判断 63"/>
        <xdr:cNvSpPr/>
      </xdr:nvSpPr>
      <xdr:spPr>
        <a:xfrm>
          <a:off x="3746500" y="63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83939</xdr:rowOff>
    </xdr:from>
    <xdr:ext cx="469744" cy="259045"/>
    <xdr:sp macro="" textlink="">
      <xdr:nvSpPr>
        <xdr:cNvPr id="65" name="テキスト ボックス 64"/>
        <xdr:cNvSpPr txBox="1"/>
      </xdr:nvSpPr>
      <xdr:spPr>
        <a:xfrm>
          <a:off x="3562428" y="642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28677</xdr:rowOff>
    </xdr:from>
    <xdr:to>
      <xdr:col>15</xdr:col>
      <xdr:colOff>50800</xdr:colOff>
      <xdr:row>37</xdr:row>
      <xdr:rowOff>31420</xdr:rowOff>
    </xdr:to>
    <xdr:cxnSp macro="">
      <xdr:nvCxnSpPr>
        <xdr:cNvPr id="66" name="直線コネクタ 65"/>
        <xdr:cNvCxnSpPr/>
      </xdr:nvCxnSpPr>
      <xdr:spPr>
        <a:xfrm flipV="1">
          <a:off x="2019300" y="637232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83261</xdr:rowOff>
    </xdr:from>
    <xdr:to>
      <xdr:col>15</xdr:col>
      <xdr:colOff>101600</xdr:colOff>
      <xdr:row>38</xdr:row>
      <xdr:rowOff>13412</xdr:rowOff>
    </xdr:to>
    <xdr:sp macro="" textlink="">
      <xdr:nvSpPr>
        <xdr:cNvPr id="67" name="フローチャート: 判断 66"/>
        <xdr:cNvSpPr/>
      </xdr:nvSpPr>
      <xdr:spPr>
        <a:xfrm>
          <a:off x="2857500" y="64269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4539</xdr:rowOff>
    </xdr:from>
    <xdr:ext cx="469744" cy="259045"/>
    <xdr:sp macro="" textlink="">
      <xdr:nvSpPr>
        <xdr:cNvPr id="68" name="テキスト ボックス 67"/>
        <xdr:cNvSpPr txBox="1"/>
      </xdr:nvSpPr>
      <xdr:spPr>
        <a:xfrm>
          <a:off x="2673428" y="651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31420</xdr:rowOff>
    </xdr:from>
    <xdr:to>
      <xdr:col>10</xdr:col>
      <xdr:colOff>114300</xdr:colOff>
      <xdr:row>37</xdr:row>
      <xdr:rowOff>34544</xdr:rowOff>
    </xdr:to>
    <xdr:cxnSp macro="">
      <xdr:nvCxnSpPr>
        <xdr:cNvPr id="69" name="直線コネクタ 68"/>
        <xdr:cNvCxnSpPr/>
      </xdr:nvCxnSpPr>
      <xdr:spPr>
        <a:xfrm flipV="1">
          <a:off x="1130300" y="6375070"/>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83033</xdr:rowOff>
    </xdr:from>
    <xdr:to>
      <xdr:col>10</xdr:col>
      <xdr:colOff>165100</xdr:colOff>
      <xdr:row>38</xdr:row>
      <xdr:rowOff>13182</xdr:rowOff>
    </xdr:to>
    <xdr:sp macro="" textlink="">
      <xdr:nvSpPr>
        <xdr:cNvPr id="70" name="フローチャート: 判断 69"/>
        <xdr:cNvSpPr/>
      </xdr:nvSpPr>
      <xdr:spPr>
        <a:xfrm>
          <a:off x="1968500" y="64266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4310</xdr:rowOff>
    </xdr:from>
    <xdr:ext cx="469744" cy="259045"/>
    <xdr:sp macro="" textlink="">
      <xdr:nvSpPr>
        <xdr:cNvPr id="71" name="テキスト ボックス 70"/>
        <xdr:cNvSpPr txBox="1"/>
      </xdr:nvSpPr>
      <xdr:spPr>
        <a:xfrm>
          <a:off x="1784428" y="65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84100</xdr:rowOff>
    </xdr:from>
    <xdr:to>
      <xdr:col>6</xdr:col>
      <xdr:colOff>38100</xdr:colOff>
      <xdr:row>38</xdr:row>
      <xdr:rowOff>14250</xdr:rowOff>
    </xdr:to>
    <xdr:sp macro="" textlink="">
      <xdr:nvSpPr>
        <xdr:cNvPr id="72" name="フローチャート: 判断 71"/>
        <xdr:cNvSpPr/>
      </xdr:nvSpPr>
      <xdr:spPr>
        <a:xfrm>
          <a:off x="1079500" y="64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5377</xdr:rowOff>
    </xdr:from>
    <xdr:ext cx="469744" cy="259045"/>
    <xdr:sp macro="" textlink="">
      <xdr:nvSpPr>
        <xdr:cNvPr id="73" name="テキスト ボックス 72"/>
        <xdr:cNvSpPr txBox="1"/>
      </xdr:nvSpPr>
      <xdr:spPr>
        <a:xfrm>
          <a:off x="895428" y="65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154661</xdr:rowOff>
    </xdr:from>
    <xdr:to>
      <xdr:col>24</xdr:col>
      <xdr:colOff>114300</xdr:colOff>
      <xdr:row>37</xdr:row>
      <xdr:rowOff>84811</xdr:rowOff>
    </xdr:to>
    <xdr:sp macro="" textlink="">
      <xdr:nvSpPr>
        <xdr:cNvPr id="79" name="楕円 78"/>
        <xdr:cNvSpPr/>
      </xdr:nvSpPr>
      <xdr:spPr>
        <a:xfrm>
          <a:off x="4584700" y="632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119982</xdr:rowOff>
    </xdr:from>
    <xdr:ext cx="469744" cy="259045"/>
    <xdr:sp macro="" textlink="">
      <xdr:nvSpPr>
        <xdr:cNvPr id="80" name="議会費該当値テキスト"/>
        <xdr:cNvSpPr txBox="1"/>
      </xdr:nvSpPr>
      <xdr:spPr>
        <a:xfrm>
          <a:off x="4686300" y="62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123799</xdr:rowOff>
    </xdr:from>
    <xdr:to>
      <xdr:col>20</xdr:col>
      <xdr:colOff>38100</xdr:colOff>
      <xdr:row>37</xdr:row>
      <xdr:rowOff>53949</xdr:rowOff>
    </xdr:to>
    <xdr:sp macro="" textlink="">
      <xdr:nvSpPr>
        <xdr:cNvPr id="81" name="楕円 80"/>
        <xdr:cNvSpPr/>
      </xdr:nvSpPr>
      <xdr:spPr>
        <a:xfrm>
          <a:off x="3746500" y="62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70476</xdr:rowOff>
    </xdr:from>
    <xdr:ext cx="469744" cy="259045"/>
    <xdr:sp macro="" textlink="">
      <xdr:nvSpPr>
        <xdr:cNvPr id="82" name="テキスト ボックス 81"/>
        <xdr:cNvSpPr txBox="1"/>
      </xdr:nvSpPr>
      <xdr:spPr>
        <a:xfrm>
          <a:off x="3562428" y="607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149327</xdr:rowOff>
    </xdr:from>
    <xdr:to>
      <xdr:col>15</xdr:col>
      <xdr:colOff>101600</xdr:colOff>
      <xdr:row>37</xdr:row>
      <xdr:rowOff>79477</xdr:rowOff>
    </xdr:to>
    <xdr:sp macro="" textlink="">
      <xdr:nvSpPr>
        <xdr:cNvPr id="83" name="楕円 82"/>
        <xdr:cNvSpPr/>
      </xdr:nvSpPr>
      <xdr:spPr>
        <a:xfrm>
          <a:off x="2857500" y="63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96004</xdr:rowOff>
    </xdr:from>
    <xdr:ext cx="469744" cy="259045"/>
    <xdr:sp macro="" textlink="">
      <xdr:nvSpPr>
        <xdr:cNvPr id="84" name="テキスト ボックス 83"/>
        <xdr:cNvSpPr txBox="1"/>
      </xdr:nvSpPr>
      <xdr:spPr>
        <a:xfrm>
          <a:off x="2673428" y="609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152070</xdr:rowOff>
    </xdr:from>
    <xdr:to>
      <xdr:col>10</xdr:col>
      <xdr:colOff>165100</xdr:colOff>
      <xdr:row>37</xdr:row>
      <xdr:rowOff>82220</xdr:rowOff>
    </xdr:to>
    <xdr:sp macro="" textlink="">
      <xdr:nvSpPr>
        <xdr:cNvPr id="85" name="楕円 84"/>
        <xdr:cNvSpPr/>
      </xdr:nvSpPr>
      <xdr:spPr>
        <a:xfrm>
          <a:off x="1968500" y="63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98747</xdr:rowOff>
    </xdr:from>
    <xdr:ext cx="469744" cy="259045"/>
    <xdr:sp macro="" textlink="">
      <xdr:nvSpPr>
        <xdr:cNvPr id="86" name="テキスト ボックス 85"/>
        <xdr:cNvSpPr txBox="1"/>
      </xdr:nvSpPr>
      <xdr:spPr>
        <a:xfrm>
          <a:off x="1784428" y="60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155194</xdr:rowOff>
    </xdr:from>
    <xdr:to>
      <xdr:col>6</xdr:col>
      <xdr:colOff>38100</xdr:colOff>
      <xdr:row>37</xdr:row>
      <xdr:rowOff>85344</xdr:rowOff>
    </xdr:to>
    <xdr:sp macro="" textlink="">
      <xdr:nvSpPr>
        <xdr:cNvPr id="87" name="楕円 86"/>
        <xdr:cNvSpPr/>
      </xdr:nvSpPr>
      <xdr:spPr>
        <a:xfrm>
          <a:off x="10795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101871</xdr:rowOff>
    </xdr:from>
    <xdr:ext cx="469744" cy="259045"/>
    <xdr:sp macro="" textlink="">
      <xdr:nvSpPr>
        <xdr:cNvPr id="88" name="テキスト ボックス 87"/>
        <xdr:cNvSpPr txBox="1"/>
      </xdr:nvSpPr>
      <xdr:spPr>
        <a:xfrm>
          <a:off x="895428" y="61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24829</xdr:rowOff>
    </xdr:from>
    <xdr:to>
      <xdr:col>24</xdr:col>
      <xdr:colOff>63500</xdr:colOff>
      <xdr:row>58</xdr:row>
      <xdr:rowOff>50928</xdr:rowOff>
    </xdr:to>
    <xdr:cxnSp macro="">
      <xdr:nvCxnSpPr>
        <xdr:cNvPr id="119" name="直線コネクタ 118"/>
        <xdr:cNvCxnSpPr/>
      </xdr:nvCxnSpPr>
      <xdr:spPr>
        <a:xfrm>
          <a:off x="3797300" y="9626029"/>
          <a:ext cx="838200" cy="3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74185</xdr:rowOff>
    </xdr:from>
    <xdr:ext cx="599010" cy="259045"/>
    <xdr:sp macro="" textlink="">
      <xdr:nvSpPr>
        <xdr:cNvPr id="120" name="総務費平均値テキスト"/>
        <xdr:cNvSpPr txBox="1"/>
      </xdr:nvSpPr>
      <xdr:spPr>
        <a:xfrm>
          <a:off x="4686300" y="9675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24829</xdr:rowOff>
    </xdr:from>
    <xdr:to>
      <xdr:col>19</xdr:col>
      <xdr:colOff>177800</xdr:colOff>
      <xdr:row>58</xdr:row>
      <xdr:rowOff>35736</xdr:rowOff>
    </xdr:to>
    <xdr:cxnSp macro="">
      <xdr:nvCxnSpPr>
        <xdr:cNvPr id="122" name="直線コネクタ 121"/>
        <xdr:cNvCxnSpPr/>
      </xdr:nvCxnSpPr>
      <xdr:spPr>
        <a:xfrm flipV="1">
          <a:off x="2908300" y="9626029"/>
          <a:ext cx="889000" cy="35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124502</xdr:rowOff>
    </xdr:from>
    <xdr:to>
      <xdr:col>20</xdr:col>
      <xdr:colOff>38100</xdr:colOff>
      <xdr:row>56</xdr:row>
      <xdr:rowOff>54652</xdr:rowOff>
    </xdr:to>
    <xdr:sp macro="" textlink="">
      <xdr:nvSpPr>
        <xdr:cNvPr id="123" name="フローチャート: 判断 122"/>
        <xdr:cNvSpPr/>
      </xdr:nvSpPr>
      <xdr:spPr>
        <a:xfrm>
          <a:off x="37465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71179</xdr:rowOff>
    </xdr:from>
    <xdr:ext cx="599010" cy="259045"/>
    <xdr:sp macro="" textlink="">
      <xdr:nvSpPr>
        <xdr:cNvPr id="124" name="テキスト ボックス 123"/>
        <xdr:cNvSpPr txBox="1"/>
      </xdr:nvSpPr>
      <xdr:spPr>
        <a:xfrm>
          <a:off x="3497795" y="932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23999</xdr:rowOff>
    </xdr:from>
    <xdr:to>
      <xdr:col>15</xdr:col>
      <xdr:colOff>50800</xdr:colOff>
      <xdr:row>58</xdr:row>
      <xdr:rowOff>35736</xdr:rowOff>
    </xdr:to>
    <xdr:cxnSp macro="">
      <xdr:nvCxnSpPr>
        <xdr:cNvPr id="125" name="直線コネクタ 124"/>
        <xdr:cNvCxnSpPr/>
      </xdr:nvCxnSpPr>
      <xdr:spPr>
        <a:xfrm>
          <a:off x="2019300" y="9968099"/>
          <a:ext cx="889000" cy="1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19066</xdr:rowOff>
    </xdr:from>
    <xdr:to>
      <xdr:col>15</xdr:col>
      <xdr:colOff>101600</xdr:colOff>
      <xdr:row>58</xdr:row>
      <xdr:rowOff>120666</xdr:rowOff>
    </xdr:to>
    <xdr:sp macro="" textlink="">
      <xdr:nvSpPr>
        <xdr:cNvPr id="126" name="フローチャート: 判断 125"/>
        <xdr:cNvSpPr/>
      </xdr:nvSpPr>
      <xdr:spPr>
        <a:xfrm>
          <a:off x="2857500" y="99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111793</xdr:rowOff>
    </xdr:from>
    <xdr:ext cx="534377" cy="259045"/>
    <xdr:sp macro="" textlink="">
      <xdr:nvSpPr>
        <xdr:cNvPr id="127" name="テキスト ボックス 126"/>
        <xdr:cNvSpPr txBox="1"/>
      </xdr:nvSpPr>
      <xdr:spPr>
        <a:xfrm>
          <a:off x="2641111" y="1005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23999</xdr:rowOff>
    </xdr:from>
    <xdr:to>
      <xdr:col>10</xdr:col>
      <xdr:colOff>114300</xdr:colOff>
      <xdr:row>58</xdr:row>
      <xdr:rowOff>49054</xdr:rowOff>
    </xdr:to>
    <xdr:cxnSp macro="">
      <xdr:nvCxnSpPr>
        <xdr:cNvPr id="128" name="直線コネクタ 127"/>
        <xdr:cNvCxnSpPr/>
      </xdr:nvCxnSpPr>
      <xdr:spPr>
        <a:xfrm flipV="1">
          <a:off x="1130300" y="9968099"/>
          <a:ext cx="889000" cy="2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23631</xdr:rowOff>
    </xdr:from>
    <xdr:to>
      <xdr:col>10</xdr:col>
      <xdr:colOff>165100</xdr:colOff>
      <xdr:row>58</xdr:row>
      <xdr:rowOff>125231</xdr:rowOff>
    </xdr:to>
    <xdr:sp macro="" textlink="">
      <xdr:nvSpPr>
        <xdr:cNvPr id="129" name="フローチャート: 判断 128"/>
        <xdr:cNvSpPr/>
      </xdr:nvSpPr>
      <xdr:spPr>
        <a:xfrm>
          <a:off x="1968500" y="996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116358</xdr:rowOff>
    </xdr:from>
    <xdr:ext cx="534377" cy="259045"/>
    <xdr:sp macro="" textlink="">
      <xdr:nvSpPr>
        <xdr:cNvPr id="130" name="テキスト ボックス 129"/>
        <xdr:cNvSpPr txBox="1"/>
      </xdr:nvSpPr>
      <xdr:spPr>
        <a:xfrm>
          <a:off x="1752111" y="1006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41560</xdr:rowOff>
    </xdr:from>
    <xdr:to>
      <xdr:col>6</xdr:col>
      <xdr:colOff>38100</xdr:colOff>
      <xdr:row>58</xdr:row>
      <xdr:rowOff>143160</xdr:rowOff>
    </xdr:to>
    <xdr:sp macro="" textlink="">
      <xdr:nvSpPr>
        <xdr:cNvPr id="131" name="フローチャート: 判断 130"/>
        <xdr:cNvSpPr/>
      </xdr:nvSpPr>
      <xdr:spPr>
        <a:xfrm>
          <a:off x="1079500" y="998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134287</xdr:rowOff>
    </xdr:from>
    <xdr:ext cx="534377" cy="259045"/>
    <xdr:sp macro="" textlink="">
      <xdr:nvSpPr>
        <xdr:cNvPr id="132" name="テキスト ボックス 131"/>
        <xdr:cNvSpPr txBox="1"/>
      </xdr:nvSpPr>
      <xdr:spPr>
        <a:xfrm>
          <a:off x="863111" y="1007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xdr:rowOff>
    </xdr:from>
    <xdr:to>
      <xdr:col>24</xdr:col>
      <xdr:colOff>114300</xdr:colOff>
      <xdr:row>58</xdr:row>
      <xdr:rowOff>101728</xdr:rowOff>
    </xdr:to>
    <xdr:sp macro="" textlink="">
      <xdr:nvSpPr>
        <xdr:cNvPr id="138" name="楕円 137"/>
        <xdr:cNvSpPr/>
      </xdr:nvSpPr>
      <xdr:spPr>
        <a:xfrm>
          <a:off x="4584700" y="99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86505</xdr:rowOff>
    </xdr:from>
    <xdr:ext cx="534377" cy="259045"/>
    <xdr:sp macro="" textlink="">
      <xdr:nvSpPr>
        <xdr:cNvPr id="139" name="総務費該当値テキスト"/>
        <xdr:cNvSpPr txBox="1"/>
      </xdr:nvSpPr>
      <xdr:spPr>
        <a:xfrm>
          <a:off x="4686300" y="98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145479</xdr:rowOff>
    </xdr:from>
    <xdr:to>
      <xdr:col>20</xdr:col>
      <xdr:colOff>38100</xdr:colOff>
      <xdr:row>56</xdr:row>
      <xdr:rowOff>75629</xdr:rowOff>
    </xdr:to>
    <xdr:sp macro="" textlink="">
      <xdr:nvSpPr>
        <xdr:cNvPr id="140" name="楕円 139"/>
        <xdr:cNvSpPr/>
      </xdr:nvSpPr>
      <xdr:spPr>
        <a:xfrm>
          <a:off x="3746500" y="957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66756</xdr:rowOff>
    </xdr:from>
    <xdr:ext cx="599010" cy="259045"/>
    <xdr:sp macro="" textlink="">
      <xdr:nvSpPr>
        <xdr:cNvPr id="141" name="テキスト ボックス 140"/>
        <xdr:cNvSpPr txBox="1"/>
      </xdr:nvSpPr>
      <xdr:spPr>
        <a:xfrm>
          <a:off x="3497795" y="966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156386</xdr:rowOff>
    </xdr:from>
    <xdr:to>
      <xdr:col>15</xdr:col>
      <xdr:colOff>101600</xdr:colOff>
      <xdr:row>58</xdr:row>
      <xdr:rowOff>86536</xdr:rowOff>
    </xdr:to>
    <xdr:sp macro="" textlink="">
      <xdr:nvSpPr>
        <xdr:cNvPr id="142" name="楕円 141"/>
        <xdr:cNvSpPr/>
      </xdr:nvSpPr>
      <xdr:spPr>
        <a:xfrm>
          <a:off x="2857500" y="99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103063</xdr:rowOff>
    </xdr:from>
    <xdr:ext cx="534377" cy="259045"/>
    <xdr:sp macro="" textlink="">
      <xdr:nvSpPr>
        <xdr:cNvPr id="143" name="テキスト ボックス 142"/>
        <xdr:cNvSpPr txBox="1"/>
      </xdr:nvSpPr>
      <xdr:spPr>
        <a:xfrm>
          <a:off x="2641111" y="970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144649</xdr:rowOff>
    </xdr:from>
    <xdr:to>
      <xdr:col>10</xdr:col>
      <xdr:colOff>165100</xdr:colOff>
      <xdr:row>58</xdr:row>
      <xdr:rowOff>74799</xdr:rowOff>
    </xdr:to>
    <xdr:sp macro="" textlink="">
      <xdr:nvSpPr>
        <xdr:cNvPr id="144" name="楕円 143"/>
        <xdr:cNvSpPr/>
      </xdr:nvSpPr>
      <xdr:spPr>
        <a:xfrm>
          <a:off x="1968500" y="991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91326</xdr:rowOff>
    </xdr:from>
    <xdr:ext cx="534377" cy="259045"/>
    <xdr:sp macro="" textlink="">
      <xdr:nvSpPr>
        <xdr:cNvPr id="145" name="テキスト ボックス 144"/>
        <xdr:cNvSpPr txBox="1"/>
      </xdr:nvSpPr>
      <xdr:spPr>
        <a:xfrm>
          <a:off x="1752111" y="96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169704</xdr:rowOff>
    </xdr:from>
    <xdr:to>
      <xdr:col>6</xdr:col>
      <xdr:colOff>38100</xdr:colOff>
      <xdr:row>58</xdr:row>
      <xdr:rowOff>99854</xdr:rowOff>
    </xdr:to>
    <xdr:sp macro="" textlink="">
      <xdr:nvSpPr>
        <xdr:cNvPr id="146" name="楕円 145"/>
        <xdr:cNvSpPr/>
      </xdr:nvSpPr>
      <xdr:spPr>
        <a:xfrm>
          <a:off x="1079500" y="994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116381</xdr:rowOff>
    </xdr:from>
    <xdr:ext cx="534377" cy="259045"/>
    <xdr:sp macro="" textlink="">
      <xdr:nvSpPr>
        <xdr:cNvPr id="147" name="テキスト ボックス 146"/>
        <xdr:cNvSpPr txBox="1"/>
      </xdr:nvSpPr>
      <xdr:spPr>
        <a:xfrm>
          <a:off x="863111" y="971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96800</xdr:rowOff>
    </xdr:from>
    <xdr:to>
      <xdr:col>24</xdr:col>
      <xdr:colOff>63500</xdr:colOff>
      <xdr:row>77</xdr:row>
      <xdr:rowOff>27403</xdr:rowOff>
    </xdr:to>
    <xdr:cxnSp macro="">
      <xdr:nvCxnSpPr>
        <xdr:cNvPr id="175" name="直線コネクタ 174"/>
        <xdr:cNvCxnSpPr/>
      </xdr:nvCxnSpPr>
      <xdr:spPr>
        <a:xfrm flipV="1">
          <a:off x="3797300" y="13127000"/>
          <a:ext cx="838200" cy="10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89722</xdr:rowOff>
    </xdr:from>
    <xdr:ext cx="599010" cy="259045"/>
    <xdr:sp macro="" textlink="">
      <xdr:nvSpPr>
        <xdr:cNvPr id="176" name="民生費平均値テキスト"/>
        <xdr:cNvSpPr txBox="1"/>
      </xdr:nvSpPr>
      <xdr:spPr>
        <a:xfrm>
          <a:off x="4686300" y="12777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27403</xdr:rowOff>
    </xdr:from>
    <xdr:to>
      <xdr:col>19</xdr:col>
      <xdr:colOff>177800</xdr:colOff>
      <xdr:row>77</xdr:row>
      <xdr:rowOff>45924</xdr:rowOff>
    </xdr:to>
    <xdr:cxnSp macro="">
      <xdr:nvCxnSpPr>
        <xdr:cNvPr id="178" name="直線コネクタ 177"/>
        <xdr:cNvCxnSpPr/>
      </xdr:nvCxnSpPr>
      <xdr:spPr>
        <a:xfrm flipV="1">
          <a:off x="2908300" y="13229053"/>
          <a:ext cx="889000" cy="1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203</xdr:rowOff>
    </xdr:from>
    <xdr:to>
      <xdr:col>20</xdr:col>
      <xdr:colOff>38100</xdr:colOff>
      <xdr:row>77</xdr:row>
      <xdr:rowOff>101803</xdr:rowOff>
    </xdr:to>
    <xdr:sp macro="" textlink="">
      <xdr:nvSpPr>
        <xdr:cNvPr id="179" name="フローチャート: 判断 178"/>
        <xdr:cNvSpPr/>
      </xdr:nvSpPr>
      <xdr:spPr>
        <a:xfrm>
          <a:off x="3746500" y="1320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92930</xdr:rowOff>
    </xdr:from>
    <xdr:ext cx="599010" cy="259045"/>
    <xdr:sp macro="" textlink="">
      <xdr:nvSpPr>
        <xdr:cNvPr id="180" name="テキスト ボックス 179"/>
        <xdr:cNvSpPr txBox="1"/>
      </xdr:nvSpPr>
      <xdr:spPr>
        <a:xfrm>
          <a:off x="3497795" y="1329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45924</xdr:rowOff>
    </xdr:from>
    <xdr:to>
      <xdr:col>15</xdr:col>
      <xdr:colOff>50800</xdr:colOff>
      <xdr:row>77</xdr:row>
      <xdr:rowOff>64660</xdr:rowOff>
    </xdr:to>
    <xdr:cxnSp macro="">
      <xdr:nvCxnSpPr>
        <xdr:cNvPr id="181" name="直線コネクタ 180"/>
        <xdr:cNvCxnSpPr/>
      </xdr:nvCxnSpPr>
      <xdr:spPr>
        <a:xfrm flipV="1">
          <a:off x="2019300" y="13247574"/>
          <a:ext cx="889000" cy="1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54683</xdr:rowOff>
    </xdr:from>
    <xdr:to>
      <xdr:col>15</xdr:col>
      <xdr:colOff>101600</xdr:colOff>
      <xdr:row>77</xdr:row>
      <xdr:rowOff>156283</xdr:rowOff>
    </xdr:to>
    <xdr:sp macro="" textlink="">
      <xdr:nvSpPr>
        <xdr:cNvPr id="182" name="フローチャート: 判断 181"/>
        <xdr:cNvSpPr/>
      </xdr:nvSpPr>
      <xdr:spPr>
        <a:xfrm>
          <a:off x="2857500" y="1325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147410</xdr:rowOff>
    </xdr:from>
    <xdr:ext cx="599010" cy="259045"/>
    <xdr:sp macro="" textlink="">
      <xdr:nvSpPr>
        <xdr:cNvPr id="183" name="テキスト ボックス 182"/>
        <xdr:cNvSpPr txBox="1"/>
      </xdr:nvSpPr>
      <xdr:spPr>
        <a:xfrm>
          <a:off x="2608795" y="1334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51822</xdr:rowOff>
    </xdr:from>
    <xdr:to>
      <xdr:col>10</xdr:col>
      <xdr:colOff>114300</xdr:colOff>
      <xdr:row>77</xdr:row>
      <xdr:rowOff>64660</xdr:rowOff>
    </xdr:to>
    <xdr:cxnSp macro="">
      <xdr:nvCxnSpPr>
        <xdr:cNvPr id="184" name="直線コネクタ 183"/>
        <xdr:cNvCxnSpPr/>
      </xdr:nvCxnSpPr>
      <xdr:spPr>
        <a:xfrm>
          <a:off x="1130300" y="13253472"/>
          <a:ext cx="889000" cy="1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80223</xdr:rowOff>
    </xdr:from>
    <xdr:to>
      <xdr:col>10</xdr:col>
      <xdr:colOff>165100</xdr:colOff>
      <xdr:row>78</xdr:row>
      <xdr:rowOff>10373</xdr:rowOff>
    </xdr:to>
    <xdr:sp macro="" textlink="">
      <xdr:nvSpPr>
        <xdr:cNvPr id="185" name="フローチャート: 判断 184"/>
        <xdr:cNvSpPr/>
      </xdr:nvSpPr>
      <xdr:spPr>
        <a:xfrm>
          <a:off x="1968500" y="1328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1500</xdr:rowOff>
    </xdr:from>
    <xdr:ext cx="599010" cy="259045"/>
    <xdr:sp macro="" textlink="">
      <xdr:nvSpPr>
        <xdr:cNvPr id="186" name="テキスト ボックス 185"/>
        <xdr:cNvSpPr txBox="1"/>
      </xdr:nvSpPr>
      <xdr:spPr>
        <a:xfrm>
          <a:off x="1719795" y="1337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70878</xdr:rowOff>
    </xdr:from>
    <xdr:to>
      <xdr:col>6</xdr:col>
      <xdr:colOff>38100</xdr:colOff>
      <xdr:row>78</xdr:row>
      <xdr:rowOff>1028</xdr:rowOff>
    </xdr:to>
    <xdr:sp macro="" textlink="">
      <xdr:nvSpPr>
        <xdr:cNvPr id="187" name="フローチャート: 判断 186"/>
        <xdr:cNvSpPr/>
      </xdr:nvSpPr>
      <xdr:spPr>
        <a:xfrm>
          <a:off x="10795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163605</xdr:rowOff>
    </xdr:from>
    <xdr:ext cx="599010" cy="259045"/>
    <xdr:sp macro="" textlink="">
      <xdr:nvSpPr>
        <xdr:cNvPr id="188" name="テキスト ボックス 187"/>
        <xdr:cNvSpPr txBox="1"/>
      </xdr:nvSpPr>
      <xdr:spPr>
        <a:xfrm>
          <a:off x="830795" y="1336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46000</xdr:rowOff>
    </xdr:from>
    <xdr:to>
      <xdr:col>24</xdr:col>
      <xdr:colOff>114300</xdr:colOff>
      <xdr:row>76</xdr:row>
      <xdr:rowOff>147600</xdr:rowOff>
    </xdr:to>
    <xdr:sp macro="" textlink="">
      <xdr:nvSpPr>
        <xdr:cNvPr id="194" name="楕円 193"/>
        <xdr:cNvSpPr/>
      </xdr:nvSpPr>
      <xdr:spPr>
        <a:xfrm>
          <a:off x="4584700" y="130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24427</xdr:rowOff>
    </xdr:from>
    <xdr:ext cx="599010" cy="259045"/>
    <xdr:sp macro="" textlink="">
      <xdr:nvSpPr>
        <xdr:cNvPr id="195" name="民生費該当値テキスト"/>
        <xdr:cNvSpPr txBox="1"/>
      </xdr:nvSpPr>
      <xdr:spPr>
        <a:xfrm>
          <a:off x="4686300" y="1305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148053</xdr:rowOff>
    </xdr:from>
    <xdr:to>
      <xdr:col>20</xdr:col>
      <xdr:colOff>38100</xdr:colOff>
      <xdr:row>77</xdr:row>
      <xdr:rowOff>78203</xdr:rowOff>
    </xdr:to>
    <xdr:sp macro="" textlink="">
      <xdr:nvSpPr>
        <xdr:cNvPr id="196" name="楕円 195"/>
        <xdr:cNvSpPr/>
      </xdr:nvSpPr>
      <xdr:spPr>
        <a:xfrm>
          <a:off x="3746500" y="1317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94729</xdr:rowOff>
    </xdr:from>
    <xdr:ext cx="599010" cy="259045"/>
    <xdr:sp macro="" textlink="">
      <xdr:nvSpPr>
        <xdr:cNvPr id="197" name="テキスト ボックス 196"/>
        <xdr:cNvSpPr txBox="1"/>
      </xdr:nvSpPr>
      <xdr:spPr>
        <a:xfrm>
          <a:off x="3497795" y="1295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166574</xdr:rowOff>
    </xdr:from>
    <xdr:to>
      <xdr:col>15</xdr:col>
      <xdr:colOff>101600</xdr:colOff>
      <xdr:row>77</xdr:row>
      <xdr:rowOff>96724</xdr:rowOff>
    </xdr:to>
    <xdr:sp macro="" textlink="">
      <xdr:nvSpPr>
        <xdr:cNvPr id="198" name="楕円 197"/>
        <xdr:cNvSpPr/>
      </xdr:nvSpPr>
      <xdr:spPr>
        <a:xfrm>
          <a:off x="2857500" y="1319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113251</xdr:rowOff>
    </xdr:from>
    <xdr:ext cx="599010" cy="259045"/>
    <xdr:sp macro="" textlink="">
      <xdr:nvSpPr>
        <xdr:cNvPr id="199" name="テキスト ボックス 198"/>
        <xdr:cNvSpPr txBox="1"/>
      </xdr:nvSpPr>
      <xdr:spPr>
        <a:xfrm>
          <a:off x="2608795" y="1297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13860</xdr:rowOff>
    </xdr:from>
    <xdr:to>
      <xdr:col>10</xdr:col>
      <xdr:colOff>165100</xdr:colOff>
      <xdr:row>77</xdr:row>
      <xdr:rowOff>115460</xdr:rowOff>
    </xdr:to>
    <xdr:sp macro="" textlink="">
      <xdr:nvSpPr>
        <xdr:cNvPr id="200" name="楕円 199"/>
        <xdr:cNvSpPr/>
      </xdr:nvSpPr>
      <xdr:spPr>
        <a:xfrm>
          <a:off x="1968500" y="1321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131987</xdr:rowOff>
    </xdr:from>
    <xdr:ext cx="599010" cy="259045"/>
    <xdr:sp macro="" textlink="">
      <xdr:nvSpPr>
        <xdr:cNvPr id="201" name="テキスト ボックス 200"/>
        <xdr:cNvSpPr txBox="1"/>
      </xdr:nvSpPr>
      <xdr:spPr>
        <a:xfrm>
          <a:off x="1719795" y="1299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1022</xdr:rowOff>
    </xdr:from>
    <xdr:to>
      <xdr:col>6</xdr:col>
      <xdr:colOff>38100</xdr:colOff>
      <xdr:row>77</xdr:row>
      <xdr:rowOff>102622</xdr:rowOff>
    </xdr:to>
    <xdr:sp macro="" textlink="">
      <xdr:nvSpPr>
        <xdr:cNvPr id="202" name="楕円 201"/>
        <xdr:cNvSpPr/>
      </xdr:nvSpPr>
      <xdr:spPr>
        <a:xfrm>
          <a:off x="1079500" y="1320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119149</xdr:rowOff>
    </xdr:from>
    <xdr:ext cx="599010" cy="259045"/>
    <xdr:sp macro="" textlink="">
      <xdr:nvSpPr>
        <xdr:cNvPr id="203" name="テキスト ボックス 202"/>
        <xdr:cNvSpPr txBox="1"/>
      </xdr:nvSpPr>
      <xdr:spPr>
        <a:xfrm>
          <a:off x="830795" y="12977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168801</xdr:rowOff>
    </xdr:from>
    <xdr:to>
      <xdr:col>24</xdr:col>
      <xdr:colOff>63500</xdr:colOff>
      <xdr:row>96</xdr:row>
      <xdr:rowOff>169182</xdr:rowOff>
    </xdr:to>
    <xdr:cxnSp macro="">
      <xdr:nvCxnSpPr>
        <xdr:cNvPr id="232" name="直線コネクタ 231"/>
        <xdr:cNvCxnSpPr/>
      </xdr:nvCxnSpPr>
      <xdr:spPr>
        <a:xfrm flipV="1">
          <a:off x="3797300" y="1662800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41369</xdr:rowOff>
    </xdr:from>
    <xdr:ext cx="534377" cy="259045"/>
    <xdr:sp macro="" textlink="">
      <xdr:nvSpPr>
        <xdr:cNvPr id="233" name="衛生費平均値テキスト"/>
        <xdr:cNvSpPr txBox="1"/>
      </xdr:nvSpPr>
      <xdr:spPr>
        <a:xfrm>
          <a:off x="4686300" y="16329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169182</xdr:rowOff>
    </xdr:from>
    <xdr:to>
      <xdr:col>19</xdr:col>
      <xdr:colOff>177800</xdr:colOff>
      <xdr:row>97</xdr:row>
      <xdr:rowOff>92814</xdr:rowOff>
    </xdr:to>
    <xdr:cxnSp macro="">
      <xdr:nvCxnSpPr>
        <xdr:cNvPr id="235" name="直線コネクタ 234"/>
        <xdr:cNvCxnSpPr/>
      </xdr:nvCxnSpPr>
      <xdr:spPr>
        <a:xfrm flipV="1">
          <a:off x="2908300" y="16628382"/>
          <a:ext cx="889000" cy="9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140670</xdr:rowOff>
    </xdr:from>
    <xdr:to>
      <xdr:col>20</xdr:col>
      <xdr:colOff>38100</xdr:colOff>
      <xdr:row>97</xdr:row>
      <xdr:rowOff>70820</xdr:rowOff>
    </xdr:to>
    <xdr:sp macro="" textlink="">
      <xdr:nvSpPr>
        <xdr:cNvPr id="236" name="フローチャート: 判断 235"/>
        <xdr:cNvSpPr/>
      </xdr:nvSpPr>
      <xdr:spPr>
        <a:xfrm>
          <a:off x="3746500" y="165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61947</xdr:rowOff>
    </xdr:from>
    <xdr:ext cx="534377" cy="259045"/>
    <xdr:sp macro="" textlink="">
      <xdr:nvSpPr>
        <xdr:cNvPr id="237" name="テキスト ボックス 236"/>
        <xdr:cNvSpPr txBox="1"/>
      </xdr:nvSpPr>
      <xdr:spPr>
        <a:xfrm>
          <a:off x="3530111" y="1669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92814</xdr:rowOff>
    </xdr:from>
    <xdr:to>
      <xdr:col>15</xdr:col>
      <xdr:colOff>50800</xdr:colOff>
      <xdr:row>97</xdr:row>
      <xdr:rowOff>97157</xdr:rowOff>
    </xdr:to>
    <xdr:cxnSp macro="">
      <xdr:nvCxnSpPr>
        <xdr:cNvPr id="238" name="直線コネクタ 237"/>
        <xdr:cNvCxnSpPr/>
      </xdr:nvCxnSpPr>
      <xdr:spPr>
        <a:xfrm flipV="1">
          <a:off x="2019300" y="1672346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44841</xdr:rowOff>
    </xdr:from>
    <xdr:to>
      <xdr:col>15</xdr:col>
      <xdr:colOff>101600</xdr:colOff>
      <xdr:row>97</xdr:row>
      <xdr:rowOff>146441</xdr:rowOff>
    </xdr:to>
    <xdr:sp macro="" textlink="">
      <xdr:nvSpPr>
        <xdr:cNvPr id="239" name="フローチャート: 判断 238"/>
        <xdr:cNvSpPr/>
      </xdr:nvSpPr>
      <xdr:spPr>
        <a:xfrm>
          <a:off x="2857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137568</xdr:rowOff>
    </xdr:from>
    <xdr:ext cx="534377" cy="259045"/>
    <xdr:sp macro="" textlink="">
      <xdr:nvSpPr>
        <xdr:cNvPr id="240" name="テキスト ボックス 239"/>
        <xdr:cNvSpPr txBox="1"/>
      </xdr:nvSpPr>
      <xdr:spPr>
        <a:xfrm>
          <a:off x="2641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97157</xdr:rowOff>
    </xdr:from>
    <xdr:to>
      <xdr:col>10</xdr:col>
      <xdr:colOff>114300</xdr:colOff>
      <xdr:row>97</xdr:row>
      <xdr:rowOff>109928</xdr:rowOff>
    </xdr:to>
    <xdr:cxnSp macro="">
      <xdr:nvCxnSpPr>
        <xdr:cNvPr id="241" name="直線コネクタ 240"/>
        <xdr:cNvCxnSpPr/>
      </xdr:nvCxnSpPr>
      <xdr:spPr>
        <a:xfrm flipV="1">
          <a:off x="1130300" y="16727807"/>
          <a:ext cx="889000" cy="1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47789</xdr:rowOff>
    </xdr:from>
    <xdr:to>
      <xdr:col>10</xdr:col>
      <xdr:colOff>165100</xdr:colOff>
      <xdr:row>97</xdr:row>
      <xdr:rowOff>149389</xdr:rowOff>
    </xdr:to>
    <xdr:sp macro="" textlink="">
      <xdr:nvSpPr>
        <xdr:cNvPr id="242" name="フローチャート: 判断 241"/>
        <xdr:cNvSpPr/>
      </xdr:nvSpPr>
      <xdr:spPr>
        <a:xfrm>
          <a:off x="1968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140516</xdr:rowOff>
    </xdr:from>
    <xdr:ext cx="534377" cy="259045"/>
    <xdr:sp macro="" textlink="">
      <xdr:nvSpPr>
        <xdr:cNvPr id="243" name="テキスト ボックス 242"/>
        <xdr:cNvSpPr txBox="1"/>
      </xdr:nvSpPr>
      <xdr:spPr>
        <a:xfrm>
          <a:off x="1752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65239</xdr:rowOff>
    </xdr:from>
    <xdr:to>
      <xdr:col>6</xdr:col>
      <xdr:colOff>38100</xdr:colOff>
      <xdr:row>97</xdr:row>
      <xdr:rowOff>166839</xdr:rowOff>
    </xdr:to>
    <xdr:sp macro="" textlink="">
      <xdr:nvSpPr>
        <xdr:cNvPr id="244" name="フローチャート: 判断 243"/>
        <xdr:cNvSpPr/>
      </xdr:nvSpPr>
      <xdr:spPr>
        <a:xfrm>
          <a:off x="1079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157966</xdr:rowOff>
    </xdr:from>
    <xdr:ext cx="534377" cy="259045"/>
    <xdr:sp macro="" textlink="">
      <xdr:nvSpPr>
        <xdr:cNvPr id="245" name="テキスト ボックス 244"/>
        <xdr:cNvSpPr txBox="1"/>
      </xdr:nvSpPr>
      <xdr:spPr>
        <a:xfrm>
          <a:off x="863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118001</xdr:rowOff>
    </xdr:from>
    <xdr:to>
      <xdr:col>24</xdr:col>
      <xdr:colOff>114300</xdr:colOff>
      <xdr:row>97</xdr:row>
      <xdr:rowOff>48151</xdr:rowOff>
    </xdr:to>
    <xdr:sp macro="" textlink="">
      <xdr:nvSpPr>
        <xdr:cNvPr id="251" name="楕円 250"/>
        <xdr:cNvSpPr/>
      </xdr:nvSpPr>
      <xdr:spPr>
        <a:xfrm>
          <a:off x="4584700" y="1657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96428</xdr:rowOff>
    </xdr:from>
    <xdr:ext cx="534377" cy="259045"/>
    <xdr:sp macro="" textlink="">
      <xdr:nvSpPr>
        <xdr:cNvPr id="252" name="衛生費該当値テキスト"/>
        <xdr:cNvSpPr txBox="1"/>
      </xdr:nvSpPr>
      <xdr:spPr>
        <a:xfrm>
          <a:off x="4686300" y="165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118382</xdr:rowOff>
    </xdr:from>
    <xdr:to>
      <xdr:col>20</xdr:col>
      <xdr:colOff>38100</xdr:colOff>
      <xdr:row>97</xdr:row>
      <xdr:rowOff>48532</xdr:rowOff>
    </xdr:to>
    <xdr:sp macro="" textlink="">
      <xdr:nvSpPr>
        <xdr:cNvPr id="253" name="楕円 252"/>
        <xdr:cNvSpPr/>
      </xdr:nvSpPr>
      <xdr:spPr>
        <a:xfrm>
          <a:off x="3746500" y="1657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65059</xdr:rowOff>
    </xdr:from>
    <xdr:ext cx="534377" cy="259045"/>
    <xdr:sp macro="" textlink="">
      <xdr:nvSpPr>
        <xdr:cNvPr id="254" name="テキスト ボックス 253"/>
        <xdr:cNvSpPr txBox="1"/>
      </xdr:nvSpPr>
      <xdr:spPr>
        <a:xfrm>
          <a:off x="3530111" y="1635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42014</xdr:rowOff>
    </xdr:from>
    <xdr:to>
      <xdr:col>15</xdr:col>
      <xdr:colOff>101600</xdr:colOff>
      <xdr:row>97</xdr:row>
      <xdr:rowOff>143614</xdr:rowOff>
    </xdr:to>
    <xdr:sp macro="" textlink="">
      <xdr:nvSpPr>
        <xdr:cNvPr id="255" name="楕円 254"/>
        <xdr:cNvSpPr/>
      </xdr:nvSpPr>
      <xdr:spPr>
        <a:xfrm>
          <a:off x="2857500" y="1667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160141</xdr:rowOff>
    </xdr:from>
    <xdr:ext cx="534377" cy="259045"/>
    <xdr:sp macro="" textlink="">
      <xdr:nvSpPr>
        <xdr:cNvPr id="256" name="テキスト ボックス 255"/>
        <xdr:cNvSpPr txBox="1"/>
      </xdr:nvSpPr>
      <xdr:spPr>
        <a:xfrm>
          <a:off x="2641111" y="1644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46357</xdr:rowOff>
    </xdr:from>
    <xdr:to>
      <xdr:col>10</xdr:col>
      <xdr:colOff>165100</xdr:colOff>
      <xdr:row>97</xdr:row>
      <xdr:rowOff>147957</xdr:rowOff>
    </xdr:to>
    <xdr:sp macro="" textlink="">
      <xdr:nvSpPr>
        <xdr:cNvPr id="257" name="楕円 256"/>
        <xdr:cNvSpPr/>
      </xdr:nvSpPr>
      <xdr:spPr>
        <a:xfrm>
          <a:off x="1968500" y="1667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164484</xdr:rowOff>
    </xdr:from>
    <xdr:ext cx="534377" cy="259045"/>
    <xdr:sp macro="" textlink="">
      <xdr:nvSpPr>
        <xdr:cNvPr id="258" name="テキスト ボックス 257"/>
        <xdr:cNvSpPr txBox="1"/>
      </xdr:nvSpPr>
      <xdr:spPr>
        <a:xfrm>
          <a:off x="1752111" y="1645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59128</xdr:rowOff>
    </xdr:from>
    <xdr:to>
      <xdr:col>6</xdr:col>
      <xdr:colOff>38100</xdr:colOff>
      <xdr:row>97</xdr:row>
      <xdr:rowOff>160728</xdr:rowOff>
    </xdr:to>
    <xdr:sp macro="" textlink="">
      <xdr:nvSpPr>
        <xdr:cNvPr id="259" name="楕円 258"/>
        <xdr:cNvSpPr/>
      </xdr:nvSpPr>
      <xdr:spPr>
        <a:xfrm>
          <a:off x="1079500" y="1668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5805</xdr:rowOff>
    </xdr:from>
    <xdr:ext cx="534377" cy="259045"/>
    <xdr:sp macro="" textlink="">
      <xdr:nvSpPr>
        <xdr:cNvPr id="260" name="テキスト ボックス 259"/>
        <xdr:cNvSpPr txBox="1"/>
      </xdr:nvSpPr>
      <xdr:spPr>
        <a:xfrm>
          <a:off x="863111" y="1646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51232</xdr:rowOff>
    </xdr:from>
    <xdr:to>
      <xdr:col>55</xdr:col>
      <xdr:colOff>0</xdr:colOff>
      <xdr:row>31</xdr:row>
      <xdr:rowOff>82321</xdr:rowOff>
    </xdr:to>
    <xdr:cxnSp macro="">
      <xdr:nvCxnSpPr>
        <xdr:cNvPr id="287" name="直線コネクタ 286"/>
        <xdr:cNvCxnSpPr/>
      </xdr:nvCxnSpPr>
      <xdr:spPr>
        <a:xfrm flipV="1">
          <a:off x="9639300" y="5366182"/>
          <a:ext cx="8382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67556</xdr:rowOff>
    </xdr:from>
    <xdr:ext cx="378565" cy="259045"/>
    <xdr:sp macro="" textlink="">
      <xdr:nvSpPr>
        <xdr:cNvPr id="288" name="労働費平均値テキスト"/>
        <xdr:cNvSpPr txBox="1"/>
      </xdr:nvSpPr>
      <xdr:spPr>
        <a:xfrm>
          <a:off x="10528300" y="6411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82321</xdr:rowOff>
    </xdr:from>
    <xdr:to>
      <xdr:col>50</xdr:col>
      <xdr:colOff>114300</xdr:colOff>
      <xdr:row>37</xdr:row>
      <xdr:rowOff>23343</xdr:rowOff>
    </xdr:to>
    <xdr:cxnSp macro="">
      <xdr:nvCxnSpPr>
        <xdr:cNvPr id="290" name="直線コネクタ 289"/>
        <xdr:cNvCxnSpPr/>
      </xdr:nvCxnSpPr>
      <xdr:spPr>
        <a:xfrm flipV="1">
          <a:off x="8750300" y="5397271"/>
          <a:ext cx="889000" cy="96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1" name="フローチャート: 判断 290"/>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105275</xdr:rowOff>
    </xdr:from>
    <xdr:ext cx="469744" cy="259045"/>
    <xdr:sp macro="" textlink="">
      <xdr:nvSpPr>
        <xdr:cNvPr id="292" name="テキスト ボックス 291"/>
        <xdr:cNvSpPr txBox="1"/>
      </xdr:nvSpPr>
      <xdr:spPr>
        <a:xfrm>
          <a:off x="9404428" y="64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120040</xdr:rowOff>
    </xdr:from>
    <xdr:to>
      <xdr:col>45</xdr:col>
      <xdr:colOff>177800</xdr:colOff>
      <xdr:row>37</xdr:row>
      <xdr:rowOff>23343</xdr:rowOff>
    </xdr:to>
    <xdr:cxnSp macro="">
      <xdr:nvCxnSpPr>
        <xdr:cNvPr id="293" name="直線コネクタ 292"/>
        <xdr:cNvCxnSpPr/>
      </xdr:nvCxnSpPr>
      <xdr:spPr>
        <a:xfrm>
          <a:off x="7861300" y="5434990"/>
          <a:ext cx="889000" cy="9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119990</xdr:rowOff>
    </xdr:from>
    <xdr:to>
      <xdr:col>46</xdr:col>
      <xdr:colOff>38100</xdr:colOff>
      <xdr:row>37</xdr:row>
      <xdr:rowOff>50140</xdr:rowOff>
    </xdr:to>
    <xdr:sp macro="" textlink="">
      <xdr:nvSpPr>
        <xdr:cNvPr id="294" name="フローチャート: 判断 293"/>
        <xdr:cNvSpPr/>
      </xdr:nvSpPr>
      <xdr:spPr>
        <a:xfrm>
          <a:off x="8699500" y="62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66667</xdr:rowOff>
    </xdr:from>
    <xdr:ext cx="469744" cy="259045"/>
    <xdr:sp macro="" textlink="">
      <xdr:nvSpPr>
        <xdr:cNvPr id="295" name="テキスト ボックス 294"/>
        <xdr:cNvSpPr txBox="1"/>
      </xdr:nvSpPr>
      <xdr:spPr>
        <a:xfrm>
          <a:off x="8515428" y="606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120040</xdr:rowOff>
    </xdr:from>
    <xdr:to>
      <xdr:col>41</xdr:col>
      <xdr:colOff>50800</xdr:colOff>
      <xdr:row>31</xdr:row>
      <xdr:rowOff>134442</xdr:rowOff>
    </xdr:to>
    <xdr:cxnSp macro="">
      <xdr:nvCxnSpPr>
        <xdr:cNvPr id="296" name="直線コネクタ 295"/>
        <xdr:cNvCxnSpPr/>
      </xdr:nvCxnSpPr>
      <xdr:spPr>
        <a:xfrm flipV="1">
          <a:off x="6972300" y="5434990"/>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102844</xdr:rowOff>
    </xdr:from>
    <xdr:to>
      <xdr:col>41</xdr:col>
      <xdr:colOff>101600</xdr:colOff>
      <xdr:row>37</xdr:row>
      <xdr:rowOff>32994</xdr:rowOff>
    </xdr:to>
    <xdr:sp macro="" textlink="">
      <xdr:nvSpPr>
        <xdr:cNvPr id="297" name="フローチャート: 判断 296"/>
        <xdr:cNvSpPr/>
      </xdr:nvSpPr>
      <xdr:spPr>
        <a:xfrm>
          <a:off x="7810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24121</xdr:rowOff>
    </xdr:from>
    <xdr:ext cx="469744" cy="259045"/>
    <xdr:sp macro="" textlink="">
      <xdr:nvSpPr>
        <xdr:cNvPr id="298" name="テキスト ボックス 297"/>
        <xdr:cNvSpPr txBox="1"/>
      </xdr:nvSpPr>
      <xdr:spPr>
        <a:xfrm>
          <a:off x="7626428" y="63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299" name="フローチャート: 判断 298"/>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19321</xdr:rowOff>
    </xdr:from>
    <xdr:ext cx="469744" cy="259045"/>
    <xdr:sp macro="" textlink="">
      <xdr:nvSpPr>
        <xdr:cNvPr id="300" name="テキスト ボックス 299"/>
        <xdr:cNvSpPr txBox="1"/>
      </xdr:nvSpPr>
      <xdr:spPr>
        <a:xfrm>
          <a:off x="6737428"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432</xdr:rowOff>
    </xdr:from>
    <xdr:to>
      <xdr:col>55</xdr:col>
      <xdr:colOff>50800</xdr:colOff>
      <xdr:row>31</xdr:row>
      <xdr:rowOff>102032</xdr:rowOff>
    </xdr:to>
    <xdr:sp macro="" textlink="">
      <xdr:nvSpPr>
        <xdr:cNvPr id="306" name="楕円 305"/>
        <xdr:cNvSpPr/>
      </xdr:nvSpPr>
      <xdr:spPr>
        <a:xfrm>
          <a:off x="10426700" y="531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86809</xdr:rowOff>
    </xdr:from>
    <xdr:ext cx="469744" cy="259045"/>
    <xdr:sp macro="" textlink="">
      <xdr:nvSpPr>
        <xdr:cNvPr id="307" name="労働費該当値テキスト"/>
        <xdr:cNvSpPr txBox="1"/>
      </xdr:nvSpPr>
      <xdr:spPr>
        <a:xfrm>
          <a:off x="10528300" y="523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31521</xdr:rowOff>
    </xdr:from>
    <xdr:to>
      <xdr:col>50</xdr:col>
      <xdr:colOff>165100</xdr:colOff>
      <xdr:row>31</xdr:row>
      <xdr:rowOff>133121</xdr:rowOff>
    </xdr:to>
    <xdr:sp macro="" textlink="">
      <xdr:nvSpPr>
        <xdr:cNvPr id="308" name="楕円 307"/>
        <xdr:cNvSpPr/>
      </xdr:nvSpPr>
      <xdr:spPr>
        <a:xfrm>
          <a:off x="9588500" y="534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149648</xdr:rowOff>
    </xdr:from>
    <xdr:ext cx="469744" cy="259045"/>
    <xdr:sp macro="" textlink="">
      <xdr:nvSpPr>
        <xdr:cNvPr id="309" name="テキスト ボックス 308"/>
        <xdr:cNvSpPr txBox="1"/>
      </xdr:nvSpPr>
      <xdr:spPr>
        <a:xfrm>
          <a:off x="9404428" y="512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143993</xdr:rowOff>
    </xdr:from>
    <xdr:to>
      <xdr:col>46</xdr:col>
      <xdr:colOff>38100</xdr:colOff>
      <xdr:row>37</xdr:row>
      <xdr:rowOff>74143</xdr:rowOff>
    </xdr:to>
    <xdr:sp macro="" textlink="">
      <xdr:nvSpPr>
        <xdr:cNvPr id="310" name="楕円 309"/>
        <xdr:cNvSpPr/>
      </xdr:nvSpPr>
      <xdr:spPr>
        <a:xfrm>
          <a:off x="8699500" y="63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65270</xdr:rowOff>
    </xdr:from>
    <xdr:ext cx="469744" cy="259045"/>
    <xdr:sp macro="" textlink="">
      <xdr:nvSpPr>
        <xdr:cNvPr id="311" name="テキスト ボックス 310"/>
        <xdr:cNvSpPr txBox="1"/>
      </xdr:nvSpPr>
      <xdr:spPr>
        <a:xfrm>
          <a:off x="8515428" y="640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69240</xdr:rowOff>
    </xdr:from>
    <xdr:to>
      <xdr:col>41</xdr:col>
      <xdr:colOff>101600</xdr:colOff>
      <xdr:row>31</xdr:row>
      <xdr:rowOff>170840</xdr:rowOff>
    </xdr:to>
    <xdr:sp macro="" textlink="">
      <xdr:nvSpPr>
        <xdr:cNvPr id="312" name="楕円 311"/>
        <xdr:cNvSpPr/>
      </xdr:nvSpPr>
      <xdr:spPr>
        <a:xfrm>
          <a:off x="7810500" y="53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15917</xdr:rowOff>
    </xdr:from>
    <xdr:ext cx="469744" cy="259045"/>
    <xdr:sp macro="" textlink="">
      <xdr:nvSpPr>
        <xdr:cNvPr id="313" name="テキスト ボックス 312"/>
        <xdr:cNvSpPr txBox="1"/>
      </xdr:nvSpPr>
      <xdr:spPr>
        <a:xfrm>
          <a:off x="7626428" y="515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83642</xdr:rowOff>
    </xdr:from>
    <xdr:to>
      <xdr:col>36</xdr:col>
      <xdr:colOff>165100</xdr:colOff>
      <xdr:row>32</xdr:row>
      <xdr:rowOff>13792</xdr:rowOff>
    </xdr:to>
    <xdr:sp macro="" textlink="">
      <xdr:nvSpPr>
        <xdr:cNvPr id="314" name="楕円 313"/>
        <xdr:cNvSpPr/>
      </xdr:nvSpPr>
      <xdr:spPr>
        <a:xfrm>
          <a:off x="6921500" y="539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30319</xdr:rowOff>
    </xdr:from>
    <xdr:ext cx="469744" cy="259045"/>
    <xdr:sp macro="" textlink="">
      <xdr:nvSpPr>
        <xdr:cNvPr id="315" name="テキスト ボックス 314"/>
        <xdr:cNvSpPr txBox="1"/>
      </xdr:nvSpPr>
      <xdr:spPr>
        <a:xfrm>
          <a:off x="6737428" y="517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68994</xdr:rowOff>
    </xdr:from>
    <xdr:to>
      <xdr:col>55</xdr:col>
      <xdr:colOff>0</xdr:colOff>
      <xdr:row>56</xdr:row>
      <xdr:rowOff>63759</xdr:rowOff>
    </xdr:to>
    <xdr:cxnSp macro="">
      <xdr:nvCxnSpPr>
        <xdr:cNvPr id="342" name="直線コネクタ 341"/>
        <xdr:cNvCxnSpPr/>
      </xdr:nvCxnSpPr>
      <xdr:spPr>
        <a:xfrm flipV="1">
          <a:off x="9639300" y="9498744"/>
          <a:ext cx="838200" cy="16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137782</xdr:rowOff>
    </xdr:from>
    <xdr:ext cx="534377" cy="259045"/>
    <xdr:sp macro="" textlink="">
      <xdr:nvSpPr>
        <xdr:cNvPr id="343" name="農林水産業費平均値テキスト"/>
        <xdr:cNvSpPr txBox="1"/>
      </xdr:nvSpPr>
      <xdr:spPr>
        <a:xfrm>
          <a:off x="10528300" y="956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63759</xdr:rowOff>
    </xdr:from>
    <xdr:to>
      <xdr:col>50</xdr:col>
      <xdr:colOff>114300</xdr:colOff>
      <xdr:row>56</xdr:row>
      <xdr:rowOff>82138</xdr:rowOff>
    </xdr:to>
    <xdr:cxnSp macro="">
      <xdr:nvCxnSpPr>
        <xdr:cNvPr id="345" name="直線コネクタ 344"/>
        <xdr:cNvCxnSpPr/>
      </xdr:nvCxnSpPr>
      <xdr:spPr>
        <a:xfrm flipV="1">
          <a:off x="8750300" y="9664959"/>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46" name="フローチャート: 判断 345"/>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47" name="テキスト ボックス 346"/>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82138</xdr:rowOff>
    </xdr:from>
    <xdr:to>
      <xdr:col>45</xdr:col>
      <xdr:colOff>177800</xdr:colOff>
      <xdr:row>56</xdr:row>
      <xdr:rowOff>91420</xdr:rowOff>
    </xdr:to>
    <xdr:cxnSp macro="">
      <xdr:nvCxnSpPr>
        <xdr:cNvPr id="348" name="直線コネクタ 347"/>
        <xdr:cNvCxnSpPr/>
      </xdr:nvCxnSpPr>
      <xdr:spPr>
        <a:xfrm flipV="1">
          <a:off x="7861300" y="9683338"/>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121772</xdr:rowOff>
    </xdr:from>
    <xdr:to>
      <xdr:col>46</xdr:col>
      <xdr:colOff>38100</xdr:colOff>
      <xdr:row>57</xdr:row>
      <xdr:rowOff>51922</xdr:rowOff>
    </xdr:to>
    <xdr:sp macro="" textlink="">
      <xdr:nvSpPr>
        <xdr:cNvPr id="349" name="フローチャート: 判断 348"/>
        <xdr:cNvSpPr/>
      </xdr:nvSpPr>
      <xdr:spPr>
        <a:xfrm>
          <a:off x="8699500" y="972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43049</xdr:rowOff>
    </xdr:from>
    <xdr:ext cx="534377" cy="259045"/>
    <xdr:sp macro="" textlink="">
      <xdr:nvSpPr>
        <xdr:cNvPr id="350" name="テキスト ボックス 349"/>
        <xdr:cNvSpPr txBox="1"/>
      </xdr:nvSpPr>
      <xdr:spPr>
        <a:xfrm>
          <a:off x="8483111" y="981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71943</xdr:rowOff>
    </xdr:from>
    <xdr:to>
      <xdr:col>41</xdr:col>
      <xdr:colOff>50800</xdr:colOff>
      <xdr:row>56</xdr:row>
      <xdr:rowOff>91420</xdr:rowOff>
    </xdr:to>
    <xdr:cxnSp macro="">
      <xdr:nvCxnSpPr>
        <xdr:cNvPr id="351" name="直線コネクタ 350"/>
        <xdr:cNvCxnSpPr/>
      </xdr:nvCxnSpPr>
      <xdr:spPr>
        <a:xfrm>
          <a:off x="6972300" y="9673143"/>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139581</xdr:rowOff>
    </xdr:from>
    <xdr:to>
      <xdr:col>41</xdr:col>
      <xdr:colOff>101600</xdr:colOff>
      <xdr:row>57</xdr:row>
      <xdr:rowOff>69731</xdr:rowOff>
    </xdr:to>
    <xdr:sp macro="" textlink="">
      <xdr:nvSpPr>
        <xdr:cNvPr id="352" name="フローチャート: 判断 351"/>
        <xdr:cNvSpPr/>
      </xdr:nvSpPr>
      <xdr:spPr>
        <a:xfrm>
          <a:off x="7810500" y="974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60858</xdr:rowOff>
    </xdr:from>
    <xdr:ext cx="534377" cy="259045"/>
    <xdr:sp macro="" textlink="">
      <xdr:nvSpPr>
        <xdr:cNvPr id="353" name="テキスト ボックス 352"/>
        <xdr:cNvSpPr txBox="1"/>
      </xdr:nvSpPr>
      <xdr:spPr>
        <a:xfrm>
          <a:off x="7594111" y="983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144564</xdr:rowOff>
    </xdr:from>
    <xdr:to>
      <xdr:col>36</xdr:col>
      <xdr:colOff>165100</xdr:colOff>
      <xdr:row>57</xdr:row>
      <xdr:rowOff>74714</xdr:rowOff>
    </xdr:to>
    <xdr:sp macro="" textlink="">
      <xdr:nvSpPr>
        <xdr:cNvPr id="354" name="フローチャート: 判断 353"/>
        <xdr:cNvSpPr/>
      </xdr:nvSpPr>
      <xdr:spPr>
        <a:xfrm>
          <a:off x="6921500" y="974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65841</xdr:rowOff>
    </xdr:from>
    <xdr:ext cx="534377" cy="259045"/>
    <xdr:sp macro="" textlink="">
      <xdr:nvSpPr>
        <xdr:cNvPr id="355" name="テキスト ボックス 354"/>
        <xdr:cNvSpPr txBox="1"/>
      </xdr:nvSpPr>
      <xdr:spPr>
        <a:xfrm>
          <a:off x="6705111" y="983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18194</xdr:rowOff>
    </xdr:from>
    <xdr:to>
      <xdr:col>55</xdr:col>
      <xdr:colOff>50800</xdr:colOff>
      <xdr:row>55</xdr:row>
      <xdr:rowOff>119794</xdr:rowOff>
    </xdr:to>
    <xdr:sp macro="" textlink="">
      <xdr:nvSpPr>
        <xdr:cNvPr id="361" name="楕円 360"/>
        <xdr:cNvSpPr/>
      </xdr:nvSpPr>
      <xdr:spPr>
        <a:xfrm>
          <a:off x="10426700" y="944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41071</xdr:rowOff>
    </xdr:from>
    <xdr:ext cx="534377" cy="259045"/>
    <xdr:sp macro="" textlink="">
      <xdr:nvSpPr>
        <xdr:cNvPr id="362" name="農林水産業費該当値テキスト"/>
        <xdr:cNvSpPr txBox="1"/>
      </xdr:nvSpPr>
      <xdr:spPr>
        <a:xfrm>
          <a:off x="10528300" y="929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12959</xdr:rowOff>
    </xdr:from>
    <xdr:to>
      <xdr:col>50</xdr:col>
      <xdr:colOff>165100</xdr:colOff>
      <xdr:row>56</xdr:row>
      <xdr:rowOff>114559</xdr:rowOff>
    </xdr:to>
    <xdr:sp macro="" textlink="">
      <xdr:nvSpPr>
        <xdr:cNvPr id="363" name="楕円 362"/>
        <xdr:cNvSpPr/>
      </xdr:nvSpPr>
      <xdr:spPr>
        <a:xfrm>
          <a:off x="9588500" y="961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105686</xdr:rowOff>
    </xdr:from>
    <xdr:ext cx="534377" cy="259045"/>
    <xdr:sp macro="" textlink="">
      <xdr:nvSpPr>
        <xdr:cNvPr id="364" name="テキスト ボックス 363"/>
        <xdr:cNvSpPr txBox="1"/>
      </xdr:nvSpPr>
      <xdr:spPr>
        <a:xfrm>
          <a:off x="9372111" y="970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31338</xdr:rowOff>
    </xdr:from>
    <xdr:to>
      <xdr:col>46</xdr:col>
      <xdr:colOff>38100</xdr:colOff>
      <xdr:row>56</xdr:row>
      <xdr:rowOff>132938</xdr:rowOff>
    </xdr:to>
    <xdr:sp macro="" textlink="">
      <xdr:nvSpPr>
        <xdr:cNvPr id="365" name="楕円 364"/>
        <xdr:cNvSpPr/>
      </xdr:nvSpPr>
      <xdr:spPr>
        <a:xfrm>
          <a:off x="8699500" y="96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149465</xdr:rowOff>
    </xdr:from>
    <xdr:ext cx="534377" cy="259045"/>
    <xdr:sp macro="" textlink="">
      <xdr:nvSpPr>
        <xdr:cNvPr id="366" name="テキスト ボックス 365"/>
        <xdr:cNvSpPr txBox="1"/>
      </xdr:nvSpPr>
      <xdr:spPr>
        <a:xfrm>
          <a:off x="8483111" y="94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40620</xdr:rowOff>
    </xdr:from>
    <xdr:to>
      <xdr:col>41</xdr:col>
      <xdr:colOff>101600</xdr:colOff>
      <xdr:row>56</xdr:row>
      <xdr:rowOff>142220</xdr:rowOff>
    </xdr:to>
    <xdr:sp macro="" textlink="">
      <xdr:nvSpPr>
        <xdr:cNvPr id="367" name="楕円 366"/>
        <xdr:cNvSpPr/>
      </xdr:nvSpPr>
      <xdr:spPr>
        <a:xfrm>
          <a:off x="7810500" y="96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158747</xdr:rowOff>
    </xdr:from>
    <xdr:ext cx="534377" cy="259045"/>
    <xdr:sp macro="" textlink="">
      <xdr:nvSpPr>
        <xdr:cNvPr id="368" name="テキスト ボックス 367"/>
        <xdr:cNvSpPr txBox="1"/>
      </xdr:nvSpPr>
      <xdr:spPr>
        <a:xfrm>
          <a:off x="7594111" y="94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21143</xdr:rowOff>
    </xdr:from>
    <xdr:to>
      <xdr:col>36</xdr:col>
      <xdr:colOff>165100</xdr:colOff>
      <xdr:row>56</xdr:row>
      <xdr:rowOff>122743</xdr:rowOff>
    </xdr:to>
    <xdr:sp macro="" textlink="">
      <xdr:nvSpPr>
        <xdr:cNvPr id="369" name="楕円 368"/>
        <xdr:cNvSpPr/>
      </xdr:nvSpPr>
      <xdr:spPr>
        <a:xfrm>
          <a:off x="6921500" y="962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139270</xdr:rowOff>
    </xdr:from>
    <xdr:ext cx="534377" cy="259045"/>
    <xdr:sp macro="" textlink="">
      <xdr:nvSpPr>
        <xdr:cNvPr id="370" name="テキスト ボックス 369"/>
        <xdr:cNvSpPr txBox="1"/>
      </xdr:nvSpPr>
      <xdr:spPr>
        <a:xfrm>
          <a:off x="6705111" y="939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85505</xdr:rowOff>
    </xdr:from>
    <xdr:to>
      <xdr:col>55</xdr:col>
      <xdr:colOff>0</xdr:colOff>
      <xdr:row>77</xdr:row>
      <xdr:rowOff>158331</xdr:rowOff>
    </xdr:to>
    <xdr:cxnSp macro="">
      <xdr:nvCxnSpPr>
        <xdr:cNvPr id="401" name="直線コネクタ 400"/>
        <xdr:cNvCxnSpPr/>
      </xdr:nvCxnSpPr>
      <xdr:spPr>
        <a:xfrm>
          <a:off x="9639300" y="13287155"/>
          <a:ext cx="838200" cy="7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53582</xdr:rowOff>
    </xdr:from>
    <xdr:ext cx="534377" cy="259045"/>
    <xdr:sp macro="" textlink="">
      <xdr:nvSpPr>
        <xdr:cNvPr id="402" name="商工費平均値テキスト"/>
        <xdr:cNvSpPr txBox="1"/>
      </xdr:nvSpPr>
      <xdr:spPr>
        <a:xfrm>
          <a:off x="10528300" y="13083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85505</xdr:rowOff>
    </xdr:from>
    <xdr:to>
      <xdr:col>50</xdr:col>
      <xdr:colOff>114300</xdr:colOff>
      <xdr:row>78</xdr:row>
      <xdr:rowOff>86420</xdr:rowOff>
    </xdr:to>
    <xdr:cxnSp macro="">
      <xdr:nvCxnSpPr>
        <xdr:cNvPr id="404" name="直線コネクタ 403"/>
        <xdr:cNvCxnSpPr/>
      </xdr:nvCxnSpPr>
      <xdr:spPr>
        <a:xfrm flipV="1">
          <a:off x="8750300" y="13287155"/>
          <a:ext cx="889000" cy="17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17463</xdr:rowOff>
    </xdr:from>
    <xdr:to>
      <xdr:col>50</xdr:col>
      <xdr:colOff>165100</xdr:colOff>
      <xdr:row>77</xdr:row>
      <xdr:rowOff>119063</xdr:rowOff>
    </xdr:to>
    <xdr:sp macro="" textlink="">
      <xdr:nvSpPr>
        <xdr:cNvPr id="405" name="フローチャート: 判断 404"/>
        <xdr:cNvSpPr/>
      </xdr:nvSpPr>
      <xdr:spPr>
        <a:xfrm>
          <a:off x="9588500" y="132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135590</xdr:rowOff>
    </xdr:from>
    <xdr:ext cx="534377" cy="259045"/>
    <xdr:sp macro="" textlink="">
      <xdr:nvSpPr>
        <xdr:cNvPr id="406" name="テキスト ボックス 405"/>
        <xdr:cNvSpPr txBox="1"/>
      </xdr:nvSpPr>
      <xdr:spPr>
        <a:xfrm>
          <a:off x="9372111" y="129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86420</xdr:rowOff>
    </xdr:from>
    <xdr:to>
      <xdr:col>45</xdr:col>
      <xdr:colOff>177800</xdr:colOff>
      <xdr:row>78</xdr:row>
      <xdr:rowOff>123730</xdr:rowOff>
    </xdr:to>
    <xdr:cxnSp macro="">
      <xdr:nvCxnSpPr>
        <xdr:cNvPr id="407" name="直線コネクタ 406"/>
        <xdr:cNvCxnSpPr/>
      </xdr:nvCxnSpPr>
      <xdr:spPr>
        <a:xfrm flipV="1">
          <a:off x="7861300" y="13459520"/>
          <a:ext cx="889000" cy="3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19797</xdr:rowOff>
    </xdr:from>
    <xdr:to>
      <xdr:col>46</xdr:col>
      <xdr:colOff>38100</xdr:colOff>
      <xdr:row>78</xdr:row>
      <xdr:rowOff>121397</xdr:rowOff>
    </xdr:to>
    <xdr:sp macro="" textlink="">
      <xdr:nvSpPr>
        <xdr:cNvPr id="408" name="フローチャート: 判断 407"/>
        <xdr:cNvSpPr/>
      </xdr:nvSpPr>
      <xdr:spPr>
        <a:xfrm>
          <a:off x="8699500" y="133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137924</xdr:rowOff>
    </xdr:from>
    <xdr:ext cx="534377" cy="259045"/>
    <xdr:sp macro="" textlink="">
      <xdr:nvSpPr>
        <xdr:cNvPr id="409" name="テキスト ボックス 408"/>
        <xdr:cNvSpPr txBox="1"/>
      </xdr:nvSpPr>
      <xdr:spPr>
        <a:xfrm>
          <a:off x="8483111" y="1316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123730</xdr:rowOff>
    </xdr:from>
    <xdr:to>
      <xdr:col>41</xdr:col>
      <xdr:colOff>50800</xdr:colOff>
      <xdr:row>78</xdr:row>
      <xdr:rowOff>133119</xdr:rowOff>
    </xdr:to>
    <xdr:cxnSp macro="">
      <xdr:nvCxnSpPr>
        <xdr:cNvPr id="410" name="直線コネクタ 409"/>
        <xdr:cNvCxnSpPr/>
      </xdr:nvCxnSpPr>
      <xdr:spPr>
        <a:xfrm flipV="1">
          <a:off x="6972300" y="13496830"/>
          <a:ext cx="889000" cy="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30590</xdr:rowOff>
    </xdr:from>
    <xdr:to>
      <xdr:col>41</xdr:col>
      <xdr:colOff>101600</xdr:colOff>
      <xdr:row>78</xdr:row>
      <xdr:rowOff>132190</xdr:rowOff>
    </xdr:to>
    <xdr:sp macro="" textlink="">
      <xdr:nvSpPr>
        <xdr:cNvPr id="411" name="フローチャート: 判断 410"/>
        <xdr:cNvSpPr/>
      </xdr:nvSpPr>
      <xdr:spPr>
        <a:xfrm>
          <a:off x="7810500" y="1340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148717</xdr:rowOff>
    </xdr:from>
    <xdr:ext cx="534377" cy="259045"/>
    <xdr:sp macro="" textlink="">
      <xdr:nvSpPr>
        <xdr:cNvPr id="412" name="テキスト ボックス 411"/>
        <xdr:cNvSpPr txBox="1"/>
      </xdr:nvSpPr>
      <xdr:spPr>
        <a:xfrm>
          <a:off x="7594111" y="1317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22574</xdr:rowOff>
    </xdr:from>
    <xdr:to>
      <xdr:col>36</xdr:col>
      <xdr:colOff>165100</xdr:colOff>
      <xdr:row>78</xdr:row>
      <xdr:rowOff>124174</xdr:rowOff>
    </xdr:to>
    <xdr:sp macro="" textlink="">
      <xdr:nvSpPr>
        <xdr:cNvPr id="413" name="フローチャート: 判断 412"/>
        <xdr:cNvSpPr/>
      </xdr:nvSpPr>
      <xdr:spPr>
        <a:xfrm>
          <a:off x="6921500" y="133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140701</xdr:rowOff>
    </xdr:from>
    <xdr:ext cx="534377" cy="259045"/>
    <xdr:sp macro="" textlink="">
      <xdr:nvSpPr>
        <xdr:cNvPr id="414" name="テキスト ボックス 413"/>
        <xdr:cNvSpPr txBox="1"/>
      </xdr:nvSpPr>
      <xdr:spPr>
        <a:xfrm>
          <a:off x="6705111" y="131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107531</xdr:rowOff>
    </xdr:from>
    <xdr:to>
      <xdr:col>55</xdr:col>
      <xdr:colOff>50800</xdr:colOff>
      <xdr:row>78</xdr:row>
      <xdr:rowOff>37681</xdr:rowOff>
    </xdr:to>
    <xdr:sp macro="" textlink="">
      <xdr:nvSpPr>
        <xdr:cNvPr id="420" name="楕円 419"/>
        <xdr:cNvSpPr/>
      </xdr:nvSpPr>
      <xdr:spPr>
        <a:xfrm>
          <a:off x="10426700" y="1330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85958</xdr:rowOff>
    </xdr:from>
    <xdr:ext cx="534377" cy="259045"/>
    <xdr:sp macro="" textlink="">
      <xdr:nvSpPr>
        <xdr:cNvPr id="421" name="商工費該当値テキスト"/>
        <xdr:cNvSpPr txBox="1"/>
      </xdr:nvSpPr>
      <xdr:spPr>
        <a:xfrm>
          <a:off x="10528300" y="1328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34705</xdr:rowOff>
    </xdr:from>
    <xdr:to>
      <xdr:col>50</xdr:col>
      <xdr:colOff>165100</xdr:colOff>
      <xdr:row>77</xdr:row>
      <xdr:rowOff>136305</xdr:rowOff>
    </xdr:to>
    <xdr:sp macro="" textlink="">
      <xdr:nvSpPr>
        <xdr:cNvPr id="422" name="楕円 421"/>
        <xdr:cNvSpPr/>
      </xdr:nvSpPr>
      <xdr:spPr>
        <a:xfrm>
          <a:off x="9588500" y="1323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127432</xdr:rowOff>
    </xdr:from>
    <xdr:ext cx="534377" cy="259045"/>
    <xdr:sp macro="" textlink="">
      <xdr:nvSpPr>
        <xdr:cNvPr id="423" name="テキスト ボックス 422"/>
        <xdr:cNvSpPr txBox="1"/>
      </xdr:nvSpPr>
      <xdr:spPr>
        <a:xfrm>
          <a:off x="9372111" y="1332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35620</xdr:rowOff>
    </xdr:from>
    <xdr:to>
      <xdr:col>46</xdr:col>
      <xdr:colOff>38100</xdr:colOff>
      <xdr:row>78</xdr:row>
      <xdr:rowOff>137220</xdr:rowOff>
    </xdr:to>
    <xdr:sp macro="" textlink="">
      <xdr:nvSpPr>
        <xdr:cNvPr id="424" name="楕円 423"/>
        <xdr:cNvSpPr/>
      </xdr:nvSpPr>
      <xdr:spPr>
        <a:xfrm>
          <a:off x="8699500" y="1340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128347</xdr:rowOff>
    </xdr:from>
    <xdr:ext cx="534377" cy="259045"/>
    <xdr:sp macro="" textlink="">
      <xdr:nvSpPr>
        <xdr:cNvPr id="425" name="テキスト ボックス 424"/>
        <xdr:cNvSpPr txBox="1"/>
      </xdr:nvSpPr>
      <xdr:spPr>
        <a:xfrm>
          <a:off x="8483111" y="1350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72930</xdr:rowOff>
    </xdr:from>
    <xdr:to>
      <xdr:col>41</xdr:col>
      <xdr:colOff>101600</xdr:colOff>
      <xdr:row>79</xdr:row>
      <xdr:rowOff>3080</xdr:rowOff>
    </xdr:to>
    <xdr:sp macro="" textlink="">
      <xdr:nvSpPr>
        <xdr:cNvPr id="426" name="楕円 425"/>
        <xdr:cNvSpPr/>
      </xdr:nvSpPr>
      <xdr:spPr>
        <a:xfrm>
          <a:off x="7810500" y="134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165657</xdr:rowOff>
    </xdr:from>
    <xdr:ext cx="469744" cy="259045"/>
    <xdr:sp macro="" textlink="">
      <xdr:nvSpPr>
        <xdr:cNvPr id="427" name="テキスト ボックス 426"/>
        <xdr:cNvSpPr txBox="1"/>
      </xdr:nvSpPr>
      <xdr:spPr>
        <a:xfrm>
          <a:off x="7626428" y="1353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82319</xdr:rowOff>
    </xdr:from>
    <xdr:to>
      <xdr:col>36</xdr:col>
      <xdr:colOff>165100</xdr:colOff>
      <xdr:row>79</xdr:row>
      <xdr:rowOff>12469</xdr:rowOff>
    </xdr:to>
    <xdr:sp macro="" textlink="">
      <xdr:nvSpPr>
        <xdr:cNvPr id="428" name="楕円 427"/>
        <xdr:cNvSpPr/>
      </xdr:nvSpPr>
      <xdr:spPr>
        <a:xfrm>
          <a:off x="6921500" y="1345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3596</xdr:rowOff>
    </xdr:from>
    <xdr:ext cx="469744" cy="259045"/>
    <xdr:sp macro="" textlink="">
      <xdr:nvSpPr>
        <xdr:cNvPr id="429" name="テキスト ボックス 428"/>
        <xdr:cNvSpPr txBox="1"/>
      </xdr:nvSpPr>
      <xdr:spPr>
        <a:xfrm>
          <a:off x="6737428" y="1354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17765</xdr:rowOff>
    </xdr:from>
    <xdr:to>
      <xdr:col>55</xdr:col>
      <xdr:colOff>0</xdr:colOff>
      <xdr:row>96</xdr:row>
      <xdr:rowOff>54325</xdr:rowOff>
    </xdr:to>
    <xdr:cxnSp macro="">
      <xdr:nvCxnSpPr>
        <xdr:cNvPr id="458" name="直線コネクタ 457"/>
        <xdr:cNvCxnSpPr/>
      </xdr:nvCxnSpPr>
      <xdr:spPr>
        <a:xfrm>
          <a:off x="9639300" y="16476965"/>
          <a:ext cx="838200" cy="3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77987</xdr:rowOff>
    </xdr:from>
    <xdr:ext cx="534377" cy="259045"/>
    <xdr:sp macro="" textlink="">
      <xdr:nvSpPr>
        <xdr:cNvPr id="459" name="土木費平均値テキスト"/>
        <xdr:cNvSpPr txBox="1"/>
      </xdr:nvSpPr>
      <xdr:spPr>
        <a:xfrm>
          <a:off x="10528300" y="1653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17765</xdr:rowOff>
    </xdr:from>
    <xdr:to>
      <xdr:col>50</xdr:col>
      <xdr:colOff>114300</xdr:colOff>
      <xdr:row>96</xdr:row>
      <xdr:rowOff>126609</xdr:rowOff>
    </xdr:to>
    <xdr:cxnSp macro="">
      <xdr:nvCxnSpPr>
        <xdr:cNvPr id="461" name="直線コネクタ 460"/>
        <xdr:cNvCxnSpPr/>
      </xdr:nvCxnSpPr>
      <xdr:spPr>
        <a:xfrm flipV="1">
          <a:off x="8750300" y="16476965"/>
          <a:ext cx="889000" cy="10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45162</xdr:rowOff>
    </xdr:from>
    <xdr:to>
      <xdr:col>50</xdr:col>
      <xdr:colOff>165100</xdr:colOff>
      <xdr:row>96</xdr:row>
      <xdr:rowOff>146762</xdr:rowOff>
    </xdr:to>
    <xdr:sp macro="" textlink="">
      <xdr:nvSpPr>
        <xdr:cNvPr id="462" name="フローチャート: 判断 461"/>
        <xdr:cNvSpPr/>
      </xdr:nvSpPr>
      <xdr:spPr>
        <a:xfrm>
          <a:off x="9588500" y="1650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137889</xdr:rowOff>
    </xdr:from>
    <xdr:ext cx="534377" cy="259045"/>
    <xdr:sp macro="" textlink="">
      <xdr:nvSpPr>
        <xdr:cNvPr id="463" name="テキスト ボックス 462"/>
        <xdr:cNvSpPr txBox="1"/>
      </xdr:nvSpPr>
      <xdr:spPr>
        <a:xfrm>
          <a:off x="9372111" y="1659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74099</xdr:rowOff>
    </xdr:from>
    <xdr:to>
      <xdr:col>45</xdr:col>
      <xdr:colOff>177800</xdr:colOff>
      <xdr:row>96</xdr:row>
      <xdr:rowOff>126609</xdr:rowOff>
    </xdr:to>
    <xdr:cxnSp macro="">
      <xdr:nvCxnSpPr>
        <xdr:cNvPr id="464" name="直線コネクタ 463"/>
        <xdr:cNvCxnSpPr/>
      </xdr:nvCxnSpPr>
      <xdr:spPr>
        <a:xfrm>
          <a:off x="7861300" y="16533299"/>
          <a:ext cx="889000" cy="5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1353</xdr:rowOff>
    </xdr:from>
    <xdr:to>
      <xdr:col>46</xdr:col>
      <xdr:colOff>38100</xdr:colOff>
      <xdr:row>97</xdr:row>
      <xdr:rowOff>102953</xdr:rowOff>
    </xdr:to>
    <xdr:sp macro="" textlink="">
      <xdr:nvSpPr>
        <xdr:cNvPr id="465" name="フローチャート: 判断 464"/>
        <xdr:cNvSpPr/>
      </xdr:nvSpPr>
      <xdr:spPr>
        <a:xfrm>
          <a:off x="8699500" y="166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94080</xdr:rowOff>
    </xdr:from>
    <xdr:ext cx="534377" cy="259045"/>
    <xdr:sp macro="" textlink="">
      <xdr:nvSpPr>
        <xdr:cNvPr id="466" name="テキスト ボックス 465"/>
        <xdr:cNvSpPr txBox="1"/>
      </xdr:nvSpPr>
      <xdr:spPr>
        <a:xfrm>
          <a:off x="8483111" y="167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44648</xdr:rowOff>
    </xdr:from>
    <xdr:to>
      <xdr:col>41</xdr:col>
      <xdr:colOff>50800</xdr:colOff>
      <xdr:row>96</xdr:row>
      <xdr:rowOff>74099</xdr:rowOff>
    </xdr:to>
    <xdr:cxnSp macro="">
      <xdr:nvCxnSpPr>
        <xdr:cNvPr id="467" name="直線コネクタ 466"/>
        <xdr:cNvCxnSpPr/>
      </xdr:nvCxnSpPr>
      <xdr:spPr>
        <a:xfrm>
          <a:off x="6972300" y="16503848"/>
          <a:ext cx="8890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4631</xdr:rowOff>
    </xdr:from>
    <xdr:to>
      <xdr:col>41</xdr:col>
      <xdr:colOff>101600</xdr:colOff>
      <xdr:row>97</xdr:row>
      <xdr:rowOff>106231</xdr:rowOff>
    </xdr:to>
    <xdr:sp macro="" textlink="">
      <xdr:nvSpPr>
        <xdr:cNvPr id="468" name="フローチャート: 判断 467"/>
        <xdr:cNvSpPr/>
      </xdr:nvSpPr>
      <xdr:spPr>
        <a:xfrm>
          <a:off x="7810500" y="1663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97358</xdr:rowOff>
    </xdr:from>
    <xdr:ext cx="534377" cy="259045"/>
    <xdr:sp macro="" textlink="">
      <xdr:nvSpPr>
        <xdr:cNvPr id="469" name="テキスト ボックス 468"/>
        <xdr:cNvSpPr txBox="1"/>
      </xdr:nvSpPr>
      <xdr:spPr>
        <a:xfrm>
          <a:off x="7594111" y="1672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166906</xdr:rowOff>
    </xdr:from>
    <xdr:to>
      <xdr:col>36</xdr:col>
      <xdr:colOff>165100</xdr:colOff>
      <xdr:row>97</xdr:row>
      <xdr:rowOff>97056</xdr:rowOff>
    </xdr:to>
    <xdr:sp macro="" textlink="">
      <xdr:nvSpPr>
        <xdr:cNvPr id="470" name="フローチャート: 判断 469"/>
        <xdr:cNvSpPr/>
      </xdr:nvSpPr>
      <xdr:spPr>
        <a:xfrm>
          <a:off x="6921500" y="166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88183</xdr:rowOff>
    </xdr:from>
    <xdr:ext cx="534377" cy="259045"/>
    <xdr:sp macro="" textlink="">
      <xdr:nvSpPr>
        <xdr:cNvPr id="471" name="テキスト ボックス 470"/>
        <xdr:cNvSpPr txBox="1"/>
      </xdr:nvSpPr>
      <xdr:spPr>
        <a:xfrm>
          <a:off x="6705111" y="1671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3525</xdr:rowOff>
    </xdr:from>
    <xdr:to>
      <xdr:col>55</xdr:col>
      <xdr:colOff>50800</xdr:colOff>
      <xdr:row>96</xdr:row>
      <xdr:rowOff>105125</xdr:rowOff>
    </xdr:to>
    <xdr:sp macro="" textlink="">
      <xdr:nvSpPr>
        <xdr:cNvPr id="477" name="楕円 476"/>
        <xdr:cNvSpPr/>
      </xdr:nvSpPr>
      <xdr:spPr>
        <a:xfrm>
          <a:off x="10426700" y="164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26402</xdr:rowOff>
    </xdr:from>
    <xdr:ext cx="534377" cy="259045"/>
    <xdr:sp macro="" textlink="">
      <xdr:nvSpPr>
        <xdr:cNvPr id="478" name="土木費該当値テキスト"/>
        <xdr:cNvSpPr txBox="1"/>
      </xdr:nvSpPr>
      <xdr:spPr>
        <a:xfrm>
          <a:off x="10528300" y="1631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138415</xdr:rowOff>
    </xdr:from>
    <xdr:to>
      <xdr:col>50</xdr:col>
      <xdr:colOff>165100</xdr:colOff>
      <xdr:row>96</xdr:row>
      <xdr:rowOff>68565</xdr:rowOff>
    </xdr:to>
    <xdr:sp macro="" textlink="">
      <xdr:nvSpPr>
        <xdr:cNvPr id="479" name="楕円 478"/>
        <xdr:cNvSpPr/>
      </xdr:nvSpPr>
      <xdr:spPr>
        <a:xfrm>
          <a:off x="9588500" y="1642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85092</xdr:rowOff>
    </xdr:from>
    <xdr:ext cx="534377" cy="259045"/>
    <xdr:sp macro="" textlink="">
      <xdr:nvSpPr>
        <xdr:cNvPr id="480" name="テキスト ボックス 479"/>
        <xdr:cNvSpPr txBox="1"/>
      </xdr:nvSpPr>
      <xdr:spPr>
        <a:xfrm>
          <a:off x="9372111" y="1620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75809</xdr:rowOff>
    </xdr:from>
    <xdr:to>
      <xdr:col>46</xdr:col>
      <xdr:colOff>38100</xdr:colOff>
      <xdr:row>97</xdr:row>
      <xdr:rowOff>5959</xdr:rowOff>
    </xdr:to>
    <xdr:sp macro="" textlink="">
      <xdr:nvSpPr>
        <xdr:cNvPr id="481" name="楕円 480"/>
        <xdr:cNvSpPr/>
      </xdr:nvSpPr>
      <xdr:spPr>
        <a:xfrm>
          <a:off x="8699500" y="1653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22486</xdr:rowOff>
    </xdr:from>
    <xdr:ext cx="534377" cy="259045"/>
    <xdr:sp macro="" textlink="">
      <xdr:nvSpPr>
        <xdr:cNvPr id="482" name="テキスト ボックス 481"/>
        <xdr:cNvSpPr txBox="1"/>
      </xdr:nvSpPr>
      <xdr:spPr>
        <a:xfrm>
          <a:off x="8483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23299</xdr:rowOff>
    </xdr:from>
    <xdr:to>
      <xdr:col>41</xdr:col>
      <xdr:colOff>101600</xdr:colOff>
      <xdr:row>96</xdr:row>
      <xdr:rowOff>124899</xdr:rowOff>
    </xdr:to>
    <xdr:sp macro="" textlink="">
      <xdr:nvSpPr>
        <xdr:cNvPr id="483" name="楕円 482"/>
        <xdr:cNvSpPr/>
      </xdr:nvSpPr>
      <xdr:spPr>
        <a:xfrm>
          <a:off x="7810500" y="1648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141426</xdr:rowOff>
    </xdr:from>
    <xdr:ext cx="534377" cy="259045"/>
    <xdr:sp macro="" textlink="">
      <xdr:nvSpPr>
        <xdr:cNvPr id="484" name="テキスト ボックス 483"/>
        <xdr:cNvSpPr txBox="1"/>
      </xdr:nvSpPr>
      <xdr:spPr>
        <a:xfrm>
          <a:off x="7594111" y="1625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165298</xdr:rowOff>
    </xdr:from>
    <xdr:to>
      <xdr:col>36</xdr:col>
      <xdr:colOff>165100</xdr:colOff>
      <xdr:row>96</xdr:row>
      <xdr:rowOff>95448</xdr:rowOff>
    </xdr:to>
    <xdr:sp macro="" textlink="">
      <xdr:nvSpPr>
        <xdr:cNvPr id="485" name="楕円 484"/>
        <xdr:cNvSpPr/>
      </xdr:nvSpPr>
      <xdr:spPr>
        <a:xfrm>
          <a:off x="6921500" y="164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111975</xdr:rowOff>
    </xdr:from>
    <xdr:ext cx="534377" cy="259045"/>
    <xdr:sp macro="" textlink="">
      <xdr:nvSpPr>
        <xdr:cNvPr id="486" name="テキスト ボックス 485"/>
        <xdr:cNvSpPr txBox="1"/>
      </xdr:nvSpPr>
      <xdr:spPr>
        <a:xfrm>
          <a:off x="6705111" y="1622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108643</xdr:rowOff>
    </xdr:from>
    <xdr:to>
      <xdr:col>85</xdr:col>
      <xdr:colOff>127000</xdr:colOff>
      <xdr:row>36</xdr:row>
      <xdr:rowOff>116122</xdr:rowOff>
    </xdr:to>
    <xdr:cxnSp macro="">
      <xdr:nvCxnSpPr>
        <xdr:cNvPr id="518" name="直線コネクタ 517"/>
        <xdr:cNvCxnSpPr/>
      </xdr:nvCxnSpPr>
      <xdr:spPr>
        <a:xfrm flipV="1">
          <a:off x="15481300" y="6109393"/>
          <a:ext cx="838200" cy="17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114745</xdr:rowOff>
    </xdr:from>
    <xdr:ext cx="534377" cy="259045"/>
    <xdr:sp macro="" textlink="">
      <xdr:nvSpPr>
        <xdr:cNvPr id="519" name="消防費平均値テキスト"/>
        <xdr:cNvSpPr txBox="1"/>
      </xdr:nvSpPr>
      <xdr:spPr>
        <a:xfrm>
          <a:off x="16370300" y="62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116122</xdr:rowOff>
    </xdr:from>
    <xdr:to>
      <xdr:col>81</xdr:col>
      <xdr:colOff>50800</xdr:colOff>
      <xdr:row>38</xdr:row>
      <xdr:rowOff>36242</xdr:rowOff>
    </xdr:to>
    <xdr:cxnSp macro="">
      <xdr:nvCxnSpPr>
        <xdr:cNvPr id="521" name="直線コネクタ 520"/>
        <xdr:cNvCxnSpPr/>
      </xdr:nvCxnSpPr>
      <xdr:spPr>
        <a:xfrm flipV="1">
          <a:off x="14592300" y="6288322"/>
          <a:ext cx="889000" cy="26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159864</xdr:rowOff>
    </xdr:from>
    <xdr:to>
      <xdr:col>81</xdr:col>
      <xdr:colOff>101600</xdr:colOff>
      <xdr:row>37</xdr:row>
      <xdr:rowOff>90014</xdr:rowOff>
    </xdr:to>
    <xdr:sp macro="" textlink="">
      <xdr:nvSpPr>
        <xdr:cNvPr id="522" name="フローチャート: 判断 521"/>
        <xdr:cNvSpPr/>
      </xdr:nvSpPr>
      <xdr:spPr>
        <a:xfrm>
          <a:off x="15430500" y="633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81141</xdr:rowOff>
    </xdr:from>
    <xdr:ext cx="534377" cy="259045"/>
    <xdr:sp macro="" textlink="">
      <xdr:nvSpPr>
        <xdr:cNvPr id="523" name="テキスト ボックス 522"/>
        <xdr:cNvSpPr txBox="1"/>
      </xdr:nvSpPr>
      <xdr:spPr>
        <a:xfrm>
          <a:off x="15214111" y="642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103581</xdr:rowOff>
    </xdr:from>
    <xdr:to>
      <xdr:col>76</xdr:col>
      <xdr:colOff>114300</xdr:colOff>
      <xdr:row>38</xdr:row>
      <xdr:rowOff>36242</xdr:rowOff>
    </xdr:to>
    <xdr:cxnSp macro="">
      <xdr:nvCxnSpPr>
        <xdr:cNvPr id="524" name="直線コネクタ 523"/>
        <xdr:cNvCxnSpPr/>
      </xdr:nvCxnSpPr>
      <xdr:spPr>
        <a:xfrm>
          <a:off x="13703300" y="6275781"/>
          <a:ext cx="889000" cy="27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1281</xdr:rowOff>
    </xdr:from>
    <xdr:to>
      <xdr:col>76</xdr:col>
      <xdr:colOff>165100</xdr:colOff>
      <xdr:row>38</xdr:row>
      <xdr:rowOff>102881</xdr:rowOff>
    </xdr:to>
    <xdr:sp macro="" textlink="">
      <xdr:nvSpPr>
        <xdr:cNvPr id="525" name="フローチャート: 判断 524"/>
        <xdr:cNvSpPr/>
      </xdr:nvSpPr>
      <xdr:spPr>
        <a:xfrm>
          <a:off x="14541500" y="651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94008</xdr:rowOff>
    </xdr:from>
    <xdr:ext cx="534377" cy="259045"/>
    <xdr:sp macro="" textlink="">
      <xdr:nvSpPr>
        <xdr:cNvPr id="526" name="テキスト ボックス 525"/>
        <xdr:cNvSpPr txBox="1"/>
      </xdr:nvSpPr>
      <xdr:spPr>
        <a:xfrm>
          <a:off x="14325111" y="660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99466</xdr:rowOff>
    </xdr:from>
    <xdr:to>
      <xdr:col>71</xdr:col>
      <xdr:colOff>177800</xdr:colOff>
      <xdr:row>36</xdr:row>
      <xdr:rowOff>103581</xdr:rowOff>
    </xdr:to>
    <xdr:cxnSp macro="">
      <xdr:nvCxnSpPr>
        <xdr:cNvPr id="527" name="直線コネクタ 526"/>
        <xdr:cNvCxnSpPr/>
      </xdr:nvCxnSpPr>
      <xdr:spPr>
        <a:xfrm>
          <a:off x="12814300" y="6100216"/>
          <a:ext cx="889000" cy="1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24206</xdr:rowOff>
    </xdr:from>
    <xdr:to>
      <xdr:col>72</xdr:col>
      <xdr:colOff>38100</xdr:colOff>
      <xdr:row>38</xdr:row>
      <xdr:rowOff>125806</xdr:rowOff>
    </xdr:to>
    <xdr:sp macro="" textlink="">
      <xdr:nvSpPr>
        <xdr:cNvPr id="528" name="フローチャート: 判断 527"/>
        <xdr:cNvSpPr/>
      </xdr:nvSpPr>
      <xdr:spPr>
        <a:xfrm>
          <a:off x="13652500" y="653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116933</xdr:rowOff>
    </xdr:from>
    <xdr:ext cx="534377" cy="259045"/>
    <xdr:sp macro="" textlink="">
      <xdr:nvSpPr>
        <xdr:cNvPr id="529" name="テキスト ボックス 528"/>
        <xdr:cNvSpPr txBox="1"/>
      </xdr:nvSpPr>
      <xdr:spPr>
        <a:xfrm>
          <a:off x="13436111" y="663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24435</xdr:rowOff>
    </xdr:from>
    <xdr:to>
      <xdr:col>67</xdr:col>
      <xdr:colOff>101600</xdr:colOff>
      <xdr:row>38</xdr:row>
      <xdr:rowOff>126035</xdr:rowOff>
    </xdr:to>
    <xdr:sp macro="" textlink="">
      <xdr:nvSpPr>
        <xdr:cNvPr id="530" name="フローチャート: 判断 529"/>
        <xdr:cNvSpPr/>
      </xdr:nvSpPr>
      <xdr:spPr>
        <a:xfrm>
          <a:off x="12763500" y="65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117162</xdr:rowOff>
    </xdr:from>
    <xdr:ext cx="534377" cy="259045"/>
    <xdr:sp macro="" textlink="">
      <xdr:nvSpPr>
        <xdr:cNvPr id="531" name="テキスト ボックス 530"/>
        <xdr:cNvSpPr txBox="1"/>
      </xdr:nvSpPr>
      <xdr:spPr>
        <a:xfrm>
          <a:off x="12547111" y="663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57843</xdr:rowOff>
    </xdr:from>
    <xdr:to>
      <xdr:col>85</xdr:col>
      <xdr:colOff>177800</xdr:colOff>
      <xdr:row>35</xdr:row>
      <xdr:rowOff>159443</xdr:rowOff>
    </xdr:to>
    <xdr:sp macro="" textlink="">
      <xdr:nvSpPr>
        <xdr:cNvPr id="537" name="楕円 536"/>
        <xdr:cNvSpPr/>
      </xdr:nvSpPr>
      <xdr:spPr>
        <a:xfrm>
          <a:off x="16268700" y="605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80720</xdr:rowOff>
    </xdr:from>
    <xdr:ext cx="534377" cy="259045"/>
    <xdr:sp macro="" textlink="">
      <xdr:nvSpPr>
        <xdr:cNvPr id="538" name="消防費該当値テキスト"/>
        <xdr:cNvSpPr txBox="1"/>
      </xdr:nvSpPr>
      <xdr:spPr>
        <a:xfrm>
          <a:off x="16370300" y="591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65322</xdr:rowOff>
    </xdr:from>
    <xdr:to>
      <xdr:col>81</xdr:col>
      <xdr:colOff>101600</xdr:colOff>
      <xdr:row>36</xdr:row>
      <xdr:rowOff>166922</xdr:rowOff>
    </xdr:to>
    <xdr:sp macro="" textlink="">
      <xdr:nvSpPr>
        <xdr:cNvPr id="539" name="楕円 538"/>
        <xdr:cNvSpPr/>
      </xdr:nvSpPr>
      <xdr:spPr>
        <a:xfrm>
          <a:off x="15430500" y="623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11999</xdr:rowOff>
    </xdr:from>
    <xdr:ext cx="534377" cy="259045"/>
    <xdr:sp macro="" textlink="">
      <xdr:nvSpPr>
        <xdr:cNvPr id="540" name="テキスト ボックス 539"/>
        <xdr:cNvSpPr txBox="1"/>
      </xdr:nvSpPr>
      <xdr:spPr>
        <a:xfrm>
          <a:off x="15214111" y="601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156892</xdr:rowOff>
    </xdr:from>
    <xdr:to>
      <xdr:col>76</xdr:col>
      <xdr:colOff>165100</xdr:colOff>
      <xdr:row>38</xdr:row>
      <xdr:rowOff>87043</xdr:rowOff>
    </xdr:to>
    <xdr:sp macro="" textlink="">
      <xdr:nvSpPr>
        <xdr:cNvPr id="541" name="楕円 540"/>
        <xdr:cNvSpPr/>
      </xdr:nvSpPr>
      <xdr:spPr>
        <a:xfrm>
          <a:off x="14541500" y="65005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103569</xdr:rowOff>
    </xdr:from>
    <xdr:ext cx="534377" cy="259045"/>
    <xdr:sp macro="" textlink="">
      <xdr:nvSpPr>
        <xdr:cNvPr id="542" name="テキスト ボックス 541"/>
        <xdr:cNvSpPr txBox="1"/>
      </xdr:nvSpPr>
      <xdr:spPr>
        <a:xfrm>
          <a:off x="14325111" y="627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52781</xdr:rowOff>
    </xdr:from>
    <xdr:to>
      <xdr:col>72</xdr:col>
      <xdr:colOff>38100</xdr:colOff>
      <xdr:row>36</xdr:row>
      <xdr:rowOff>154381</xdr:rowOff>
    </xdr:to>
    <xdr:sp macro="" textlink="">
      <xdr:nvSpPr>
        <xdr:cNvPr id="543" name="楕円 542"/>
        <xdr:cNvSpPr/>
      </xdr:nvSpPr>
      <xdr:spPr>
        <a:xfrm>
          <a:off x="13652500" y="62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170908</xdr:rowOff>
    </xdr:from>
    <xdr:ext cx="534377" cy="259045"/>
    <xdr:sp macro="" textlink="">
      <xdr:nvSpPr>
        <xdr:cNvPr id="544" name="テキスト ボックス 543"/>
        <xdr:cNvSpPr txBox="1"/>
      </xdr:nvSpPr>
      <xdr:spPr>
        <a:xfrm>
          <a:off x="13436111" y="600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48666</xdr:rowOff>
    </xdr:from>
    <xdr:to>
      <xdr:col>67</xdr:col>
      <xdr:colOff>101600</xdr:colOff>
      <xdr:row>35</xdr:row>
      <xdr:rowOff>150266</xdr:rowOff>
    </xdr:to>
    <xdr:sp macro="" textlink="">
      <xdr:nvSpPr>
        <xdr:cNvPr id="545" name="楕円 544"/>
        <xdr:cNvSpPr/>
      </xdr:nvSpPr>
      <xdr:spPr>
        <a:xfrm>
          <a:off x="12763500" y="60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166793</xdr:rowOff>
    </xdr:from>
    <xdr:ext cx="534377" cy="259045"/>
    <xdr:sp macro="" textlink="">
      <xdr:nvSpPr>
        <xdr:cNvPr id="546" name="テキスト ボックス 545"/>
        <xdr:cNvSpPr txBox="1"/>
      </xdr:nvSpPr>
      <xdr:spPr>
        <a:xfrm>
          <a:off x="12547111" y="582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54565</xdr:rowOff>
    </xdr:from>
    <xdr:to>
      <xdr:col>85</xdr:col>
      <xdr:colOff>127000</xdr:colOff>
      <xdr:row>57</xdr:row>
      <xdr:rowOff>76885</xdr:rowOff>
    </xdr:to>
    <xdr:cxnSp macro="">
      <xdr:nvCxnSpPr>
        <xdr:cNvPr id="573" name="直線コネクタ 572"/>
        <xdr:cNvCxnSpPr/>
      </xdr:nvCxnSpPr>
      <xdr:spPr>
        <a:xfrm>
          <a:off x="15481300" y="9827215"/>
          <a:ext cx="8382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74" name="教育費平均値テキスト"/>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54565</xdr:rowOff>
    </xdr:from>
    <xdr:to>
      <xdr:col>81</xdr:col>
      <xdr:colOff>50800</xdr:colOff>
      <xdr:row>57</xdr:row>
      <xdr:rowOff>103444</xdr:rowOff>
    </xdr:to>
    <xdr:cxnSp macro="">
      <xdr:nvCxnSpPr>
        <xdr:cNvPr id="576" name="直線コネクタ 575"/>
        <xdr:cNvCxnSpPr/>
      </xdr:nvCxnSpPr>
      <xdr:spPr>
        <a:xfrm flipV="1">
          <a:off x="14592300" y="9827215"/>
          <a:ext cx="889000" cy="4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149196</xdr:rowOff>
    </xdr:from>
    <xdr:to>
      <xdr:col>81</xdr:col>
      <xdr:colOff>101600</xdr:colOff>
      <xdr:row>57</xdr:row>
      <xdr:rowOff>79346</xdr:rowOff>
    </xdr:to>
    <xdr:sp macro="" textlink="">
      <xdr:nvSpPr>
        <xdr:cNvPr id="577" name="フローチャート: 判断 576"/>
        <xdr:cNvSpPr/>
      </xdr:nvSpPr>
      <xdr:spPr>
        <a:xfrm>
          <a:off x="15430500" y="97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95873</xdr:rowOff>
    </xdr:from>
    <xdr:ext cx="534377" cy="259045"/>
    <xdr:sp macro="" textlink="">
      <xdr:nvSpPr>
        <xdr:cNvPr id="578" name="テキスト ボックス 577"/>
        <xdr:cNvSpPr txBox="1"/>
      </xdr:nvSpPr>
      <xdr:spPr>
        <a:xfrm>
          <a:off x="15214111" y="952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102662</xdr:rowOff>
    </xdr:from>
    <xdr:to>
      <xdr:col>76</xdr:col>
      <xdr:colOff>114300</xdr:colOff>
      <xdr:row>57</xdr:row>
      <xdr:rowOff>103444</xdr:rowOff>
    </xdr:to>
    <xdr:cxnSp macro="">
      <xdr:nvCxnSpPr>
        <xdr:cNvPr id="579" name="直線コネクタ 578"/>
        <xdr:cNvCxnSpPr/>
      </xdr:nvCxnSpPr>
      <xdr:spPr>
        <a:xfrm>
          <a:off x="13703300" y="9703862"/>
          <a:ext cx="889000" cy="17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15611</xdr:rowOff>
    </xdr:from>
    <xdr:to>
      <xdr:col>76</xdr:col>
      <xdr:colOff>165100</xdr:colOff>
      <xdr:row>57</xdr:row>
      <xdr:rowOff>117211</xdr:rowOff>
    </xdr:to>
    <xdr:sp macro="" textlink="">
      <xdr:nvSpPr>
        <xdr:cNvPr id="580" name="フローチャート: 判断 579"/>
        <xdr:cNvSpPr/>
      </xdr:nvSpPr>
      <xdr:spPr>
        <a:xfrm>
          <a:off x="14541500" y="978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133738</xdr:rowOff>
    </xdr:from>
    <xdr:ext cx="534377" cy="259045"/>
    <xdr:sp macro="" textlink="">
      <xdr:nvSpPr>
        <xdr:cNvPr id="581" name="テキスト ボックス 580"/>
        <xdr:cNvSpPr txBox="1"/>
      </xdr:nvSpPr>
      <xdr:spPr>
        <a:xfrm>
          <a:off x="14325111" y="956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102662</xdr:rowOff>
    </xdr:from>
    <xdr:to>
      <xdr:col>71</xdr:col>
      <xdr:colOff>177800</xdr:colOff>
      <xdr:row>57</xdr:row>
      <xdr:rowOff>32267</xdr:rowOff>
    </xdr:to>
    <xdr:cxnSp macro="">
      <xdr:nvCxnSpPr>
        <xdr:cNvPr id="582" name="直線コネクタ 581"/>
        <xdr:cNvCxnSpPr/>
      </xdr:nvCxnSpPr>
      <xdr:spPr>
        <a:xfrm flipV="1">
          <a:off x="12814300" y="9703862"/>
          <a:ext cx="889000" cy="10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43304</xdr:rowOff>
    </xdr:from>
    <xdr:to>
      <xdr:col>72</xdr:col>
      <xdr:colOff>38100</xdr:colOff>
      <xdr:row>57</xdr:row>
      <xdr:rowOff>144904</xdr:rowOff>
    </xdr:to>
    <xdr:sp macro="" textlink="">
      <xdr:nvSpPr>
        <xdr:cNvPr id="583" name="フローチャート: 判断 582"/>
        <xdr:cNvSpPr/>
      </xdr:nvSpPr>
      <xdr:spPr>
        <a:xfrm>
          <a:off x="13652500" y="981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136031</xdr:rowOff>
    </xdr:from>
    <xdr:ext cx="534377" cy="259045"/>
    <xdr:sp macro="" textlink="">
      <xdr:nvSpPr>
        <xdr:cNvPr id="584" name="テキスト ボックス 583"/>
        <xdr:cNvSpPr txBox="1"/>
      </xdr:nvSpPr>
      <xdr:spPr>
        <a:xfrm>
          <a:off x="13436111" y="990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48296</xdr:rowOff>
    </xdr:from>
    <xdr:to>
      <xdr:col>67</xdr:col>
      <xdr:colOff>101600</xdr:colOff>
      <xdr:row>57</xdr:row>
      <xdr:rowOff>149896</xdr:rowOff>
    </xdr:to>
    <xdr:sp macro="" textlink="">
      <xdr:nvSpPr>
        <xdr:cNvPr id="585" name="フローチャート: 判断 584"/>
        <xdr:cNvSpPr/>
      </xdr:nvSpPr>
      <xdr:spPr>
        <a:xfrm>
          <a:off x="12763500" y="982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141023</xdr:rowOff>
    </xdr:from>
    <xdr:ext cx="534377" cy="259045"/>
    <xdr:sp macro="" textlink="">
      <xdr:nvSpPr>
        <xdr:cNvPr id="586" name="テキスト ボックス 585"/>
        <xdr:cNvSpPr txBox="1"/>
      </xdr:nvSpPr>
      <xdr:spPr>
        <a:xfrm>
          <a:off x="12547111" y="99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26085</xdr:rowOff>
    </xdr:from>
    <xdr:to>
      <xdr:col>85</xdr:col>
      <xdr:colOff>177800</xdr:colOff>
      <xdr:row>57</xdr:row>
      <xdr:rowOff>127685</xdr:rowOff>
    </xdr:to>
    <xdr:sp macro="" textlink="">
      <xdr:nvSpPr>
        <xdr:cNvPr id="592" name="楕円 591"/>
        <xdr:cNvSpPr/>
      </xdr:nvSpPr>
      <xdr:spPr>
        <a:xfrm>
          <a:off x="16268700" y="97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124198</xdr:rowOff>
    </xdr:from>
    <xdr:ext cx="534377" cy="259045"/>
    <xdr:sp macro="" textlink="">
      <xdr:nvSpPr>
        <xdr:cNvPr id="593" name="教育費該当値テキスト"/>
        <xdr:cNvSpPr txBox="1"/>
      </xdr:nvSpPr>
      <xdr:spPr>
        <a:xfrm>
          <a:off x="16370300" y="972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3765</xdr:rowOff>
    </xdr:from>
    <xdr:to>
      <xdr:col>81</xdr:col>
      <xdr:colOff>101600</xdr:colOff>
      <xdr:row>57</xdr:row>
      <xdr:rowOff>105365</xdr:rowOff>
    </xdr:to>
    <xdr:sp macro="" textlink="">
      <xdr:nvSpPr>
        <xdr:cNvPr id="594" name="楕円 593"/>
        <xdr:cNvSpPr/>
      </xdr:nvSpPr>
      <xdr:spPr>
        <a:xfrm>
          <a:off x="15430500" y="97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96492</xdr:rowOff>
    </xdr:from>
    <xdr:ext cx="534377" cy="259045"/>
    <xdr:sp macro="" textlink="">
      <xdr:nvSpPr>
        <xdr:cNvPr id="595" name="テキスト ボックス 594"/>
        <xdr:cNvSpPr txBox="1"/>
      </xdr:nvSpPr>
      <xdr:spPr>
        <a:xfrm>
          <a:off x="15214111" y="986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52644</xdr:rowOff>
    </xdr:from>
    <xdr:to>
      <xdr:col>76</xdr:col>
      <xdr:colOff>165100</xdr:colOff>
      <xdr:row>57</xdr:row>
      <xdr:rowOff>154244</xdr:rowOff>
    </xdr:to>
    <xdr:sp macro="" textlink="">
      <xdr:nvSpPr>
        <xdr:cNvPr id="596" name="楕円 595"/>
        <xdr:cNvSpPr/>
      </xdr:nvSpPr>
      <xdr:spPr>
        <a:xfrm>
          <a:off x="14541500" y="982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145371</xdr:rowOff>
    </xdr:from>
    <xdr:ext cx="534377" cy="259045"/>
    <xdr:sp macro="" textlink="">
      <xdr:nvSpPr>
        <xdr:cNvPr id="597" name="テキスト ボックス 596"/>
        <xdr:cNvSpPr txBox="1"/>
      </xdr:nvSpPr>
      <xdr:spPr>
        <a:xfrm>
          <a:off x="14325111" y="991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51862</xdr:rowOff>
    </xdr:from>
    <xdr:to>
      <xdr:col>72</xdr:col>
      <xdr:colOff>38100</xdr:colOff>
      <xdr:row>56</xdr:row>
      <xdr:rowOff>153462</xdr:rowOff>
    </xdr:to>
    <xdr:sp macro="" textlink="">
      <xdr:nvSpPr>
        <xdr:cNvPr id="598" name="楕円 597"/>
        <xdr:cNvSpPr/>
      </xdr:nvSpPr>
      <xdr:spPr>
        <a:xfrm>
          <a:off x="13652500" y="965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169989</xdr:rowOff>
    </xdr:from>
    <xdr:ext cx="534377" cy="259045"/>
    <xdr:sp macro="" textlink="">
      <xdr:nvSpPr>
        <xdr:cNvPr id="599" name="テキスト ボックス 598"/>
        <xdr:cNvSpPr txBox="1"/>
      </xdr:nvSpPr>
      <xdr:spPr>
        <a:xfrm>
          <a:off x="13436111" y="942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152917</xdr:rowOff>
    </xdr:from>
    <xdr:to>
      <xdr:col>67</xdr:col>
      <xdr:colOff>101600</xdr:colOff>
      <xdr:row>57</xdr:row>
      <xdr:rowOff>83067</xdr:rowOff>
    </xdr:to>
    <xdr:sp macro="" textlink="">
      <xdr:nvSpPr>
        <xdr:cNvPr id="600" name="楕円 599"/>
        <xdr:cNvSpPr/>
      </xdr:nvSpPr>
      <xdr:spPr>
        <a:xfrm>
          <a:off x="12763500" y="975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99594</xdr:rowOff>
    </xdr:from>
    <xdr:ext cx="534377" cy="259045"/>
    <xdr:sp macro="" textlink="">
      <xdr:nvSpPr>
        <xdr:cNvPr id="601" name="テキスト ボックス 600"/>
        <xdr:cNvSpPr txBox="1"/>
      </xdr:nvSpPr>
      <xdr:spPr>
        <a:xfrm>
          <a:off x="12547111" y="952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2" name="直線コネクタ 63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93425</xdr:rowOff>
    </xdr:from>
    <xdr:to>
      <xdr:col>81</xdr:col>
      <xdr:colOff>50800</xdr:colOff>
      <xdr:row>79</xdr:row>
      <xdr:rowOff>98879</xdr:rowOff>
    </xdr:to>
    <xdr:cxnSp macro="">
      <xdr:nvCxnSpPr>
        <xdr:cNvPr id="635" name="直線コネクタ 634"/>
        <xdr:cNvCxnSpPr/>
      </xdr:nvCxnSpPr>
      <xdr:spPr>
        <a:xfrm>
          <a:off x="14592300" y="13637975"/>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149304</xdr:rowOff>
    </xdr:from>
    <xdr:to>
      <xdr:col>81</xdr:col>
      <xdr:colOff>101600</xdr:colOff>
      <xdr:row>79</xdr:row>
      <xdr:rowOff>79454</xdr:rowOff>
    </xdr:to>
    <xdr:sp macro="" textlink="">
      <xdr:nvSpPr>
        <xdr:cNvPr id="636" name="フローチャート: 判断 635"/>
        <xdr:cNvSpPr/>
      </xdr:nvSpPr>
      <xdr:spPr>
        <a:xfrm>
          <a:off x="15430500" y="1352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95981</xdr:rowOff>
    </xdr:from>
    <xdr:ext cx="469744" cy="259045"/>
    <xdr:sp macro="" textlink="">
      <xdr:nvSpPr>
        <xdr:cNvPr id="637" name="テキスト ボックス 636"/>
        <xdr:cNvSpPr txBox="1"/>
      </xdr:nvSpPr>
      <xdr:spPr>
        <a:xfrm>
          <a:off x="15246428" y="1329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72644</xdr:rowOff>
    </xdr:from>
    <xdr:to>
      <xdr:col>76</xdr:col>
      <xdr:colOff>114300</xdr:colOff>
      <xdr:row>79</xdr:row>
      <xdr:rowOff>93425</xdr:rowOff>
    </xdr:to>
    <xdr:cxnSp macro="">
      <xdr:nvCxnSpPr>
        <xdr:cNvPr id="638" name="直線コネクタ 637"/>
        <xdr:cNvCxnSpPr/>
      </xdr:nvCxnSpPr>
      <xdr:spPr>
        <a:xfrm>
          <a:off x="13703300" y="13617194"/>
          <a:ext cx="889000" cy="2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11785</xdr:rowOff>
    </xdr:from>
    <xdr:to>
      <xdr:col>76</xdr:col>
      <xdr:colOff>165100</xdr:colOff>
      <xdr:row>79</xdr:row>
      <xdr:rowOff>113385</xdr:rowOff>
    </xdr:to>
    <xdr:sp macro="" textlink="">
      <xdr:nvSpPr>
        <xdr:cNvPr id="639" name="フローチャート: 判断 638"/>
        <xdr:cNvSpPr/>
      </xdr:nvSpPr>
      <xdr:spPr>
        <a:xfrm>
          <a:off x="14541500" y="1355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129912</xdr:rowOff>
    </xdr:from>
    <xdr:ext cx="469744" cy="259045"/>
    <xdr:sp macro="" textlink="">
      <xdr:nvSpPr>
        <xdr:cNvPr id="640" name="テキスト ボックス 639"/>
        <xdr:cNvSpPr txBox="1"/>
      </xdr:nvSpPr>
      <xdr:spPr>
        <a:xfrm>
          <a:off x="14357428" y="1333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72644</xdr:rowOff>
    </xdr:from>
    <xdr:to>
      <xdr:col>71</xdr:col>
      <xdr:colOff>177800</xdr:colOff>
      <xdr:row>79</xdr:row>
      <xdr:rowOff>90388</xdr:rowOff>
    </xdr:to>
    <xdr:cxnSp macro="">
      <xdr:nvCxnSpPr>
        <xdr:cNvPr id="641" name="直線コネクタ 640"/>
        <xdr:cNvCxnSpPr/>
      </xdr:nvCxnSpPr>
      <xdr:spPr>
        <a:xfrm flipV="1">
          <a:off x="12814300" y="13617194"/>
          <a:ext cx="889000" cy="1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24380</xdr:rowOff>
    </xdr:from>
    <xdr:to>
      <xdr:col>72</xdr:col>
      <xdr:colOff>38100</xdr:colOff>
      <xdr:row>79</xdr:row>
      <xdr:rowOff>125980</xdr:rowOff>
    </xdr:to>
    <xdr:sp macro="" textlink="">
      <xdr:nvSpPr>
        <xdr:cNvPr id="642" name="フローチャート: 判断 641"/>
        <xdr:cNvSpPr/>
      </xdr:nvSpPr>
      <xdr:spPr>
        <a:xfrm>
          <a:off x="13652500" y="1356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117107</xdr:rowOff>
    </xdr:from>
    <xdr:ext cx="469744" cy="259045"/>
    <xdr:sp macro="" textlink="">
      <xdr:nvSpPr>
        <xdr:cNvPr id="643" name="テキスト ボックス 642"/>
        <xdr:cNvSpPr txBox="1"/>
      </xdr:nvSpPr>
      <xdr:spPr>
        <a:xfrm>
          <a:off x="13468428" y="1366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33840</xdr:rowOff>
    </xdr:from>
    <xdr:to>
      <xdr:col>67</xdr:col>
      <xdr:colOff>101600</xdr:colOff>
      <xdr:row>79</xdr:row>
      <xdr:rowOff>135440</xdr:rowOff>
    </xdr:to>
    <xdr:sp macro="" textlink="">
      <xdr:nvSpPr>
        <xdr:cNvPr id="644" name="フローチャート: 判断 643"/>
        <xdr:cNvSpPr/>
      </xdr:nvSpPr>
      <xdr:spPr>
        <a:xfrm>
          <a:off x="12763500" y="1357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151967</xdr:rowOff>
    </xdr:from>
    <xdr:ext cx="469744" cy="259045"/>
    <xdr:sp macro="" textlink="">
      <xdr:nvSpPr>
        <xdr:cNvPr id="645" name="テキスト ボックス 644"/>
        <xdr:cNvSpPr txBox="1"/>
      </xdr:nvSpPr>
      <xdr:spPr>
        <a:xfrm>
          <a:off x="12579428" y="1335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1" name="楕円 65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42625</xdr:rowOff>
    </xdr:from>
    <xdr:to>
      <xdr:col>76</xdr:col>
      <xdr:colOff>165100</xdr:colOff>
      <xdr:row>79</xdr:row>
      <xdr:rowOff>144225</xdr:rowOff>
    </xdr:to>
    <xdr:sp macro="" textlink="">
      <xdr:nvSpPr>
        <xdr:cNvPr id="655" name="楕円 654"/>
        <xdr:cNvSpPr/>
      </xdr:nvSpPr>
      <xdr:spPr>
        <a:xfrm>
          <a:off x="14541500" y="1358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135352</xdr:rowOff>
    </xdr:from>
    <xdr:ext cx="378565" cy="259045"/>
    <xdr:sp macro="" textlink="">
      <xdr:nvSpPr>
        <xdr:cNvPr id="656" name="テキスト ボックス 655"/>
        <xdr:cNvSpPr txBox="1"/>
      </xdr:nvSpPr>
      <xdr:spPr>
        <a:xfrm>
          <a:off x="14403017" y="13679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21844</xdr:rowOff>
    </xdr:from>
    <xdr:to>
      <xdr:col>72</xdr:col>
      <xdr:colOff>38100</xdr:colOff>
      <xdr:row>79</xdr:row>
      <xdr:rowOff>123444</xdr:rowOff>
    </xdr:to>
    <xdr:sp macro="" textlink="">
      <xdr:nvSpPr>
        <xdr:cNvPr id="657" name="楕円 656"/>
        <xdr:cNvSpPr/>
      </xdr:nvSpPr>
      <xdr:spPr>
        <a:xfrm>
          <a:off x="13652500" y="135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139971</xdr:rowOff>
    </xdr:from>
    <xdr:ext cx="469744" cy="259045"/>
    <xdr:sp macro="" textlink="">
      <xdr:nvSpPr>
        <xdr:cNvPr id="658" name="テキスト ボックス 657"/>
        <xdr:cNvSpPr txBox="1"/>
      </xdr:nvSpPr>
      <xdr:spPr>
        <a:xfrm>
          <a:off x="13468428" y="1334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39588</xdr:rowOff>
    </xdr:from>
    <xdr:to>
      <xdr:col>67</xdr:col>
      <xdr:colOff>101600</xdr:colOff>
      <xdr:row>79</xdr:row>
      <xdr:rowOff>141188</xdr:rowOff>
    </xdr:to>
    <xdr:sp macro="" textlink="">
      <xdr:nvSpPr>
        <xdr:cNvPr id="659" name="楕円 658"/>
        <xdr:cNvSpPr/>
      </xdr:nvSpPr>
      <xdr:spPr>
        <a:xfrm>
          <a:off x="12763500" y="135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132315</xdr:rowOff>
    </xdr:from>
    <xdr:ext cx="378565" cy="259045"/>
    <xdr:sp macro="" textlink="">
      <xdr:nvSpPr>
        <xdr:cNvPr id="660" name="テキスト ボックス 659"/>
        <xdr:cNvSpPr txBox="1"/>
      </xdr:nvSpPr>
      <xdr:spPr>
        <a:xfrm>
          <a:off x="12625017" y="13676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120562</xdr:rowOff>
    </xdr:from>
    <xdr:to>
      <xdr:col>85</xdr:col>
      <xdr:colOff>127000</xdr:colOff>
      <xdr:row>95</xdr:row>
      <xdr:rowOff>153963</xdr:rowOff>
    </xdr:to>
    <xdr:cxnSp macro="">
      <xdr:nvCxnSpPr>
        <xdr:cNvPr id="690" name="直線コネクタ 689"/>
        <xdr:cNvCxnSpPr/>
      </xdr:nvCxnSpPr>
      <xdr:spPr>
        <a:xfrm flipV="1">
          <a:off x="15481300" y="16408312"/>
          <a:ext cx="8382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128364</xdr:rowOff>
    </xdr:from>
    <xdr:ext cx="534377" cy="259045"/>
    <xdr:sp macro="" textlink="">
      <xdr:nvSpPr>
        <xdr:cNvPr id="691" name="公債費平均値テキスト"/>
        <xdr:cNvSpPr txBox="1"/>
      </xdr:nvSpPr>
      <xdr:spPr>
        <a:xfrm>
          <a:off x="16370300" y="16587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153963</xdr:rowOff>
    </xdr:from>
    <xdr:to>
      <xdr:col>81</xdr:col>
      <xdr:colOff>50800</xdr:colOff>
      <xdr:row>95</xdr:row>
      <xdr:rowOff>167920</xdr:rowOff>
    </xdr:to>
    <xdr:cxnSp macro="">
      <xdr:nvCxnSpPr>
        <xdr:cNvPr id="693" name="直線コネクタ 692"/>
        <xdr:cNvCxnSpPr/>
      </xdr:nvCxnSpPr>
      <xdr:spPr>
        <a:xfrm flipV="1">
          <a:off x="14592300" y="16441713"/>
          <a:ext cx="889000" cy="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20777</xdr:rowOff>
    </xdr:from>
    <xdr:to>
      <xdr:col>81</xdr:col>
      <xdr:colOff>101600</xdr:colOff>
      <xdr:row>97</xdr:row>
      <xdr:rowOff>122377</xdr:rowOff>
    </xdr:to>
    <xdr:sp macro="" textlink="">
      <xdr:nvSpPr>
        <xdr:cNvPr id="694" name="フローチャート: 判断 693"/>
        <xdr:cNvSpPr/>
      </xdr:nvSpPr>
      <xdr:spPr>
        <a:xfrm>
          <a:off x="15430500" y="1665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113504</xdr:rowOff>
    </xdr:from>
    <xdr:ext cx="534377" cy="259045"/>
    <xdr:sp macro="" textlink="">
      <xdr:nvSpPr>
        <xdr:cNvPr id="695" name="テキスト ボックス 694"/>
        <xdr:cNvSpPr txBox="1"/>
      </xdr:nvSpPr>
      <xdr:spPr>
        <a:xfrm>
          <a:off x="15214111" y="167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167920</xdr:rowOff>
    </xdr:from>
    <xdr:to>
      <xdr:col>76</xdr:col>
      <xdr:colOff>114300</xdr:colOff>
      <xdr:row>96</xdr:row>
      <xdr:rowOff>59537</xdr:rowOff>
    </xdr:to>
    <xdr:cxnSp macro="">
      <xdr:nvCxnSpPr>
        <xdr:cNvPr id="696" name="直線コネクタ 695"/>
        <xdr:cNvCxnSpPr/>
      </xdr:nvCxnSpPr>
      <xdr:spPr>
        <a:xfrm flipV="1">
          <a:off x="13703300" y="16455670"/>
          <a:ext cx="889000" cy="6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33553</xdr:rowOff>
    </xdr:from>
    <xdr:to>
      <xdr:col>76</xdr:col>
      <xdr:colOff>165100</xdr:colOff>
      <xdr:row>98</xdr:row>
      <xdr:rowOff>135153</xdr:rowOff>
    </xdr:to>
    <xdr:sp macro="" textlink="">
      <xdr:nvSpPr>
        <xdr:cNvPr id="697" name="フローチャート: 判断 696"/>
        <xdr:cNvSpPr/>
      </xdr:nvSpPr>
      <xdr:spPr>
        <a:xfrm>
          <a:off x="14541500" y="1683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126280</xdr:rowOff>
    </xdr:from>
    <xdr:ext cx="534377" cy="259045"/>
    <xdr:sp macro="" textlink="">
      <xdr:nvSpPr>
        <xdr:cNvPr id="698" name="テキスト ボックス 697"/>
        <xdr:cNvSpPr txBox="1"/>
      </xdr:nvSpPr>
      <xdr:spPr>
        <a:xfrm>
          <a:off x="14325111" y="1692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59537</xdr:rowOff>
    </xdr:from>
    <xdr:to>
      <xdr:col>71</xdr:col>
      <xdr:colOff>177800</xdr:colOff>
      <xdr:row>96</xdr:row>
      <xdr:rowOff>126746</xdr:rowOff>
    </xdr:to>
    <xdr:cxnSp macro="">
      <xdr:nvCxnSpPr>
        <xdr:cNvPr id="699" name="直線コネクタ 698"/>
        <xdr:cNvCxnSpPr/>
      </xdr:nvCxnSpPr>
      <xdr:spPr>
        <a:xfrm flipV="1">
          <a:off x="12814300" y="16518737"/>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25933</xdr:rowOff>
    </xdr:from>
    <xdr:to>
      <xdr:col>72</xdr:col>
      <xdr:colOff>38100</xdr:colOff>
      <xdr:row>98</xdr:row>
      <xdr:rowOff>127533</xdr:rowOff>
    </xdr:to>
    <xdr:sp macro="" textlink="">
      <xdr:nvSpPr>
        <xdr:cNvPr id="700" name="フローチャート: 判断 699"/>
        <xdr:cNvSpPr/>
      </xdr:nvSpPr>
      <xdr:spPr>
        <a:xfrm>
          <a:off x="13652500" y="1682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118660</xdr:rowOff>
    </xdr:from>
    <xdr:ext cx="534377" cy="259045"/>
    <xdr:sp macro="" textlink="">
      <xdr:nvSpPr>
        <xdr:cNvPr id="701" name="テキスト ボックス 700"/>
        <xdr:cNvSpPr txBox="1"/>
      </xdr:nvSpPr>
      <xdr:spPr>
        <a:xfrm>
          <a:off x="13436111" y="1692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28093</xdr:rowOff>
    </xdr:from>
    <xdr:to>
      <xdr:col>67</xdr:col>
      <xdr:colOff>101600</xdr:colOff>
      <xdr:row>98</xdr:row>
      <xdr:rowOff>129693</xdr:rowOff>
    </xdr:to>
    <xdr:sp macro="" textlink="">
      <xdr:nvSpPr>
        <xdr:cNvPr id="702" name="フローチャート: 判断 701"/>
        <xdr:cNvSpPr/>
      </xdr:nvSpPr>
      <xdr:spPr>
        <a:xfrm>
          <a:off x="12763500" y="1683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120820</xdr:rowOff>
    </xdr:from>
    <xdr:ext cx="534377" cy="259045"/>
    <xdr:sp macro="" textlink="">
      <xdr:nvSpPr>
        <xdr:cNvPr id="703" name="テキスト ボックス 702"/>
        <xdr:cNvSpPr txBox="1"/>
      </xdr:nvSpPr>
      <xdr:spPr>
        <a:xfrm>
          <a:off x="12547111" y="1692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69762</xdr:rowOff>
    </xdr:from>
    <xdr:to>
      <xdr:col>85</xdr:col>
      <xdr:colOff>177800</xdr:colOff>
      <xdr:row>95</xdr:row>
      <xdr:rowOff>171362</xdr:rowOff>
    </xdr:to>
    <xdr:sp macro="" textlink="">
      <xdr:nvSpPr>
        <xdr:cNvPr id="709" name="楕円 708"/>
        <xdr:cNvSpPr/>
      </xdr:nvSpPr>
      <xdr:spPr>
        <a:xfrm>
          <a:off x="16268700" y="1635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92639</xdr:rowOff>
    </xdr:from>
    <xdr:ext cx="534377" cy="259045"/>
    <xdr:sp macro="" textlink="">
      <xdr:nvSpPr>
        <xdr:cNvPr id="710" name="公債費該当値テキスト"/>
        <xdr:cNvSpPr txBox="1"/>
      </xdr:nvSpPr>
      <xdr:spPr>
        <a:xfrm>
          <a:off x="16370300" y="1620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103163</xdr:rowOff>
    </xdr:from>
    <xdr:to>
      <xdr:col>81</xdr:col>
      <xdr:colOff>101600</xdr:colOff>
      <xdr:row>96</xdr:row>
      <xdr:rowOff>33313</xdr:rowOff>
    </xdr:to>
    <xdr:sp macro="" textlink="">
      <xdr:nvSpPr>
        <xdr:cNvPr id="711" name="楕円 710"/>
        <xdr:cNvSpPr/>
      </xdr:nvSpPr>
      <xdr:spPr>
        <a:xfrm>
          <a:off x="15430500" y="1639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49840</xdr:rowOff>
    </xdr:from>
    <xdr:ext cx="534377" cy="259045"/>
    <xdr:sp macro="" textlink="">
      <xdr:nvSpPr>
        <xdr:cNvPr id="712" name="テキスト ボックス 711"/>
        <xdr:cNvSpPr txBox="1"/>
      </xdr:nvSpPr>
      <xdr:spPr>
        <a:xfrm>
          <a:off x="15214111" y="1616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117120</xdr:rowOff>
    </xdr:from>
    <xdr:to>
      <xdr:col>76</xdr:col>
      <xdr:colOff>165100</xdr:colOff>
      <xdr:row>96</xdr:row>
      <xdr:rowOff>47270</xdr:rowOff>
    </xdr:to>
    <xdr:sp macro="" textlink="">
      <xdr:nvSpPr>
        <xdr:cNvPr id="713" name="楕円 712"/>
        <xdr:cNvSpPr/>
      </xdr:nvSpPr>
      <xdr:spPr>
        <a:xfrm>
          <a:off x="14541500" y="1640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63797</xdr:rowOff>
    </xdr:from>
    <xdr:ext cx="534377" cy="259045"/>
    <xdr:sp macro="" textlink="">
      <xdr:nvSpPr>
        <xdr:cNvPr id="714" name="テキスト ボックス 713"/>
        <xdr:cNvSpPr txBox="1"/>
      </xdr:nvSpPr>
      <xdr:spPr>
        <a:xfrm>
          <a:off x="14325111" y="1618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8737</xdr:rowOff>
    </xdr:from>
    <xdr:to>
      <xdr:col>72</xdr:col>
      <xdr:colOff>38100</xdr:colOff>
      <xdr:row>96</xdr:row>
      <xdr:rowOff>110337</xdr:rowOff>
    </xdr:to>
    <xdr:sp macro="" textlink="">
      <xdr:nvSpPr>
        <xdr:cNvPr id="715" name="楕円 714"/>
        <xdr:cNvSpPr/>
      </xdr:nvSpPr>
      <xdr:spPr>
        <a:xfrm>
          <a:off x="13652500" y="1646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126864</xdr:rowOff>
    </xdr:from>
    <xdr:ext cx="534377" cy="259045"/>
    <xdr:sp macro="" textlink="">
      <xdr:nvSpPr>
        <xdr:cNvPr id="716" name="テキスト ボックス 715"/>
        <xdr:cNvSpPr txBox="1"/>
      </xdr:nvSpPr>
      <xdr:spPr>
        <a:xfrm>
          <a:off x="13436111" y="1624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75946</xdr:rowOff>
    </xdr:from>
    <xdr:to>
      <xdr:col>67</xdr:col>
      <xdr:colOff>101600</xdr:colOff>
      <xdr:row>97</xdr:row>
      <xdr:rowOff>6096</xdr:rowOff>
    </xdr:to>
    <xdr:sp macro="" textlink="">
      <xdr:nvSpPr>
        <xdr:cNvPr id="717" name="楕円 716"/>
        <xdr:cNvSpPr/>
      </xdr:nvSpPr>
      <xdr:spPr>
        <a:xfrm>
          <a:off x="12763500" y="1653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22623</xdr:rowOff>
    </xdr:from>
    <xdr:ext cx="534377" cy="259045"/>
    <xdr:sp macro="" textlink="">
      <xdr:nvSpPr>
        <xdr:cNvPr id="718" name="テキスト ボックス 717"/>
        <xdr:cNvSpPr txBox="1"/>
      </xdr:nvSpPr>
      <xdr:spPr>
        <a:xfrm>
          <a:off x="12547111" y="1631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5624</xdr:rowOff>
    </xdr:from>
    <xdr:to>
      <xdr:col>112</xdr:col>
      <xdr:colOff>38100</xdr:colOff>
      <xdr:row>39</xdr:row>
      <xdr:rowOff>107224</xdr:rowOff>
    </xdr:to>
    <xdr:sp macro="" textlink="">
      <xdr:nvSpPr>
        <xdr:cNvPr id="753" name="フローチャート: 判断 752"/>
        <xdr:cNvSpPr/>
      </xdr:nvSpPr>
      <xdr:spPr>
        <a:xfrm>
          <a:off x="21272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123751</xdr:rowOff>
    </xdr:from>
    <xdr:ext cx="378565" cy="259045"/>
    <xdr:sp macro="" textlink="">
      <xdr:nvSpPr>
        <xdr:cNvPr id="754" name="テキスト ボックス 753"/>
        <xdr:cNvSpPr txBox="1"/>
      </xdr:nvSpPr>
      <xdr:spPr>
        <a:xfrm>
          <a:off x="21134017" y="646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19014</xdr:rowOff>
    </xdr:from>
    <xdr:to>
      <xdr:col>107</xdr:col>
      <xdr:colOff>101600</xdr:colOff>
      <xdr:row>39</xdr:row>
      <xdr:rowOff>120614</xdr:rowOff>
    </xdr:to>
    <xdr:sp macro="" textlink="">
      <xdr:nvSpPr>
        <xdr:cNvPr id="756" name="フローチャート: 判断 755"/>
        <xdr:cNvSpPr/>
      </xdr:nvSpPr>
      <xdr:spPr>
        <a:xfrm>
          <a:off x="20383500" y="670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137141</xdr:rowOff>
    </xdr:from>
    <xdr:ext cx="313932" cy="259045"/>
    <xdr:sp macro="" textlink="">
      <xdr:nvSpPr>
        <xdr:cNvPr id="757" name="テキスト ボックス 756"/>
        <xdr:cNvSpPr txBox="1"/>
      </xdr:nvSpPr>
      <xdr:spPr>
        <a:xfrm>
          <a:off x="20277333" y="6480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19014</xdr:rowOff>
    </xdr:from>
    <xdr:to>
      <xdr:col>102</xdr:col>
      <xdr:colOff>165100</xdr:colOff>
      <xdr:row>39</xdr:row>
      <xdr:rowOff>120614</xdr:rowOff>
    </xdr:to>
    <xdr:sp macro="" textlink="">
      <xdr:nvSpPr>
        <xdr:cNvPr id="759" name="フローチャート: 判断 758"/>
        <xdr:cNvSpPr/>
      </xdr:nvSpPr>
      <xdr:spPr>
        <a:xfrm>
          <a:off x="19494500" y="670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137141</xdr:rowOff>
    </xdr:from>
    <xdr:ext cx="313932" cy="259045"/>
    <xdr:sp macro="" textlink="">
      <xdr:nvSpPr>
        <xdr:cNvPr id="760" name="テキスト ボックス 759"/>
        <xdr:cNvSpPr txBox="1"/>
      </xdr:nvSpPr>
      <xdr:spPr>
        <a:xfrm>
          <a:off x="19388333" y="6480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145724</xdr:rowOff>
    </xdr:from>
    <xdr:to>
      <xdr:col>98</xdr:col>
      <xdr:colOff>38100</xdr:colOff>
      <xdr:row>39</xdr:row>
      <xdr:rowOff>75874</xdr:rowOff>
    </xdr:to>
    <xdr:sp macro="" textlink="">
      <xdr:nvSpPr>
        <xdr:cNvPr id="761" name="フローチャート: 判断 760"/>
        <xdr:cNvSpPr/>
      </xdr:nvSpPr>
      <xdr:spPr>
        <a:xfrm>
          <a:off x="18605500" y="666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92400</xdr:rowOff>
    </xdr:from>
    <xdr:ext cx="378565" cy="259045"/>
    <xdr:sp macro="" textlink="">
      <xdr:nvSpPr>
        <xdr:cNvPr id="762" name="テキスト ボックス 761"/>
        <xdr:cNvSpPr txBox="1"/>
      </xdr:nvSpPr>
      <xdr:spPr>
        <a:xfrm>
          <a:off x="18467017" y="6436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分子となる各項目が増加したもののうち、主なものは次のとおりである。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民生費は、住民一人当たりコストが</a:t>
          </a:r>
          <a:r>
            <a:rPr kumimoji="1" lang="en-US" altLang="ja-JP" sz="1300">
              <a:solidFill>
                <a:schemeClr val="tx1"/>
              </a:solidFill>
              <a:latin typeface="ＭＳ Ｐゴシック" panose="020B0600070205080204" pitchFamily="50" charset="-128"/>
              <a:ea typeface="ＭＳ Ｐゴシック" panose="020B0600070205080204" pitchFamily="50" charset="-128"/>
            </a:rPr>
            <a:t>184,383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円で、前年度と比べて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22,321</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円増加したものの、類似団体平均値は</a:t>
          </a:r>
          <a:r>
            <a:rPr kumimoji="1" lang="en-US" altLang="ja-JP" sz="1300">
              <a:solidFill>
                <a:schemeClr val="tx1"/>
              </a:solidFill>
              <a:latin typeface="ＭＳ Ｐゴシック" panose="020B0600070205080204" pitchFamily="50" charset="-128"/>
              <a:ea typeface="ＭＳ Ｐゴシック" panose="020B0600070205080204" pitchFamily="50" charset="-128"/>
            </a:rPr>
            <a:t>32,941</a:t>
          </a:r>
          <a:r>
            <a:rPr kumimoji="1" lang="ja-JP" altLang="en-US" sz="1300">
              <a:solidFill>
                <a:schemeClr val="tx1"/>
              </a:solidFill>
              <a:latin typeface="ＭＳ Ｐゴシック" panose="020B0600070205080204" pitchFamily="50" charset="-128"/>
              <a:ea typeface="ＭＳ Ｐゴシック" panose="020B0600070205080204" pitchFamily="50" charset="-128"/>
            </a:rPr>
            <a:t>円下回っている。増加の主な要因は、新型コロナウイルス感染症対策のため、子育て世帯等に対して臨時特別給付金を支給したためである。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農林水産業費は、住民一人当たりコストが</a:t>
          </a:r>
          <a:r>
            <a:rPr kumimoji="1" lang="en-US" altLang="ja-JP" sz="1300">
              <a:solidFill>
                <a:schemeClr val="tx1"/>
              </a:solidFill>
              <a:latin typeface="ＭＳ Ｐゴシック" panose="020B0600070205080204" pitchFamily="50" charset="-128"/>
              <a:ea typeface="ＭＳ Ｐゴシック" panose="020B0600070205080204" pitchFamily="50" charset="-128"/>
            </a:rPr>
            <a:t>25,593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円で、前年度と比べて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7,271</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円増加し、類似団体平均値を</a:t>
          </a:r>
          <a:r>
            <a:rPr kumimoji="1" lang="en-US" altLang="ja-JP" sz="1300">
              <a:solidFill>
                <a:schemeClr val="tx1"/>
              </a:solidFill>
              <a:latin typeface="ＭＳ Ｐゴシック" panose="020B0600070205080204" pitchFamily="50" charset="-128"/>
              <a:ea typeface="ＭＳ Ｐゴシック" panose="020B0600070205080204" pitchFamily="50" charset="-128"/>
            </a:rPr>
            <a:t>6,175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円上回っている。増加の主な要因は、強い農業・担い手づくり総合支援交付金の支給やため池浚渫事業を実施したためである。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消防費は、住民一人当たりコストが</a:t>
          </a:r>
          <a:r>
            <a:rPr kumimoji="1" lang="en-US" altLang="ja-JP" sz="1300">
              <a:solidFill>
                <a:schemeClr val="tx1"/>
              </a:solidFill>
              <a:latin typeface="ＭＳ Ｐゴシック" panose="020B0600070205080204" pitchFamily="50" charset="-128"/>
              <a:ea typeface="ＭＳ Ｐゴシック" panose="020B0600070205080204" pitchFamily="50" charset="-128"/>
            </a:rPr>
            <a:t>30,701</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円で、前年度と比べて</a:t>
          </a:r>
          <a:r>
            <a:rPr kumimoji="1" lang="en-US" altLang="ja-JP" sz="1300">
              <a:solidFill>
                <a:schemeClr val="tx1"/>
              </a:solidFill>
              <a:latin typeface="ＭＳ Ｐゴシック" panose="020B0600070205080204" pitchFamily="50" charset="-128"/>
              <a:ea typeface="ＭＳ Ｐゴシック" panose="020B0600070205080204" pitchFamily="50" charset="-128"/>
            </a:rPr>
            <a:t>5,479</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円増加し、類似団体平均値を</a:t>
          </a:r>
          <a:r>
            <a:rPr kumimoji="1" lang="en-US" altLang="ja-JP" sz="1300">
              <a:solidFill>
                <a:schemeClr val="tx1"/>
              </a:solidFill>
              <a:latin typeface="ＭＳ Ｐゴシック" panose="020B0600070205080204" pitchFamily="50" charset="-128"/>
              <a:ea typeface="ＭＳ Ｐゴシック" panose="020B0600070205080204" pitchFamily="50" charset="-128"/>
            </a:rPr>
            <a:t>7,653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円上回っている。増加の主な要因は、防災ウェブカメラ等の更新や移動系防災行政無線の整備工事を実施したためである。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300">
              <a:solidFill>
                <a:schemeClr val="tx1"/>
              </a:solidFill>
              <a:latin typeface="ＭＳ ゴシック" pitchFamily="49" charset="-128"/>
              <a:ea typeface="ＭＳ ゴシック" pitchFamily="49" charset="-128"/>
            </a:rPr>
            <a:t>令和</a:t>
          </a:r>
          <a:r>
            <a:rPr kumimoji="1" lang="en-US" altLang="ja-JP" sz="1300">
              <a:solidFill>
                <a:schemeClr val="tx1"/>
              </a:solidFill>
              <a:latin typeface="ＭＳ ゴシック" pitchFamily="49" charset="-128"/>
              <a:ea typeface="ＭＳ ゴシック" pitchFamily="49" charset="-128"/>
            </a:rPr>
            <a:t>3</a:t>
          </a:r>
          <a:r>
            <a:rPr kumimoji="1" lang="ja-JP" altLang="en-US" sz="1300">
              <a:solidFill>
                <a:schemeClr val="tx1"/>
              </a:solidFill>
              <a:latin typeface="ＭＳ ゴシック" pitchFamily="49" charset="-128"/>
              <a:ea typeface="ＭＳ ゴシック" pitchFamily="49" charset="-128"/>
            </a:rPr>
            <a:t>年度については、防災行政無線整備事業や土地開発公社等保有地買戻事業の実施により、財政調整基金の取崩額が積立額を上回ったものの、実質単年度収支は若干の黒字となっている。</a:t>
          </a:r>
        </a:p>
        <a:p>
          <a:r>
            <a:rPr kumimoji="1" lang="ja-JP" altLang="en-US" sz="1300">
              <a:solidFill>
                <a:srgbClr val="FF0000"/>
              </a:solidFill>
              <a:latin typeface="ＭＳ ゴシック" pitchFamily="49" charset="-128"/>
              <a:ea typeface="ＭＳ ゴシック" pitchFamily="49" charset="-128"/>
            </a:rPr>
            <a:t>　</a:t>
          </a:r>
          <a:r>
            <a:rPr kumimoji="1" lang="ja-JP" altLang="en-US" sz="1300">
              <a:solidFill>
                <a:schemeClr val="tx1"/>
              </a:solidFill>
              <a:latin typeface="ＭＳ ゴシック" pitchFamily="49" charset="-128"/>
              <a:ea typeface="ＭＳ ゴシック" pitchFamily="49" charset="-128"/>
            </a:rPr>
            <a:t>翌年度以降においても、人口減少による市税の減少が見込まれ、財政調整基金の取崩しに頼らざるを得ない状況であることから、事業の選択と集中を今以上に実施し健全な財政運営に努めていく。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香川県さぬき市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本表は本市における全会計の実質赤字額及び黒字額を標準財政規模で除したものである。なお、法適用公営企業会計（病院、下水道）における実質収支とは、決算書の損益ではなく資金収支を示している。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会計別でみると、病院事業会計は、令和</a:t>
          </a:r>
          <a:r>
            <a:rPr kumimoji="1" lang="en-US" altLang="ja-JP" sz="1400">
              <a:solidFill>
                <a:schemeClr val="tx1"/>
              </a:solidFill>
              <a:latin typeface="ＭＳ ゴシック" pitchFamily="49" charset="-128"/>
              <a:ea typeface="ＭＳ ゴシック" pitchFamily="49" charset="-128"/>
            </a:rPr>
            <a:t>3</a:t>
          </a:r>
          <a:r>
            <a:rPr kumimoji="1" lang="ja-JP" altLang="en-US" sz="1400">
              <a:solidFill>
                <a:schemeClr val="tx1"/>
              </a:solidFill>
              <a:latin typeface="ＭＳ ゴシック" pitchFamily="49" charset="-128"/>
              <a:ea typeface="ＭＳ ゴシック" pitchFamily="49" charset="-128"/>
            </a:rPr>
            <a:t>年度においては、新型コロナウイルス感染症対策関連補助金を受け入れたことにより医業外収益が大きく増加したため、純利益は、約</a:t>
          </a:r>
          <a:r>
            <a:rPr kumimoji="1" lang="en-US" altLang="ja-JP" sz="1400">
              <a:solidFill>
                <a:schemeClr val="tx1"/>
              </a:solidFill>
              <a:latin typeface="ＭＳ ゴシック" pitchFamily="49" charset="-128"/>
              <a:ea typeface="ＭＳ ゴシック" pitchFamily="49" charset="-128"/>
            </a:rPr>
            <a:t>6</a:t>
          </a:r>
          <a:r>
            <a:rPr kumimoji="1" lang="ja-JP" altLang="en-US" sz="1400">
              <a:solidFill>
                <a:schemeClr val="tx1"/>
              </a:solidFill>
              <a:latin typeface="ＭＳ ゴシック" pitchFamily="49" charset="-128"/>
              <a:ea typeface="ＭＳ ゴシック" pitchFamily="49" charset="-128"/>
            </a:rPr>
            <a:t>億</a:t>
          </a:r>
          <a:r>
            <a:rPr kumimoji="1" lang="en-US" altLang="ja-JP" sz="1400">
              <a:solidFill>
                <a:schemeClr val="tx1"/>
              </a:solidFill>
              <a:latin typeface="ＭＳ ゴシック" pitchFamily="49" charset="-128"/>
              <a:ea typeface="ＭＳ ゴシック" pitchFamily="49" charset="-128"/>
            </a:rPr>
            <a:t>9</a:t>
          </a:r>
          <a:r>
            <a:rPr kumimoji="1" lang="ja-JP" altLang="en-US" sz="1400">
              <a:solidFill>
                <a:schemeClr val="tx1"/>
              </a:solidFill>
              <a:latin typeface="ＭＳ ゴシック" pitchFamily="49" charset="-128"/>
              <a:ea typeface="ＭＳ ゴシック" pitchFamily="49" charset="-128"/>
            </a:rPr>
            <a:t>千万円となり、標準財政規模比は前年度と比べて、</a:t>
          </a:r>
          <a:r>
            <a:rPr kumimoji="1" lang="en-US" altLang="ja-JP" sz="1400">
              <a:solidFill>
                <a:schemeClr val="tx1"/>
              </a:solidFill>
              <a:latin typeface="ＭＳ ゴシック" pitchFamily="49" charset="-128"/>
              <a:ea typeface="ＭＳ ゴシック" pitchFamily="49" charset="-128"/>
            </a:rPr>
            <a:t>4.21</a:t>
          </a:r>
          <a:r>
            <a:rPr kumimoji="1" lang="ja-JP" altLang="en-US" sz="1400">
              <a:solidFill>
                <a:schemeClr val="tx1"/>
              </a:solidFill>
              <a:latin typeface="ＭＳ ゴシック" pitchFamily="49" charset="-128"/>
              <a:ea typeface="ＭＳ ゴシック" pitchFamily="49" charset="-128"/>
            </a:rPr>
            <a:t>％上昇している。しかし、臨時的な収入がなければ比率は減少していたと考えられるため、医師の確保により医業収益の増収を図るなど持続的な経営の健全化の取り組みを進める。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また、令和</a:t>
          </a:r>
          <a:r>
            <a:rPr kumimoji="1" lang="en-US" altLang="ja-JP" sz="1400">
              <a:solidFill>
                <a:schemeClr val="tx1"/>
              </a:solidFill>
              <a:latin typeface="ＭＳ ゴシック" pitchFamily="49" charset="-128"/>
              <a:ea typeface="ＭＳ ゴシック" pitchFamily="49" charset="-128"/>
            </a:rPr>
            <a:t>2</a:t>
          </a:r>
          <a:r>
            <a:rPr kumimoji="1" lang="ja-JP" altLang="en-US" sz="1400">
              <a:solidFill>
                <a:schemeClr val="tx1"/>
              </a:solidFill>
              <a:latin typeface="ＭＳ ゴシック" pitchFamily="49" charset="-128"/>
              <a:ea typeface="ＭＳ ゴシック" pitchFamily="49" charset="-128"/>
            </a:rPr>
            <a:t>年度より法適用となった下水道事業特別会計は、一般会計から多額の繰出金を要していることから、処理施設の統廃合による維持管理費の削減や使用料の見直しなどを行い、収支改善に努める。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79</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80</v>
      </c>
      <c r="C2" s="179"/>
      <c r="D2" s="180"/>
    </row>
    <row r="3" spans="1:119" ht="18.75" customHeight="1" thickBot="1" x14ac:dyDescent="0.2">
      <c r="A3" s="178"/>
      <c r="B3" s="596" t="s">
        <v>81</v>
      </c>
      <c r="C3" s="597"/>
      <c r="D3" s="597"/>
      <c r="E3" s="598"/>
      <c r="F3" s="598"/>
      <c r="G3" s="598"/>
      <c r="H3" s="598"/>
      <c r="I3" s="598"/>
      <c r="J3" s="598"/>
      <c r="K3" s="598"/>
      <c r="L3" s="598" t="s">
        <v>82</v>
      </c>
      <c r="M3" s="598"/>
      <c r="N3" s="598"/>
      <c r="O3" s="598"/>
      <c r="P3" s="598"/>
      <c r="Q3" s="598"/>
      <c r="R3" s="601"/>
      <c r="S3" s="601"/>
      <c r="T3" s="601"/>
      <c r="U3" s="601"/>
      <c r="V3" s="602"/>
      <c r="W3" s="492" t="s">
        <v>83</v>
      </c>
      <c r="X3" s="493"/>
      <c r="Y3" s="493"/>
      <c r="Z3" s="493"/>
      <c r="AA3" s="493"/>
      <c r="AB3" s="597"/>
      <c r="AC3" s="601" t="s">
        <v>84</v>
      </c>
      <c r="AD3" s="493"/>
      <c r="AE3" s="493"/>
      <c r="AF3" s="493"/>
      <c r="AG3" s="493"/>
      <c r="AH3" s="493"/>
      <c r="AI3" s="493"/>
      <c r="AJ3" s="493"/>
      <c r="AK3" s="493"/>
      <c r="AL3" s="563"/>
      <c r="AM3" s="492" t="s">
        <v>85</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86</v>
      </c>
      <c r="BO3" s="493"/>
      <c r="BP3" s="493"/>
      <c r="BQ3" s="493"/>
      <c r="BR3" s="493"/>
      <c r="BS3" s="493"/>
      <c r="BT3" s="493"/>
      <c r="BU3" s="563"/>
      <c r="BV3" s="492" t="s">
        <v>87</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88</v>
      </c>
      <c r="CU3" s="493"/>
      <c r="CV3" s="493"/>
      <c r="CW3" s="493"/>
      <c r="CX3" s="493"/>
      <c r="CY3" s="493"/>
      <c r="CZ3" s="493"/>
      <c r="DA3" s="563"/>
      <c r="DB3" s="492" t="s">
        <v>89</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90</v>
      </c>
      <c r="AZ4" s="450"/>
      <c r="BA4" s="450"/>
      <c r="BB4" s="450"/>
      <c r="BC4" s="450"/>
      <c r="BD4" s="450"/>
      <c r="BE4" s="450"/>
      <c r="BF4" s="450"/>
      <c r="BG4" s="450"/>
      <c r="BH4" s="450"/>
      <c r="BI4" s="450"/>
      <c r="BJ4" s="450"/>
      <c r="BK4" s="450"/>
      <c r="BL4" s="450"/>
      <c r="BM4" s="451"/>
      <c r="BN4" s="452">
        <v>28553095</v>
      </c>
      <c r="BO4" s="453"/>
      <c r="BP4" s="453"/>
      <c r="BQ4" s="453"/>
      <c r="BR4" s="453"/>
      <c r="BS4" s="453"/>
      <c r="BT4" s="453"/>
      <c r="BU4" s="454"/>
      <c r="BV4" s="452">
        <v>32756277</v>
      </c>
      <c r="BW4" s="453"/>
      <c r="BX4" s="453"/>
      <c r="BY4" s="453"/>
      <c r="BZ4" s="453"/>
      <c r="CA4" s="453"/>
      <c r="CB4" s="453"/>
      <c r="CC4" s="454"/>
      <c r="CD4" s="589" t="s">
        <v>91</v>
      </c>
      <c r="CE4" s="590"/>
      <c r="CF4" s="590"/>
      <c r="CG4" s="590"/>
      <c r="CH4" s="590"/>
      <c r="CI4" s="590"/>
      <c r="CJ4" s="590"/>
      <c r="CK4" s="590"/>
      <c r="CL4" s="590"/>
      <c r="CM4" s="590"/>
      <c r="CN4" s="590"/>
      <c r="CO4" s="590"/>
      <c r="CP4" s="590"/>
      <c r="CQ4" s="590"/>
      <c r="CR4" s="590"/>
      <c r="CS4" s="591"/>
      <c r="CT4" s="592">
        <v>7.6</v>
      </c>
      <c r="CU4" s="593"/>
      <c r="CV4" s="593"/>
      <c r="CW4" s="593"/>
      <c r="CX4" s="593"/>
      <c r="CY4" s="593"/>
      <c r="CZ4" s="593"/>
      <c r="DA4" s="594"/>
      <c r="DB4" s="592">
        <v>5.6</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92</v>
      </c>
      <c r="AN5" s="380"/>
      <c r="AO5" s="380"/>
      <c r="AP5" s="380"/>
      <c r="AQ5" s="380"/>
      <c r="AR5" s="380"/>
      <c r="AS5" s="380"/>
      <c r="AT5" s="381"/>
      <c r="AU5" s="481" t="s">
        <v>93</v>
      </c>
      <c r="AV5" s="482"/>
      <c r="AW5" s="482"/>
      <c r="AX5" s="482"/>
      <c r="AY5" s="437" t="s">
        <v>94</v>
      </c>
      <c r="AZ5" s="438"/>
      <c r="BA5" s="438"/>
      <c r="BB5" s="438"/>
      <c r="BC5" s="438"/>
      <c r="BD5" s="438"/>
      <c r="BE5" s="438"/>
      <c r="BF5" s="438"/>
      <c r="BG5" s="438"/>
      <c r="BH5" s="438"/>
      <c r="BI5" s="438"/>
      <c r="BJ5" s="438"/>
      <c r="BK5" s="438"/>
      <c r="BL5" s="438"/>
      <c r="BM5" s="439"/>
      <c r="BN5" s="423">
        <v>27104272</v>
      </c>
      <c r="BO5" s="424"/>
      <c r="BP5" s="424"/>
      <c r="BQ5" s="424"/>
      <c r="BR5" s="424"/>
      <c r="BS5" s="424"/>
      <c r="BT5" s="424"/>
      <c r="BU5" s="425"/>
      <c r="BV5" s="423">
        <v>31781618</v>
      </c>
      <c r="BW5" s="424"/>
      <c r="BX5" s="424"/>
      <c r="BY5" s="424"/>
      <c r="BZ5" s="424"/>
      <c r="CA5" s="424"/>
      <c r="CB5" s="424"/>
      <c r="CC5" s="425"/>
      <c r="CD5" s="463" t="s">
        <v>95</v>
      </c>
      <c r="CE5" s="383"/>
      <c r="CF5" s="383"/>
      <c r="CG5" s="383"/>
      <c r="CH5" s="383"/>
      <c r="CI5" s="383"/>
      <c r="CJ5" s="383"/>
      <c r="CK5" s="383"/>
      <c r="CL5" s="383"/>
      <c r="CM5" s="383"/>
      <c r="CN5" s="383"/>
      <c r="CO5" s="383"/>
      <c r="CP5" s="383"/>
      <c r="CQ5" s="383"/>
      <c r="CR5" s="383"/>
      <c r="CS5" s="464"/>
      <c r="CT5" s="420">
        <v>92.6</v>
      </c>
      <c r="CU5" s="421"/>
      <c r="CV5" s="421"/>
      <c r="CW5" s="421"/>
      <c r="CX5" s="421"/>
      <c r="CY5" s="421"/>
      <c r="CZ5" s="421"/>
      <c r="DA5" s="422"/>
      <c r="DB5" s="420">
        <v>92.6</v>
      </c>
      <c r="DC5" s="421"/>
      <c r="DD5" s="421"/>
      <c r="DE5" s="421"/>
      <c r="DF5" s="421"/>
      <c r="DG5" s="421"/>
      <c r="DH5" s="421"/>
      <c r="DI5" s="422"/>
    </row>
    <row r="6" spans="1:119" ht="18.75" customHeight="1" x14ac:dyDescent="0.15">
      <c r="A6" s="178"/>
      <c r="B6" s="569" t="s">
        <v>96</v>
      </c>
      <c r="C6" s="410"/>
      <c r="D6" s="410"/>
      <c r="E6" s="570"/>
      <c r="F6" s="570"/>
      <c r="G6" s="570"/>
      <c r="H6" s="570"/>
      <c r="I6" s="570"/>
      <c r="J6" s="570"/>
      <c r="K6" s="570"/>
      <c r="L6" s="570" t="s">
        <v>97</v>
      </c>
      <c r="M6" s="570"/>
      <c r="N6" s="570"/>
      <c r="O6" s="570"/>
      <c r="P6" s="570"/>
      <c r="Q6" s="570"/>
      <c r="R6" s="408"/>
      <c r="S6" s="408"/>
      <c r="T6" s="408"/>
      <c r="U6" s="408"/>
      <c r="V6" s="576"/>
      <c r="W6" s="513" t="s">
        <v>98</v>
      </c>
      <c r="X6" s="409"/>
      <c r="Y6" s="409"/>
      <c r="Z6" s="409"/>
      <c r="AA6" s="409"/>
      <c r="AB6" s="410"/>
      <c r="AC6" s="581" t="s">
        <v>99</v>
      </c>
      <c r="AD6" s="582"/>
      <c r="AE6" s="582"/>
      <c r="AF6" s="582"/>
      <c r="AG6" s="582"/>
      <c r="AH6" s="582"/>
      <c r="AI6" s="582"/>
      <c r="AJ6" s="582"/>
      <c r="AK6" s="582"/>
      <c r="AL6" s="583"/>
      <c r="AM6" s="480" t="s">
        <v>100</v>
      </c>
      <c r="AN6" s="380"/>
      <c r="AO6" s="380"/>
      <c r="AP6" s="380"/>
      <c r="AQ6" s="380"/>
      <c r="AR6" s="380"/>
      <c r="AS6" s="380"/>
      <c r="AT6" s="381"/>
      <c r="AU6" s="481" t="s">
        <v>101</v>
      </c>
      <c r="AV6" s="482"/>
      <c r="AW6" s="482"/>
      <c r="AX6" s="482"/>
      <c r="AY6" s="437" t="s">
        <v>102</v>
      </c>
      <c r="AZ6" s="438"/>
      <c r="BA6" s="438"/>
      <c r="BB6" s="438"/>
      <c r="BC6" s="438"/>
      <c r="BD6" s="438"/>
      <c r="BE6" s="438"/>
      <c r="BF6" s="438"/>
      <c r="BG6" s="438"/>
      <c r="BH6" s="438"/>
      <c r="BI6" s="438"/>
      <c r="BJ6" s="438"/>
      <c r="BK6" s="438"/>
      <c r="BL6" s="438"/>
      <c r="BM6" s="439"/>
      <c r="BN6" s="423">
        <v>1448823</v>
      </c>
      <c r="BO6" s="424"/>
      <c r="BP6" s="424"/>
      <c r="BQ6" s="424"/>
      <c r="BR6" s="424"/>
      <c r="BS6" s="424"/>
      <c r="BT6" s="424"/>
      <c r="BU6" s="425"/>
      <c r="BV6" s="423">
        <v>974659</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95.9</v>
      </c>
      <c r="CU6" s="567"/>
      <c r="CV6" s="567"/>
      <c r="CW6" s="567"/>
      <c r="CX6" s="567"/>
      <c r="CY6" s="567"/>
      <c r="CZ6" s="567"/>
      <c r="DA6" s="568"/>
      <c r="DB6" s="566">
        <v>96.3</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93</v>
      </c>
      <c r="AV7" s="482"/>
      <c r="AW7" s="482"/>
      <c r="AX7" s="482"/>
      <c r="AY7" s="437" t="s">
        <v>105</v>
      </c>
      <c r="AZ7" s="438"/>
      <c r="BA7" s="438"/>
      <c r="BB7" s="438"/>
      <c r="BC7" s="438"/>
      <c r="BD7" s="438"/>
      <c r="BE7" s="438"/>
      <c r="BF7" s="438"/>
      <c r="BG7" s="438"/>
      <c r="BH7" s="438"/>
      <c r="BI7" s="438"/>
      <c r="BJ7" s="438"/>
      <c r="BK7" s="438"/>
      <c r="BL7" s="438"/>
      <c r="BM7" s="439"/>
      <c r="BN7" s="423">
        <v>227311</v>
      </c>
      <c r="BO7" s="424"/>
      <c r="BP7" s="424"/>
      <c r="BQ7" s="424"/>
      <c r="BR7" s="424"/>
      <c r="BS7" s="424"/>
      <c r="BT7" s="424"/>
      <c r="BU7" s="425"/>
      <c r="BV7" s="423">
        <v>100866</v>
      </c>
      <c r="BW7" s="424"/>
      <c r="BX7" s="424"/>
      <c r="BY7" s="424"/>
      <c r="BZ7" s="424"/>
      <c r="CA7" s="424"/>
      <c r="CB7" s="424"/>
      <c r="CC7" s="425"/>
      <c r="CD7" s="463" t="s">
        <v>106</v>
      </c>
      <c r="CE7" s="383"/>
      <c r="CF7" s="383"/>
      <c r="CG7" s="383"/>
      <c r="CH7" s="383"/>
      <c r="CI7" s="383"/>
      <c r="CJ7" s="383"/>
      <c r="CK7" s="383"/>
      <c r="CL7" s="383"/>
      <c r="CM7" s="383"/>
      <c r="CN7" s="383"/>
      <c r="CO7" s="383"/>
      <c r="CP7" s="383"/>
      <c r="CQ7" s="383"/>
      <c r="CR7" s="383"/>
      <c r="CS7" s="464"/>
      <c r="CT7" s="423">
        <v>15973092</v>
      </c>
      <c r="CU7" s="424"/>
      <c r="CV7" s="424"/>
      <c r="CW7" s="424"/>
      <c r="CX7" s="424"/>
      <c r="CY7" s="424"/>
      <c r="CZ7" s="424"/>
      <c r="DA7" s="425"/>
      <c r="DB7" s="423">
        <v>15501853</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107</v>
      </c>
      <c r="AN8" s="380"/>
      <c r="AO8" s="380"/>
      <c r="AP8" s="380"/>
      <c r="AQ8" s="380"/>
      <c r="AR8" s="380"/>
      <c r="AS8" s="380"/>
      <c r="AT8" s="381"/>
      <c r="AU8" s="481" t="s">
        <v>108</v>
      </c>
      <c r="AV8" s="482"/>
      <c r="AW8" s="482"/>
      <c r="AX8" s="482"/>
      <c r="AY8" s="437" t="s">
        <v>109</v>
      </c>
      <c r="AZ8" s="438"/>
      <c r="BA8" s="438"/>
      <c r="BB8" s="438"/>
      <c r="BC8" s="438"/>
      <c r="BD8" s="438"/>
      <c r="BE8" s="438"/>
      <c r="BF8" s="438"/>
      <c r="BG8" s="438"/>
      <c r="BH8" s="438"/>
      <c r="BI8" s="438"/>
      <c r="BJ8" s="438"/>
      <c r="BK8" s="438"/>
      <c r="BL8" s="438"/>
      <c r="BM8" s="439"/>
      <c r="BN8" s="423">
        <v>1221512</v>
      </c>
      <c r="BO8" s="424"/>
      <c r="BP8" s="424"/>
      <c r="BQ8" s="424"/>
      <c r="BR8" s="424"/>
      <c r="BS8" s="424"/>
      <c r="BT8" s="424"/>
      <c r="BU8" s="425"/>
      <c r="BV8" s="423">
        <v>873793</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0.39</v>
      </c>
      <c r="CU8" s="527"/>
      <c r="CV8" s="527"/>
      <c r="CW8" s="527"/>
      <c r="CX8" s="527"/>
      <c r="CY8" s="527"/>
      <c r="CZ8" s="527"/>
      <c r="DA8" s="528"/>
      <c r="DB8" s="526">
        <v>0.4</v>
      </c>
      <c r="DC8" s="527"/>
      <c r="DD8" s="527"/>
      <c r="DE8" s="527"/>
      <c r="DF8" s="527"/>
      <c r="DG8" s="527"/>
      <c r="DH8" s="527"/>
      <c r="DI8" s="528"/>
    </row>
    <row r="9" spans="1:119" ht="18.75" customHeight="1" thickBot="1" x14ac:dyDescent="0.2">
      <c r="A9" s="178"/>
      <c r="B9" s="555" t="s">
        <v>111</v>
      </c>
      <c r="C9" s="556"/>
      <c r="D9" s="556"/>
      <c r="E9" s="556"/>
      <c r="F9" s="556"/>
      <c r="G9" s="556"/>
      <c r="H9" s="556"/>
      <c r="I9" s="556"/>
      <c r="J9" s="556"/>
      <c r="K9" s="474"/>
      <c r="L9" s="557" t="s">
        <v>112</v>
      </c>
      <c r="M9" s="558"/>
      <c r="N9" s="558"/>
      <c r="O9" s="558"/>
      <c r="P9" s="558"/>
      <c r="Q9" s="559"/>
      <c r="R9" s="560">
        <v>47003</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101</v>
      </c>
      <c r="AV9" s="482"/>
      <c r="AW9" s="482"/>
      <c r="AX9" s="482"/>
      <c r="AY9" s="437" t="s">
        <v>115</v>
      </c>
      <c r="AZ9" s="438"/>
      <c r="BA9" s="438"/>
      <c r="BB9" s="438"/>
      <c r="BC9" s="438"/>
      <c r="BD9" s="438"/>
      <c r="BE9" s="438"/>
      <c r="BF9" s="438"/>
      <c r="BG9" s="438"/>
      <c r="BH9" s="438"/>
      <c r="BI9" s="438"/>
      <c r="BJ9" s="438"/>
      <c r="BK9" s="438"/>
      <c r="BL9" s="438"/>
      <c r="BM9" s="439"/>
      <c r="BN9" s="423">
        <v>347719</v>
      </c>
      <c r="BO9" s="424"/>
      <c r="BP9" s="424"/>
      <c r="BQ9" s="424"/>
      <c r="BR9" s="424"/>
      <c r="BS9" s="424"/>
      <c r="BT9" s="424"/>
      <c r="BU9" s="425"/>
      <c r="BV9" s="423">
        <v>-95130</v>
      </c>
      <c r="BW9" s="424"/>
      <c r="BX9" s="424"/>
      <c r="BY9" s="424"/>
      <c r="BZ9" s="424"/>
      <c r="CA9" s="424"/>
      <c r="CB9" s="424"/>
      <c r="CC9" s="425"/>
      <c r="CD9" s="463" t="s">
        <v>116</v>
      </c>
      <c r="CE9" s="383"/>
      <c r="CF9" s="383"/>
      <c r="CG9" s="383"/>
      <c r="CH9" s="383"/>
      <c r="CI9" s="383"/>
      <c r="CJ9" s="383"/>
      <c r="CK9" s="383"/>
      <c r="CL9" s="383"/>
      <c r="CM9" s="383"/>
      <c r="CN9" s="383"/>
      <c r="CO9" s="383"/>
      <c r="CP9" s="383"/>
      <c r="CQ9" s="383"/>
      <c r="CR9" s="383"/>
      <c r="CS9" s="464"/>
      <c r="CT9" s="420">
        <v>18.5</v>
      </c>
      <c r="CU9" s="421"/>
      <c r="CV9" s="421"/>
      <c r="CW9" s="421"/>
      <c r="CX9" s="421"/>
      <c r="CY9" s="421"/>
      <c r="CZ9" s="421"/>
      <c r="DA9" s="422"/>
      <c r="DB9" s="420">
        <v>17.600000000000001</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117</v>
      </c>
      <c r="M10" s="380"/>
      <c r="N10" s="380"/>
      <c r="O10" s="380"/>
      <c r="P10" s="380"/>
      <c r="Q10" s="381"/>
      <c r="R10" s="376">
        <v>50272</v>
      </c>
      <c r="S10" s="377"/>
      <c r="T10" s="377"/>
      <c r="U10" s="377"/>
      <c r="V10" s="436"/>
      <c r="W10" s="564"/>
      <c r="X10" s="374"/>
      <c r="Y10" s="374"/>
      <c r="Z10" s="374"/>
      <c r="AA10" s="374"/>
      <c r="AB10" s="374"/>
      <c r="AC10" s="374"/>
      <c r="AD10" s="374"/>
      <c r="AE10" s="374"/>
      <c r="AF10" s="374"/>
      <c r="AG10" s="374"/>
      <c r="AH10" s="374"/>
      <c r="AI10" s="374"/>
      <c r="AJ10" s="374"/>
      <c r="AK10" s="374"/>
      <c r="AL10" s="565"/>
      <c r="AM10" s="480" t="s">
        <v>118</v>
      </c>
      <c r="AN10" s="380"/>
      <c r="AO10" s="380"/>
      <c r="AP10" s="380"/>
      <c r="AQ10" s="380"/>
      <c r="AR10" s="380"/>
      <c r="AS10" s="380"/>
      <c r="AT10" s="381"/>
      <c r="AU10" s="481" t="s">
        <v>119</v>
      </c>
      <c r="AV10" s="482"/>
      <c r="AW10" s="482"/>
      <c r="AX10" s="482"/>
      <c r="AY10" s="437" t="s">
        <v>120</v>
      </c>
      <c r="AZ10" s="438"/>
      <c r="BA10" s="438"/>
      <c r="BB10" s="438"/>
      <c r="BC10" s="438"/>
      <c r="BD10" s="438"/>
      <c r="BE10" s="438"/>
      <c r="BF10" s="438"/>
      <c r="BG10" s="438"/>
      <c r="BH10" s="438"/>
      <c r="BI10" s="438"/>
      <c r="BJ10" s="438"/>
      <c r="BK10" s="438"/>
      <c r="BL10" s="438"/>
      <c r="BM10" s="439"/>
      <c r="BN10" s="423">
        <v>408833</v>
      </c>
      <c r="BO10" s="424"/>
      <c r="BP10" s="424"/>
      <c r="BQ10" s="424"/>
      <c r="BR10" s="424"/>
      <c r="BS10" s="424"/>
      <c r="BT10" s="424"/>
      <c r="BU10" s="425"/>
      <c r="BV10" s="423">
        <v>443168</v>
      </c>
      <c r="BW10" s="424"/>
      <c r="BX10" s="424"/>
      <c r="BY10" s="424"/>
      <c r="BZ10" s="424"/>
      <c r="CA10" s="424"/>
      <c r="CB10" s="424"/>
      <c r="CC10" s="42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122</v>
      </c>
      <c r="M11" s="385"/>
      <c r="N11" s="385"/>
      <c r="O11" s="385"/>
      <c r="P11" s="385"/>
      <c r="Q11" s="386"/>
      <c r="R11" s="552" t="s">
        <v>123</v>
      </c>
      <c r="S11" s="553"/>
      <c r="T11" s="553"/>
      <c r="U11" s="553"/>
      <c r="V11" s="554"/>
      <c r="W11" s="564"/>
      <c r="X11" s="374"/>
      <c r="Y11" s="374"/>
      <c r="Z11" s="374"/>
      <c r="AA11" s="374"/>
      <c r="AB11" s="374"/>
      <c r="AC11" s="374"/>
      <c r="AD11" s="374"/>
      <c r="AE11" s="374"/>
      <c r="AF11" s="374"/>
      <c r="AG11" s="374"/>
      <c r="AH11" s="374"/>
      <c r="AI11" s="374"/>
      <c r="AJ11" s="374"/>
      <c r="AK11" s="374"/>
      <c r="AL11" s="565"/>
      <c r="AM11" s="480" t="s">
        <v>124</v>
      </c>
      <c r="AN11" s="380"/>
      <c r="AO11" s="380"/>
      <c r="AP11" s="380"/>
      <c r="AQ11" s="380"/>
      <c r="AR11" s="380"/>
      <c r="AS11" s="380"/>
      <c r="AT11" s="381"/>
      <c r="AU11" s="481" t="s">
        <v>125</v>
      </c>
      <c r="AV11" s="482"/>
      <c r="AW11" s="482"/>
      <c r="AX11" s="482"/>
      <c r="AY11" s="437" t="s">
        <v>126</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128</v>
      </c>
      <c r="DC11" s="527"/>
      <c r="DD11" s="527"/>
      <c r="DE11" s="527"/>
      <c r="DF11" s="527"/>
      <c r="DG11" s="527"/>
      <c r="DH11" s="527"/>
      <c r="DI11" s="528"/>
    </row>
    <row r="12" spans="1:119" ht="18.75" customHeight="1" x14ac:dyDescent="0.15">
      <c r="A12" s="178"/>
      <c r="B12" s="529" t="s">
        <v>129</v>
      </c>
      <c r="C12" s="530"/>
      <c r="D12" s="530"/>
      <c r="E12" s="530"/>
      <c r="F12" s="530"/>
      <c r="G12" s="530"/>
      <c r="H12" s="530"/>
      <c r="I12" s="530"/>
      <c r="J12" s="530"/>
      <c r="K12" s="531"/>
      <c r="L12" s="538" t="s">
        <v>130</v>
      </c>
      <c r="M12" s="539"/>
      <c r="N12" s="539"/>
      <c r="O12" s="539"/>
      <c r="P12" s="539"/>
      <c r="Q12" s="540"/>
      <c r="R12" s="541">
        <v>46561</v>
      </c>
      <c r="S12" s="542"/>
      <c r="T12" s="542"/>
      <c r="U12" s="542"/>
      <c r="V12" s="543"/>
      <c r="W12" s="544" t="s">
        <v>1</v>
      </c>
      <c r="X12" s="482"/>
      <c r="Y12" s="482"/>
      <c r="Z12" s="482"/>
      <c r="AA12" s="482"/>
      <c r="AB12" s="545"/>
      <c r="AC12" s="546" t="s">
        <v>131</v>
      </c>
      <c r="AD12" s="547"/>
      <c r="AE12" s="547"/>
      <c r="AF12" s="547"/>
      <c r="AG12" s="548"/>
      <c r="AH12" s="546" t="s">
        <v>132</v>
      </c>
      <c r="AI12" s="547"/>
      <c r="AJ12" s="547"/>
      <c r="AK12" s="547"/>
      <c r="AL12" s="549"/>
      <c r="AM12" s="480" t="s">
        <v>133</v>
      </c>
      <c r="AN12" s="380"/>
      <c r="AO12" s="380"/>
      <c r="AP12" s="380"/>
      <c r="AQ12" s="380"/>
      <c r="AR12" s="380"/>
      <c r="AS12" s="380"/>
      <c r="AT12" s="381"/>
      <c r="AU12" s="481" t="s">
        <v>134</v>
      </c>
      <c r="AV12" s="482"/>
      <c r="AW12" s="482"/>
      <c r="AX12" s="482"/>
      <c r="AY12" s="437" t="s">
        <v>135</v>
      </c>
      <c r="AZ12" s="438"/>
      <c r="BA12" s="438"/>
      <c r="BB12" s="438"/>
      <c r="BC12" s="438"/>
      <c r="BD12" s="438"/>
      <c r="BE12" s="438"/>
      <c r="BF12" s="438"/>
      <c r="BG12" s="438"/>
      <c r="BH12" s="438"/>
      <c r="BI12" s="438"/>
      <c r="BJ12" s="438"/>
      <c r="BK12" s="438"/>
      <c r="BL12" s="438"/>
      <c r="BM12" s="439"/>
      <c r="BN12" s="423">
        <v>500000</v>
      </c>
      <c r="BO12" s="424"/>
      <c r="BP12" s="424"/>
      <c r="BQ12" s="424"/>
      <c r="BR12" s="424"/>
      <c r="BS12" s="424"/>
      <c r="BT12" s="424"/>
      <c r="BU12" s="425"/>
      <c r="BV12" s="423">
        <v>1000000</v>
      </c>
      <c r="BW12" s="424"/>
      <c r="BX12" s="424"/>
      <c r="BY12" s="424"/>
      <c r="BZ12" s="424"/>
      <c r="CA12" s="424"/>
      <c r="CB12" s="424"/>
      <c r="CC12" s="425"/>
      <c r="CD12" s="463" t="s">
        <v>136</v>
      </c>
      <c r="CE12" s="383"/>
      <c r="CF12" s="383"/>
      <c r="CG12" s="383"/>
      <c r="CH12" s="383"/>
      <c r="CI12" s="383"/>
      <c r="CJ12" s="383"/>
      <c r="CK12" s="383"/>
      <c r="CL12" s="383"/>
      <c r="CM12" s="383"/>
      <c r="CN12" s="383"/>
      <c r="CO12" s="383"/>
      <c r="CP12" s="383"/>
      <c r="CQ12" s="383"/>
      <c r="CR12" s="383"/>
      <c r="CS12" s="464"/>
      <c r="CT12" s="526" t="s">
        <v>128</v>
      </c>
      <c r="CU12" s="527"/>
      <c r="CV12" s="527"/>
      <c r="CW12" s="527"/>
      <c r="CX12" s="527"/>
      <c r="CY12" s="527"/>
      <c r="CZ12" s="527"/>
      <c r="DA12" s="528"/>
      <c r="DB12" s="526" t="s">
        <v>137</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138</v>
      </c>
      <c r="N13" s="508"/>
      <c r="O13" s="508"/>
      <c r="P13" s="508"/>
      <c r="Q13" s="509"/>
      <c r="R13" s="510">
        <v>46135</v>
      </c>
      <c r="S13" s="511"/>
      <c r="T13" s="511"/>
      <c r="U13" s="511"/>
      <c r="V13" s="512"/>
      <c r="W13" s="513" t="s">
        <v>139</v>
      </c>
      <c r="X13" s="409"/>
      <c r="Y13" s="409"/>
      <c r="Z13" s="409"/>
      <c r="AA13" s="409"/>
      <c r="AB13" s="410"/>
      <c r="AC13" s="376">
        <v>1508</v>
      </c>
      <c r="AD13" s="377"/>
      <c r="AE13" s="377"/>
      <c r="AF13" s="377"/>
      <c r="AG13" s="378"/>
      <c r="AH13" s="376">
        <v>1817</v>
      </c>
      <c r="AI13" s="377"/>
      <c r="AJ13" s="377"/>
      <c r="AK13" s="377"/>
      <c r="AL13" s="436"/>
      <c r="AM13" s="480" t="s">
        <v>140</v>
      </c>
      <c r="AN13" s="380"/>
      <c r="AO13" s="380"/>
      <c r="AP13" s="380"/>
      <c r="AQ13" s="380"/>
      <c r="AR13" s="380"/>
      <c r="AS13" s="380"/>
      <c r="AT13" s="381"/>
      <c r="AU13" s="481" t="s">
        <v>125</v>
      </c>
      <c r="AV13" s="482"/>
      <c r="AW13" s="482"/>
      <c r="AX13" s="482"/>
      <c r="AY13" s="437" t="s">
        <v>141</v>
      </c>
      <c r="AZ13" s="438"/>
      <c r="BA13" s="438"/>
      <c r="BB13" s="438"/>
      <c r="BC13" s="438"/>
      <c r="BD13" s="438"/>
      <c r="BE13" s="438"/>
      <c r="BF13" s="438"/>
      <c r="BG13" s="438"/>
      <c r="BH13" s="438"/>
      <c r="BI13" s="438"/>
      <c r="BJ13" s="438"/>
      <c r="BK13" s="438"/>
      <c r="BL13" s="438"/>
      <c r="BM13" s="439"/>
      <c r="BN13" s="423">
        <v>256552</v>
      </c>
      <c r="BO13" s="424"/>
      <c r="BP13" s="424"/>
      <c r="BQ13" s="424"/>
      <c r="BR13" s="424"/>
      <c r="BS13" s="424"/>
      <c r="BT13" s="424"/>
      <c r="BU13" s="425"/>
      <c r="BV13" s="423">
        <v>-651962</v>
      </c>
      <c r="BW13" s="424"/>
      <c r="BX13" s="424"/>
      <c r="BY13" s="424"/>
      <c r="BZ13" s="424"/>
      <c r="CA13" s="424"/>
      <c r="CB13" s="424"/>
      <c r="CC13" s="425"/>
      <c r="CD13" s="463" t="s">
        <v>142</v>
      </c>
      <c r="CE13" s="383"/>
      <c r="CF13" s="383"/>
      <c r="CG13" s="383"/>
      <c r="CH13" s="383"/>
      <c r="CI13" s="383"/>
      <c r="CJ13" s="383"/>
      <c r="CK13" s="383"/>
      <c r="CL13" s="383"/>
      <c r="CM13" s="383"/>
      <c r="CN13" s="383"/>
      <c r="CO13" s="383"/>
      <c r="CP13" s="383"/>
      <c r="CQ13" s="383"/>
      <c r="CR13" s="383"/>
      <c r="CS13" s="464"/>
      <c r="CT13" s="420">
        <v>12.4</v>
      </c>
      <c r="CU13" s="421"/>
      <c r="CV13" s="421"/>
      <c r="CW13" s="421"/>
      <c r="CX13" s="421"/>
      <c r="CY13" s="421"/>
      <c r="CZ13" s="421"/>
      <c r="DA13" s="422"/>
      <c r="DB13" s="420">
        <v>13.2</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143</v>
      </c>
      <c r="M14" s="550"/>
      <c r="N14" s="550"/>
      <c r="O14" s="550"/>
      <c r="P14" s="550"/>
      <c r="Q14" s="551"/>
      <c r="R14" s="510">
        <v>47310</v>
      </c>
      <c r="S14" s="511"/>
      <c r="T14" s="511"/>
      <c r="U14" s="511"/>
      <c r="V14" s="512"/>
      <c r="W14" s="514"/>
      <c r="X14" s="412"/>
      <c r="Y14" s="412"/>
      <c r="Z14" s="412"/>
      <c r="AA14" s="412"/>
      <c r="AB14" s="413"/>
      <c r="AC14" s="503">
        <v>7.1</v>
      </c>
      <c r="AD14" s="504"/>
      <c r="AE14" s="504"/>
      <c r="AF14" s="504"/>
      <c r="AG14" s="505"/>
      <c r="AH14" s="503">
        <v>7.9</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144</v>
      </c>
      <c r="CE14" s="461"/>
      <c r="CF14" s="461"/>
      <c r="CG14" s="461"/>
      <c r="CH14" s="461"/>
      <c r="CI14" s="461"/>
      <c r="CJ14" s="461"/>
      <c r="CK14" s="461"/>
      <c r="CL14" s="461"/>
      <c r="CM14" s="461"/>
      <c r="CN14" s="461"/>
      <c r="CO14" s="461"/>
      <c r="CP14" s="461"/>
      <c r="CQ14" s="461"/>
      <c r="CR14" s="461"/>
      <c r="CS14" s="462"/>
      <c r="CT14" s="520" t="s">
        <v>137</v>
      </c>
      <c r="CU14" s="521"/>
      <c r="CV14" s="521"/>
      <c r="CW14" s="521"/>
      <c r="CX14" s="521"/>
      <c r="CY14" s="521"/>
      <c r="CZ14" s="521"/>
      <c r="DA14" s="522"/>
      <c r="DB14" s="520" t="s">
        <v>128</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145</v>
      </c>
      <c r="N15" s="508"/>
      <c r="O15" s="508"/>
      <c r="P15" s="508"/>
      <c r="Q15" s="509"/>
      <c r="R15" s="510">
        <v>46877</v>
      </c>
      <c r="S15" s="511"/>
      <c r="T15" s="511"/>
      <c r="U15" s="511"/>
      <c r="V15" s="512"/>
      <c r="W15" s="513" t="s">
        <v>146</v>
      </c>
      <c r="X15" s="409"/>
      <c r="Y15" s="409"/>
      <c r="Z15" s="409"/>
      <c r="AA15" s="409"/>
      <c r="AB15" s="410"/>
      <c r="AC15" s="376">
        <v>5662</v>
      </c>
      <c r="AD15" s="377"/>
      <c r="AE15" s="377"/>
      <c r="AF15" s="377"/>
      <c r="AG15" s="378"/>
      <c r="AH15" s="376">
        <v>6274</v>
      </c>
      <c r="AI15" s="377"/>
      <c r="AJ15" s="377"/>
      <c r="AK15" s="377"/>
      <c r="AL15" s="436"/>
      <c r="AM15" s="480"/>
      <c r="AN15" s="380"/>
      <c r="AO15" s="380"/>
      <c r="AP15" s="380"/>
      <c r="AQ15" s="380"/>
      <c r="AR15" s="380"/>
      <c r="AS15" s="380"/>
      <c r="AT15" s="381"/>
      <c r="AU15" s="481"/>
      <c r="AV15" s="482"/>
      <c r="AW15" s="482"/>
      <c r="AX15" s="482"/>
      <c r="AY15" s="449" t="s">
        <v>147</v>
      </c>
      <c r="AZ15" s="450"/>
      <c r="BA15" s="450"/>
      <c r="BB15" s="450"/>
      <c r="BC15" s="450"/>
      <c r="BD15" s="450"/>
      <c r="BE15" s="450"/>
      <c r="BF15" s="450"/>
      <c r="BG15" s="450"/>
      <c r="BH15" s="450"/>
      <c r="BI15" s="450"/>
      <c r="BJ15" s="450"/>
      <c r="BK15" s="450"/>
      <c r="BL15" s="450"/>
      <c r="BM15" s="451"/>
      <c r="BN15" s="452">
        <v>5185001</v>
      </c>
      <c r="BO15" s="453"/>
      <c r="BP15" s="453"/>
      <c r="BQ15" s="453"/>
      <c r="BR15" s="453"/>
      <c r="BS15" s="453"/>
      <c r="BT15" s="453"/>
      <c r="BU15" s="454"/>
      <c r="BV15" s="452">
        <v>5494655</v>
      </c>
      <c r="BW15" s="453"/>
      <c r="BX15" s="453"/>
      <c r="BY15" s="453"/>
      <c r="BZ15" s="453"/>
      <c r="CA15" s="453"/>
      <c r="CB15" s="453"/>
      <c r="CC15" s="454"/>
      <c r="CD15" s="523" t="s">
        <v>148</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149</v>
      </c>
      <c r="M16" s="498"/>
      <c r="N16" s="498"/>
      <c r="O16" s="498"/>
      <c r="P16" s="498"/>
      <c r="Q16" s="499"/>
      <c r="R16" s="500" t="s">
        <v>150</v>
      </c>
      <c r="S16" s="501"/>
      <c r="T16" s="501"/>
      <c r="U16" s="501"/>
      <c r="V16" s="502"/>
      <c r="W16" s="514"/>
      <c r="X16" s="412"/>
      <c r="Y16" s="412"/>
      <c r="Z16" s="412"/>
      <c r="AA16" s="412"/>
      <c r="AB16" s="413"/>
      <c r="AC16" s="503">
        <v>26.8</v>
      </c>
      <c r="AD16" s="504"/>
      <c r="AE16" s="504"/>
      <c r="AF16" s="504"/>
      <c r="AG16" s="505"/>
      <c r="AH16" s="503">
        <v>27.4</v>
      </c>
      <c r="AI16" s="504"/>
      <c r="AJ16" s="504"/>
      <c r="AK16" s="504"/>
      <c r="AL16" s="506"/>
      <c r="AM16" s="480"/>
      <c r="AN16" s="380"/>
      <c r="AO16" s="380"/>
      <c r="AP16" s="380"/>
      <c r="AQ16" s="380"/>
      <c r="AR16" s="380"/>
      <c r="AS16" s="380"/>
      <c r="AT16" s="381"/>
      <c r="AU16" s="481"/>
      <c r="AV16" s="482"/>
      <c r="AW16" s="482"/>
      <c r="AX16" s="482"/>
      <c r="AY16" s="437" t="s">
        <v>151</v>
      </c>
      <c r="AZ16" s="438"/>
      <c r="BA16" s="438"/>
      <c r="BB16" s="438"/>
      <c r="BC16" s="438"/>
      <c r="BD16" s="438"/>
      <c r="BE16" s="438"/>
      <c r="BF16" s="438"/>
      <c r="BG16" s="438"/>
      <c r="BH16" s="438"/>
      <c r="BI16" s="438"/>
      <c r="BJ16" s="438"/>
      <c r="BK16" s="438"/>
      <c r="BL16" s="438"/>
      <c r="BM16" s="439"/>
      <c r="BN16" s="423">
        <v>13934940</v>
      </c>
      <c r="BO16" s="424"/>
      <c r="BP16" s="424"/>
      <c r="BQ16" s="424"/>
      <c r="BR16" s="424"/>
      <c r="BS16" s="424"/>
      <c r="BT16" s="424"/>
      <c r="BU16" s="425"/>
      <c r="BV16" s="423">
        <v>13525715</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152</v>
      </c>
      <c r="N17" s="517"/>
      <c r="O17" s="517"/>
      <c r="P17" s="517"/>
      <c r="Q17" s="518"/>
      <c r="R17" s="500" t="s">
        <v>153</v>
      </c>
      <c r="S17" s="501"/>
      <c r="T17" s="501"/>
      <c r="U17" s="501"/>
      <c r="V17" s="502"/>
      <c r="W17" s="513" t="s">
        <v>154</v>
      </c>
      <c r="X17" s="409"/>
      <c r="Y17" s="409"/>
      <c r="Z17" s="409"/>
      <c r="AA17" s="409"/>
      <c r="AB17" s="410"/>
      <c r="AC17" s="376">
        <v>13977</v>
      </c>
      <c r="AD17" s="377"/>
      <c r="AE17" s="377"/>
      <c r="AF17" s="377"/>
      <c r="AG17" s="378"/>
      <c r="AH17" s="376">
        <v>14819</v>
      </c>
      <c r="AI17" s="377"/>
      <c r="AJ17" s="377"/>
      <c r="AK17" s="377"/>
      <c r="AL17" s="436"/>
      <c r="AM17" s="480"/>
      <c r="AN17" s="380"/>
      <c r="AO17" s="380"/>
      <c r="AP17" s="380"/>
      <c r="AQ17" s="380"/>
      <c r="AR17" s="380"/>
      <c r="AS17" s="380"/>
      <c r="AT17" s="381"/>
      <c r="AU17" s="481"/>
      <c r="AV17" s="482"/>
      <c r="AW17" s="482"/>
      <c r="AX17" s="482"/>
      <c r="AY17" s="437" t="s">
        <v>155</v>
      </c>
      <c r="AZ17" s="438"/>
      <c r="BA17" s="438"/>
      <c r="BB17" s="438"/>
      <c r="BC17" s="438"/>
      <c r="BD17" s="438"/>
      <c r="BE17" s="438"/>
      <c r="BF17" s="438"/>
      <c r="BG17" s="438"/>
      <c r="BH17" s="438"/>
      <c r="BI17" s="438"/>
      <c r="BJ17" s="438"/>
      <c r="BK17" s="438"/>
      <c r="BL17" s="438"/>
      <c r="BM17" s="439"/>
      <c r="BN17" s="423">
        <v>6473086</v>
      </c>
      <c r="BO17" s="424"/>
      <c r="BP17" s="424"/>
      <c r="BQ17" s="424"/>
      <c r="BR17" s="424"/>
      <c r="BS17" s="424"/>
      <c r="BT17" s="424"/>
      <c r="BU17" s="425"/>
      <c r="BV17" s="423">
        <v>6879657</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156</v>
      </c>
      <c r="C18" s="474"/>
      <c r="D18" s="474"/>
      <c r="E18" s="475"/>
      <c r="F18" s="475"/>
      <c r="G18" s="475"/>
      <c r="H18" s="475"/>
      <c r="I18" s="475"/>
      <c r="J18" s="475"/>
      <c r="K18" s="475"/>
      <c r="L18" s="476">
        <v>158.63</v>
      </c>
      <c r="M18" s="476"/>
      <c r="N18" s="476"/>
      <c r="O18" s="476"/>
      <c r="P18" s="476"/>
      <c r="Q18" s="476"/>
      <c r="R18" s="477"/>
      <c r="S18" s="477"/>
      <c r="T18" s="477"/>
      <c r="U18" s="477"/>
      <c r="V18" s="478"/>
      <c r="W18" s="494"/>
      <c r="X18" s="495"/>
      <c r="Y18" s="495"/>
      <c r="Z18" s="495"/>
      <c r="AA18" s="495"/>
      <c r="AB18" s="519"/>
      <c r="AC18" s="393">
        <v>66.099999999999994</v>
      </c>
      <c r="AD18" s="394"/>
      <c r="AE18" s="394"/>
      <c r="AF18" s="394"/>
      <c r="AG18" s="479"/>
      <c r="AH18" s="393">
        <v>64.7</v>
      </c>
      <c r="AI18" s="394"/>
      <c r="AJ18" s="394"/>
      <c r="AK18" s="394"/>
      <c r="AL18" s="395"/>
      <c r="AM18" s="480"/>
      <c r="AN18" s="380"/>
      <c r="AO18" s="380"/>
      <c r="AP18" s="380"/>
      <c r="AQ18" s="380"/>
      <c r="AR18" s="380"/>
      <c r="AS18" s="380"/>
      <c r="AT18" s="381"/>
      <c r="AU18" s="481"/>
      <c r="AV18" s="482"/>
      <c r="AW18" s="482"/>
      <c r="AX18" s="482"/>
      <c r="AY18" s="437" t="s">
        <v>157</v>
      </c>
      <c r="AZ18" s="438"/>
      <c r="BA18" s="438"/>
      <c r="BB18" s="438"/>
      <c r="BC18" s="438"/>
      <c r="BD18" s="438"/>
      <c r="BE18" s="438"/>
      <c r="BF18" s="438"/>
      <c r="BG18" s="438"/>
      <c r="BH18" s="438"/>
      <c r="BI18" s="438"/>
      <c r="BJ18" s="438"/>
      <c r="BK18" s="438"/>
      <c r="BL18" s="438"/>
      <c r="BM18" s="439"/>
      <c r="BN18" s="423">
        <v>14979467</v>
      </c>
      <c r="BO18" s="424"/>
      <c r="BP18" s="424"/>
      <c r="BQ18" s="424"/>
      <c r="BR18" s="424"/>
      <c r="BS18" s="424"/>
      <c r="BT18" s="424"/>
      <c r="BU18" s="425"/>
      <c r="BV18" s="423">
        <v>14322032</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158</v>
      </c>
      <c r="C19" s="474"/>
      <c r="D19" s="474"/>
      <c r="E19" s="475"/>
      <c r="F19" s="475"/>
      <c r="G19" s="475"/>
      <c r="H19" s="475"/>
      <c r="I19" s="475"/>
      <c r="J19" s="475"/>
      <c r="K19" s="475"/>
      <c r="L19" s="483">
        <v>296</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159</v>
      </c>
      <c r="AZ19" s="438"/>
      <c r="BA19" s="438"/>
      <c r="BB19" s="438"/>
      <c r="BC19" s="438"/>
      <c r="BD19" s="438"/>
      <c r="BE19" s="438"/>
      <c r="BF19" s="438"/>
      <c r="BG19" s="438"/>
      <c r="BH19" s="438"/>
      <c r="BI19" s="438"/>
      <c r="BJ19" s="438"/>
      <c r="BK19" s="438"/>
      <c r="BL19" s="438"/>
      <c r="BM19" s="439"/>
      <c r="BN19" s="423">
        <v>19277516</v>
      </c>
      <c r="BO19" s="424"/>
      <c r="BP19" s="424"/>
      <c r="BQ19" s="424"/>
      <c r="BR19" s="424"/>
      <c r="BS19" s="424"/>
      <c r="BT19" s="424"/>
      <c r="BU19" s="425"/>
      <c r="BV19" s="423">
        <v>19899880</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160</v>
      </c>
      <c r="C20" s="474"/>
      <c r="D20" s="474"/>
      <c r="E20" s="475"/>
      <c r="F20" s="475"/>
      <c r="G20" s="475"/>
      <c r="H20" s="475"/>
      <c r="I20" s="475"/>
      <c r="J20" s="475"/>
      <c r="K20" s="475"/>
      <c r="L20" s="483">
        <v>19445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161</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162</v>
      </c>
      <c r="C22" s="400"/>
      <c r="D22" s="401"/>
      <c r="E22" s="408" t="s">
        <v>1</v>
      </c>
      <c r="F22" s="409"/>
      <c r="G22" s="409"/>
      <c r="H22" s="409"/>
      <c r="I22" s="409"/>
      <c r="J22" s="409"/>
      <c r="K22" s="410"/>
      <c r="L22" s="408" t="s">
        <v>163</v>
      </c>
      <c r="M22" s="409"/>
      <c r="N22" s="409"/>
      <c r="O22" s="409"/>
      <c r="P22" s="410"/>
      <c r="Q22" s="414" t="s">
        <v>164</v>
      </c>
      <c r="R22" s="415"/>
      <c r="S22" s="415"/>
      <c r="T22" s="415"/>
      <c r="U22" s="415"/>
      <c r="V22" s="416"/>
      <c r="W22" s="465" t="s">
        <v>165</v>
      </c>
      <c r="X22" s="400"/>
      <c r="Y22" s="401"/>
      <c r="Z22" s="408" t="s">
        <v>1</v>
      </c>
      <c r="AA22" s="409"/>
      <c r="AB22" s="409"/>
      <c r="AC22" s="409"/>
      <c r="AD22" s="409"/>
      <c r="AE22" s="409"/>
      <c r="AF22" s="409"/>
      <c r="AG22" s="410"/>
      <c r="AH22" s="426" t="s">
        <v>166</v>
      </c>
      <c r="AI22" s="409"/>
      <c r="AJ22" s="409"/>
      <c r="AK22" s="409"/>
      <c r="AL22" s="410"/>
      <c r="AM22" s="426" t="s">
        <v>167</v>
      </c>
      <c r="AN22" s="427"/>
      <c r="AO22" s="427"/>
      <c r="AP22" s="427"/>
      <c r="AQ22" s="427"/>
      <c r="AR22" s="428"/>
      <c r="AS22" s="414" t="s">
        <v>164</v>
      </c>
      <c r="AT22" s="415"/>
      <c r="AU22" s="415"/>
      <c r="AV22" s="415"/>
      <c r="AW22" s="415"/>
      <c r="AX22" s="432"/>
      <c r="AY22" s="449" t="s">
        <v>168</v>
      </c>
      <c r="AZ22" s="450"/>
      <c r="BA22" s="450"/>
      <c r="BB22" s="450"/>
      <c r="BC22" s="450"/>
      <c r="BD22" s="450"/>
      <c r="BE22" s="450"/>
      <c r="BF22" s="450"/>
      <c r="BG22" s="450"/>
      <c r="BH22" s="450"/>
      <c r="BI22" s="450"/>
      <c r="BJ22" s="450"/>
      <c r="BK22" s="450"/>
      <c r="BL22" s="450"/>
      <c r="BM22" s="451"/>
      <c r="BN22" s="452">
        <v>21228873</v>
      </c>
      <c r="BO22" s="453"/>
      <c r="BP22" s="453"/>
      <c r="BQ22" s="453"/>
      <c r="BR22" s="453"/>
      <c r="BS22" s="453"/>
      <c r="BT22" s="453"/>
      <c r="BU22" s="454"/>
      <c r="BV22" s="452">
        <v>22922671</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169</v>
      </c>
      <c r="AZ23" s="438"/>
      <c r="BA23" s="438"/>
      <c r="BB23" s="438"/>
      <c r="BC23" s="438"/>
      <c r="BD23" s="438"/>
      <c r="BE23" s="438"/>
      <c r="BF23" s="438"/>
      <c r="BG23" s="438"/>
      <c r="BH23" s="438"/>
      <c r="BI23" s="438"/>
      <c r="BJ23" s="438"/>
      <c r="BK23" s="438"/>
      <c r="BL23" s="438"/>
      <c r="BM23" s="439"/>
      <c r="BN23" s="423">
        <v>12070374</v>
      </c>
      <c r="BO23" s="424"/>
      <c r="BP23" s="424"/>
      <c r="BQ23" s="424"/>
      <c r="BR23" s="424"/>
      <c r="BS23" s="424"/>
      <c r="BT23" s="424"/>
      <c r="BU23" s="425"/>
      <c r="BV23" s="423">
        <v>12284006</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170</v>
      </c>
      <c r="F24" s="380"/>
      <c r="G24" s="380"/>
      <c r="H24" s="380"/>
      <c r="I24" s="380"/>
      <c r="J24" s="380"/>
      <c r="K24" s="381"/>
      <c r="L24" s="376">
        <v>1</v>
      </c>
      <c r="M24" s="377"/>
      <c r="N24" s="377"/>
      <c r="O24" s="377"/>
      <c r="P24" s="378"/>
      <c r="Q24" s="376">
        <v>8100</v>
      </c>
      <c r="R24" s="377"/>
      <c r="S24" s="377"/>
      <c r="T24" s="377"/>
      <c r="U24" s="377"/>
      <c r="V24" s="378"/>
      <c r="W24" s="466"/>
      <c r="X24" s="403"/>
      <c r="Y24" s="404"/>
      <c r="Z24" s="379" t="s">
        <v>171</v>
      </c>
      <c r="AA24" s="380"/>
      <c r="AB24" s="380"/>
      <c r="AC24" s="380"/>
      <c r="AD24" s="380"/>
      <c r="AE24" s="380"/>
      <c r="AF24" s="380"/>
      <c r="AG24" s="381"/>
      <c r="AH24" s="376">
        <v>319</v>
      </c>
      <c r="AI24" s="377"/>
      <c r="AJ24" s="377"/>
      <c r="AK24" s="377"/>
      <c r="AL24" s="378"/>
      <c r="AM24" s="376">
        <v>1028137</v>
      </c>
      <c r="AN24" s="377"/>
      <c r="AO24" s="377"/>
      <c r="AP24" s="377"/>
      <c r="AQ24" s="377"/>
      <c r="AR24" s="378"/>
      <c r="AS24" s="376">
        <v>3223</v>
      </c>
      <c r="AT24" s="377"/>
      <c r="AU24" s="377"/>
      <c r="AV24" s="377"/>
      <c r="AW24" s="377"/>
      <c r="AX24" s="436"/>
      <c r="AY24" s="396" t="s">
        <v>172</v>
      </c>
      <c r="AZ24" s="397"/>
      <c r="BA24" s="397"/>
      <c r="BB24" s="397"/>
      <c r="BC24" s="397"/>
      <c r="BD24" s="397"/>
      <c r="BE24" s="397"/>
      <c r="BF24" s="397"/>
      <c r="BG24" s="397"/>
      <c r="BH24" s="397"/>
      <c r="BI24" s="397"/>
      <c r="BJ24" s="397"/>
      <c r="BK24" s="397"/>
      <c r="BL24" s="397"/>
      <c r="BM24" s="398"/>
      <c r="BN24" s="423">
        <v>15518528</v>
      </c>
      <c r="BO24" s="424"/>
      <c r="BP24" s="424"/>
      <c r="BQ24" s="424"/>
      <c r="BR24" s="424"/>
      <c r="BS24" s="424"/>
      <c r="BT24" s="424"/>
      <c r="BU24" s="425"/>
      <c r="BV24" s="423">
        <v>17002501</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173</v>
      </c>
      <c r="F25" s="380"/>
      <c r="G25" s="380"/>
      <c r="H25" s="380"/>
      <c r="I25" s="380"/>
      <c r="J25" s="380"/>
      <c r="K25" s="381"/>
      <c r="L25" s="376">
        <v>1</v>
      </c>
      <c r="M25" s="377"/>
      <c r="N25" s="377"/>
      <c r="O25" s="377"/>
      <c r="P25" s="378"/>
      <c r="Q25" s="376">
        <v>6745</v>
      </c>
      <c r="R25" s="377"/>
      <c r="S25" s="377"/>
      <c r="T25" s="377"/>
      <c r="U25" s="377"/>
      <c r="V25" s="378"/>
      <c r="W25" s="466"/>
      <c r="X25" s="403"/>
      <c r="Y25" s="404"/>
      <c r="Z25" s="379" t="s">
        <v>174</v>
      </c>
      <c r="AA25" s="380"/>
      <c r="AB25" s="380"/>
      <c r="AC25" s="380"/>
      <c r="AD25" s="380"/>
      <c r="AE25" s="380"/>
      <c r="AF25" s="380"/>
      <c r="AG25" s="381"/>
      <c r="AH25" s="376" t="s">
        <v>137</v>
      </c>
      <c r="AI25" s="377"/>
      <c r="AJ25" s="377"/>
      <c r="AK25" s="377"/>
      <c r="AL25" s="378"/>
      <c r="AM25" s="376" t="s">
        <v>128</v>
      </c>
      <c r="AN25" s="377"/>
      <c r="AO25" s="377"/>
      <c r="AP25" s="377"/>
      <c r="AQ25" s="377"/>
      <c r="AR25" s="378"/>
      <c r="AS25" s="376" t="s">
        <v>137</v>
      </c>
      <c r="AT25" s="377"/>
      <c r="AU25" s="377"/>
      <c r="AV25" s="377"/>
      <c r="AW25" s="377"/>
      <c r="AX25" s="436"/>
      <c r="AY25" s="449" t="s">
        <v>175</v>
      </c>
      <c r="AZ25" s="450"/>
      <c r="BA25" s="450"/>
      <c r="BB25" s="450"/>
      <c r="BC25" s="450"/>
      <c r="BD25" s="450"/>
      <c r="BE25" s="450"/>
      <c r="BF25" s="450"/>
      <c r="BG25" s="450"/>
      <c r="BH25" s="450"/>
      <c r="BI25" s="450"/>
      <c r="BJ25" s="450"/>
      <c r="BK25" s="450"/>
      <c r="BL25" s="450"/>
      <c r="BM25" s="451"/>
      <c r="BN25" s="452">
        <v>16654</v>
      </c>
      <c r="BO25" s="453"/>
      <c r="BP25" s="453"/>
      <c r="BQ25" s="453"/>
      <c r="BR25" s="453"/>
      <c r="BS25" s="453"/>
      <c r="BT25" s="453"/>
      <c r="BU25" s="454"/>
      <c r="BV25" s="452">
        <v>104287</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176</v>
      </c>
      <c r="F26" s="380"/>
      <c r="G26" s="380"/>
      <c r="H26" s="380"/>
      <c r="I26" s="380"/>
      <c r="J26" s="380"/>
      <c r="K26" s="381"/>
      <c r="L26" s="376">
        <v>1</v>
      </c>
      <c r="M26" s="377"/>
      <c r="N26" s="377"/>
      <c r="O26" s="377"/>
      <c r="P26" s="378"/>
      <c r="Q26" s="376">
        <v>5760</v>
      </c>
      <c r="R26" s="377"/>
      <c r="S26" s="377"/>
      <c r="T26" s="377"/>
      <c r="U26" s="377"/>
      <c r="V26" s="378"/>
      <c r="W26" s="466"/>
      <c r="X26" s="403"/>
      <c r="Y26" s="404"/>
      <c r="Z26" s="379" t="s">
        <v>177</v>
      </c>
      <c r="AA26" s="434"/>
      <c r="AB26" s="434"/>
      <c r="AC26" s="434"/>
      <c r="AD26" s="434"/>
      <c r="AE26" s="434"/>
      <c r="AF26" s="434"/>
      <c r="AG26" s="435"/>
      <c r="AH26" s="376">
        <v>11</v>
      </c>
      <c r="AI26" s="377"/>
      <c r="AJ26" s="377"/>
      <c r="AK26" s="377"/>
      <c r="AL26" s="378"/>
      <c r="AM26" s="376">
        <v>33187</v>
      </c>
      <c r="AN26" s="377"/>
      <c r="AO26" s="377"/>
      <c r="AP26" s="377"/>
      <c r="AQ26" s="377"/>
      <c r="AR26" s="378"/>
      <c r="AS26" s="376">
        <v>3017</v>
      </c>
      <c r="AT26" s="377"/>
      <c r="AU26" s="377"/>
      <c r="AV26" s="377"/>
      <c r="AW26" s="377"/>
      <c r="AX26" s="436"/>
      <c r="AY26" s="463" t="s">
        <v>178</v>
      </c>
      <c r="AZ26" s="383"/>
      <c r="BA26" s="383"/>
      <c r="BB26" s="383"/>
      <c r="BC26" s="383"/>
      <c r="BD26" s="383"/>
      <c r="BE26" s="383"/>
      <c r="BF26" s="383"/>
      <c r="BG26" s="383"/>
      <c r="BH26" s="383"/>
      <c r="BI26" s="383"/>
      <c r="BJ26" s="383"/>
      <c r="BK26" s="383"/>
      <c r="BL26" s="383"/>
      <c r="BM26" s="464"/>
      <c r="BN26" s="423" t="s">
        <v>137</v>
      </c>
      <c r="BO26" s="424"/>
      <c r="BP26" s="424"/>
      <c r="BQ26" s="424"/>
      <c r="BR26" s="424"/>
      <c r="BS26" s="424"/>
      <c r="BT26" s="424"/>
      <c r="BU26" s="425"/>
      <c r="BV26" s="423" t="s">
        <v>137</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179</v>
      </c>
      <c r="F27" s="380"/>
      <c r="G27" s="380"/>
      <c r="H27" s="380"/>
      <c r="I27" s="380"/>
      <c r="J27" s="380"/>
      <c r="K27" s="381"/>
      <c r="L27" s="376">
        <v>1</v>
      </c>
      <c r="M27" s="377"/>
      <c r="N27" s="377"/>
      <c r="O27" s="377"/>
      <c r="P27" s="378"/>
      <c r="Q27" s="376">
        <v>5000</v>
      </c>
      <c r="R27" s="377"/>
      <c r="S27" s="377"/>
      <c r="T27" s="377"/>
      <c r="U27" s="377"/>
      <c r="V27" s="378"/>
      <c r="W27" s="466"/>
      <c r="X27" s="403"/>
      <c r="Y27" s="404"/>
      <c r="Z27" s="379" t="s">
        <v>180</v>
      </c>
      <c r="AA27" s="380"/>
      <c r="AB27" s="380"/>
      <c r="AC27" s="380"/>
      <c r="AD27" s="380"/>
      <c r="AE27" s="380"/>
      <c r="AF27" s="380"/>
      <c r="AG27" s="381"/>
      <c r="AH27" s="376">
        <v>32</v>
      </c>
      <c r="AI27" s="377"/>
      <c r="AJ27" s="377"/>
      <c r="AK27" s="377"/>
      <c r="AL27" s="378"/>
      <c r="AM27" s="376">
        <v>90529</v>
      </c>
      <c r="AN27" s="377"/>
      <c r="AO27" s="377"/>
      <c r="AP27" s="377"/>
      <c r="AQ27" s="377"/>
      <c r="AR27" s="378"/>
      <c r="AS27" s="376">
        <v>2829</v>
      </c>
      <c r="AT27" s="377"/>
      <c r="AU27" s="377"/>
      <c r="AV27" s="377"/>
      <c r="AW27" s="377"/>
      <c r="AX27" s="436"/>
      <c r="AY27" s="460" t="s">
        <v>181</v>
      </c>
      <c r="AZ27" s="461"/>
      <c r="BA27" s="461"/>
      <c r="BB27" s="461"/>
      <c r="BC27" s="461"/>
      <c r="BD27" s="461"/>
      <c r="BE27" s="461"/>
      <c r="BF27" s="461"/>
      <c r="BG27" s="461"/>
      <c r="BH27" s="461"/>
      <c r="BI27" s="461"/>
      <c r="BJ27" s="461"/>
      <c r="BK27" s="461"/>
      <c r="BL27" s="461"/>
      <c r="BM27" s="462"/>
      <c r="BN27" s="457" t="s">
        <v>182</v>
      </c>
      <c r="BO27" s="458"/>
      <c r="BP27" s="458"/>
      <c r="BQ27" s="458"/>
      <c r="BR27" s="458"/>
      <c r="BS27" s="458"/>
      <c r="BT27" s="458"/>
      <c r="BU27" s="459"/>
      <c r="BV27" s="457" t="s">
        <v>182</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183</v>
      </c>
      <c r="F28" s="380"/>
      <c r="G28" s="380"/>
      <c r="H28" s="380"/>
      <c r="I28" s="380"/>
      <c r="J28" s="380"/>
      <c r="K28" s="381"/>
      <c r="L28" s="376">
        <v>1</v>
      </c>
      <c r="M28" s="377"/>
      <c r="N28" s="377"/>
      <c r="O28" s="377"/>
      <c r="P28" s="378"/>
      <c r="Q28" s="376">
        <v>4500</v>
      </c>
      <c r="R28" s="377"/>
      <c r="S28" s="377"/>
      <c r="T28" s="377"/>
      <c r="U28" s="377"/>
      <c r="V28" s="378"/>
      <c r="W28" s="466"/>
      <c r="X28" s="403"/>
      <c r="Y28" s="404"/>
      <c r="Z28" s="379" t="s">
        <v>184</v>
      </c>
      <c r="AA28" s="380"/>
      <c r="AB28" s="380"/>
      <c r="AC28" s="380"/>
      <c r="AD28" s="380"/>
      <c r="AE28" s="380"/>
      <c r="AF28" s="380"/>
      <c r="AG28" s="381"/>
      <c r="AH28" s="376" t="s">
        <v>128</v>
      </c>
      <c r="AI28" s="377"/>
      <c r="AJ28" s="377"/>
      <c r="AK28" s="377"/>
      <c r="AL28" s="378"/>
      <c r="AM28" s="376" t="s">
        <v>137</v>
      </c>
      <c r="AN28" s="377"/>
      <c r="AO28" s="377"/>
      <c r="AP28" s="377"/>
      <c r="AQ28" s="377"/>
      <c r="AR28" s="378"/>
      <c r="AS28" s="376" t="s">
        <v>182</v>
      </c>
      <c r="AT28" s="377"/>
      <c r="AU28" s="377"/>
      <c r="AV28" s="377"/>
      <c r="AW28" s="377"/>
      <c r="AX28" s="436"/>
      <c r="AY28" s="440" t="s">
        <v>185</v>
      </c>
      <c r="AZ28" s="441"/>
      <c r="BA28" s="441"/>
      <c r="BB28" s="442"/>
      <c r="BC28" s="449" t="s">
        <v>47</v>
      </c>
      <c r="BD28" s="450"/>
      <c r="BE28" s="450"/>
      <c r="BF28" s="450"/>
      <c r="BG28" s="450"/>
      <c r="BH28" s="450"/>
      <c r="BI28" s="450"/>
      <c r="BJ28" s="450"/>
      <c r="BK28" s="450"/>
      <c r="BL28" s="450"/>
      <c r="BM28" s="451"/>
      <c r="BN28" s="452">
        <v>6383906</v>
      </c>
      <c r="BO28" s="453"/>
      <c r="BP28" s="453"/>
      <c r="BQ28" s="453"/>
      <c r="BR28" s="453"/>
      <c r="BS28" s="453"/>
      <c r="BT28" s="453"/>
      <c r="BU28" s="454"/>
      <c r="BV28" s="452">
        <v>6475073</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186</v>
      </c>
      <c r="F29" s="380"/>
      <c r="G29" s="380"/>
      <c r="H29" s="380"/>
      <c r="I29" s="380"/>
      <c r="J29" s="380"/>
      <c r="K29" s="381"/>
      <c r="L29" s="376">
        <v>18</v>
      </c>
      <c r="M29" s="377"/>
      <c r="N29" s="377"/>
      <c r="O29" s="377"/>
      <c r="P29" s="378"/>
      <c r="Q29" s="376">
        <v>4100</v>
      </c>
      <c r="R29" s="377"/>
      <c r="S29" s="377"/>
      <c r="T29" s="377"/>
      <c r="U29" s="377"/>
      <c r="V29" s="378"/>
      <c r="W29" s="467"/>
      <c r="X29" s="468"/>
      <c r="Y29" s="469"/>
      <c r="Z29" s="379" t="s">
        <v>187</v>
      </c>
      <c r="AA29" s="380"/>
      <c r="AB29" s="380"/>
      <c r="AC29" s="380"/>
      <c r="AD29" s="380"/>
      <c r="AE29" s="380"/>
      <c r="AF29" s="380"/>
      <c r="AG29" s="381"/>
      <c r="AH29" s="376">
        <v>351</v>
      </c>
      <c r="AI29" s="377"/>
      <c r="AJ29" s="377"/>
      <c r="AK29" s="377"/>
      <c r="AL29" s="378"/>
      <c r="AM29" s="376">
        <v>1118666</v>
      </c>
      <c r="AN29" s="377"/>
      <c r="AO29" s="377"/>
      <c r="AP29" s="377"/>
      <c r="AQ29" s="377"/>
      <c r="AR29" s="378"/>
      <c r="AS29" s="376">
        <v>3187</v>
      </c>
      <c r="AT29" s="377"/>
      <c r="AU29" s="377"/>
      <c r="AV29" s="377"/>
      <c r="AW29" s="377"/>
      <c r="AX29" s="436"/>
      <c r="AY29" s="443"/>
      <c r="AZ29" s="444"/>
      <c r="BA29" s="444"/>
      <c r="BB29" s="445"/>
      <c r="BC29" s="437" t="s">
        <v>188</v>
      </c>
      <c r="BD29" s="438"/>
      <c r="BE29" s="438"/>
      <c r="BF29" s="438"/>
      <c r="BG29" s="438"/>
      <c r="BH29" s="438"/>
      <c r="BI29" s="438"/>
      <c r="BJ29" s="438"/>
      <c r="BK29" s="438"/>
      <c r="BL29" s="438"/>
      <c r="BM29" s="439"/>
      <c r="BN29" s="423">
        <v>35032</v>
      </c>
      <c r="BO29" s="424"/>
      <c r="BP29" s="424"/>
      <c r="BQ29" s="424"/>
      <c r="BR29" s="424"/>
      <c r="BS29" s="424"/>
      <c r="BT29" s="424"/>
      <c r="BU29" s="425"/>
      <c r="BV29" s="423">
        <v>34904</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189</v>
      </c>
      <c r="X30" s="391"/>
      <c r="Y30" s="391"/>
      <c r="Z30" s="391"/>
      <c r="AA30" s="391"/>
      <c r="AB30" s="391"/>
      <c r="AC30" s="391"/>
      <c r="AD30" s="391"/>
      <c r="AE30" s="391"/>
      <c r="AF30" s="391"/>
      <c r="AG30" s="392"/>
      <c r="AH30" s="393">
        <v>99.9</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49</v>
      </c>
      <c r="BD30" s="397"/>
      <c r="BE30" s="397"/>
      <c r="BF30" s="397"/>
      <c r="BG30" s="397"/>
      <c r="BH30" s="397"/>
      <c r="BI30" s="397"/>
      <c r="BJ30" s="397"/>
      <c r="BK30" s="397"/>
      <c r="BL30" s="397"/>
      <c r="BM30" s="398"/>
      <c r="BN30" s="457">
        <v>11044986</v>
      </c>
      <c r="BO30" s="458"/>
      <c r="BP30" s="458"/>
      <c r="BQ30" s="458"/>
      <c r="BR30" s="458"/>
      <c r="BS30" s="458"/>
      <c r="BT30" s="458"/>
      <c r="BU30" s="459"/>
      <c r="BV30" s="457">
        <v>10439722</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190</v>
      </c>
      <c r="D32" s="382"/>
      <c r="E32" s="382"/>
      <c r="F32" s="382"/>
      <c r="G32" s="382"/>
      <c r="H32" s="382"/>
      <c r="I32" s="382"/>
      <c r="J32" s="382"/>
      <c r="K32" s="382"/>
      <c r="L32" s="382"/>
      <c r="M32" s="382"/>
      <c r="N32" s="382"/>
      <c r="O32" s="382"/>
      <c r="P32" s="382"/>
      <c r="Q32" s="382"/>
      <c r="R32" s="382"/>
      <c r="S32" s="382"/>
      <c r="U32" s="383" t="s">
        <v>191</v>
      </c>
      <c r="V32" s="383"/>
      <c r="W32" s="383"/>
      <c r="X32" s="383"/>
      <c r="Y32" s="383"/>
      <c r="Z32" s="383"/>
      <c r="AA32" s="383"/>
      <c r="AB32" s="383"/>
      <c r="AC32" s="383"/>
      <c r="AD32" s="383"/>
      <c r="AE32" s="383"/>
      <c r="AF32" s="383"/>
      <c r="AG32" s="383"/>
      <c r="AH32" s="383"/>
      <c r="AI32" s="383"/>
      <c r="AJ32" s="383"/>
      <c r="AK32" s="383"/>
      <c r="AM32" s="383" t="s">
        <v>192</v>
      </c>
      <c r="AN32" s="383"/>
      <c r="AO32" s="383"/>
      <c r="AP32" s="383"/>
      <c r="AQ32" s="383"/>
      <c r="AR32" s="383"/>
      <c r="AS32" s="383"/>
      <c r="AT32" s="383"/>
      <c r="AU32" s="383"/>
      <c r="AV32" s="383"/>
      <c r="AW32" s="383"/>
      <c r="AX32" s="383"/>
      <c r="AY32" s="383"/>
      <c r="AZ32" s="383"/>
      <c r="BA32" s="383"/>
      <c r="BB32" s="383"/>
      <c r="BC32" s="383"/>
      <c r="BE32" s="383" t="s">
        <v>193</v>
      </c>
      <c r="BF32" s="383"/>
      <c r="BG32" s="383"/>
      <c r="BH32" s="383"/>
      <c r="BI32" s="383"/>
      <c r="BJ32" s="383"/>
      <c r="BK32" s="383"/>
      <c r="BL32" s="383"/>
      <c r="BM32" s="383"/>
      <c r="BN32" s="383"/>
      <c r="BO32" s="383"/>
      <c r="BP32" s="383"/>
      <c r="BQ32" s="383"/>
      <c r="BR32" s="383"/>
      <c r="BS32" s="383"/>
      <c r="BT32" s="383"/>
      <c r="BU32" s="383"/>
      <c r="BW32" s="383" t="s">
        <v>194</v>
      </c>
      <c r="BX32" s="383"/>
      <c r="BY32" s="383"/>
      <c r="BZ32" s="383"/>
      <c r="CA32" s="383"/>
      <c r="CB32" s="383"/>
      <c r="CC32" s="383"/>
      <c r="CD32" s="383"/>
      <c r="CE32" s="383"/>
      <c r="CF32" s="383"/>
      <c r="CG32" s="383"/>
      <c r="CH32" s="383"/>
      <c r="CI32" s="383"/>
      <c r="CJ32" s="383"/>
      <c r="CK32" s="383"/>
      <c r="CL32" s="383"/>
      <c r="CM32" s="383"/>
      <c r="CO32" s="383" t="s">
        <v>195</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196</v>
      </c>
      <c r="D33" s="375"/>
      <c r="E33" s="374" t="s">
        <v>197</v>
      </c>
      <c r="F33" s="374"/>
      <c r="G33" s="374"/>
      <c r="H33" s="374"/>
      <c r="I33" s="374"/>
      <c r="J33" s="374"/>
      <c r="K33" s="374"/>
      <c r="L33" s="374"/>
      <c r="M33" s="374"/>
      <c r="N33" s="374"/>
      <c r="O33" s="374"/>
      <c r="P33" s="374"/>
      <c r="Q33" s="374"/>
      <c r="R33" s="374"/>
      <c r="S33" s="374"/>
      <c r="T33" s="203"/>
      <c r="U33" s="375" t="s">
        <v>196</v>
      </c>
      <c r="V33" s="375"/>
      <c r="W33" s="374" t="s">
        <v>197</v>
      </c>
      <c r="X33" s="374"/>
      <c r="Y33" s="374"/>
      <c r="Z33" s="374"/>
      <c r="AA33" s="374"/>
      <c r="AB33" s="374"/>
      <c r="AC33" s="374"/>
      <c r="AD33" s="374"/>
      <c r="AE33" s="374"/>
      <c r="AF33" s="374"/>
      <c r="AG33" s="374"/>
      <c r="AH33" s="374"/>
      <c r="AI33" s="374"/>
      <c r="AJ33" s="374"/>
      <c r="AK33" s="374"/>
      <c r="AL33" s="203"/>
      <c r="AM33" s="375" t="s">
        <v>196</v>
      </c>
      <c r="AN33" s="375"/>
      <c r="AO33" s="374" t="s">
        <v>198</v>
      </c>
      <c r="AP33" s="374"/>
      <c r="AQ33" s="374"/>
      <c r="AR33" s="374"/>
      <c r="AS33" s="374"/>
      <c r="AT33" s="374"/>
      <c r="AU33" s="374"/>
      <c r="AV33" s="374"/>
      <c r="AW33" s="374"/>
      <c r="AX33" s="374"/>
      <c r="AY33" s="374"/>
      <c r="AZ33" s="374"/>
      <c r="BA33" s="374"/>
      <c r="BB33" s="374"/>
      <c r="BC33" s="374"/>
      <c r="BD33" s="204"/>
      <c r="BE33" s="374" t="s">
        <v>199</v>
      </c>
      <c r="BF33" s="374"/>
      <c r="BG33" s="374" t="s">
        <v>200</v>
      </c>
      <c r="BH33" s="374"/>
      <c r="BI33" s="374"/>
      <c r="BJ33" s="374"/>
      <c r="BK33" s="374"/>
      <c r="BL33" s="374"/>
      <c r="BM33" s="374"/>
      <c r="BN33" s="374"/>
      <c r="BO33" s="374"/>
      <c r="BP33" s="374"/>
      <c r="BQ33" s="374"/>
      <c r="BR33" s="374"/>
      <c r="BS33" s="374"/>
      <c r="BT33" s="374"/>
      <c r="BU33" s="374"/>
      <c r="BV33" s="204"/>
      <c r="BW33" s="375" t="s">
        <v>199</v>
      </c>
      <c r="BX33" s="375"/>
      <c r="BY33" s="374" t="s">
        <v>201</v>
      </c>
      <c r="BZ33" s="374"/>
      <c r="CA33" s="374"/>
      <c r="CB33" s="374"/>
      <c r="CC33" s="374"/>
      <c r="CD33" s="374"/>
      <c r="CE33" s="374"/>
      <c r="CF33" s="374"/>
      <c r="CG33" s="374"/>
      <c r="CH33" s="374"/>
      <c r="CI33" s="374"/>
      <c r="CJ33" s="374"/>
      <c r="CK33" s="374"/>
      <c r="CL33" s="374"/>
      <c r="CM33" s="374"/>
      <c r="CN33" s="203"/>
      <c r="CO33" s="375" t="s">
        <v>202</v>
      </c>
      <c r="CP33" s="375"/>
      <c r="CQ33" s="374" t="s">
        <v>203</v>
      </c>
      <c r="CR33" s="374"/>
      <c r="CS33" s="374"/>
      <c r="CT33" s="374"/>
      <c r="CU33" s="374"/>
      <c r="CV33" s="374"/>
      <c r="CW33" s="374"/>
      <c r="CX33" s="374"/>
      <c r="CY33" s="374"/>
      <c r="CZ33" s="374"/>
      <c r="DA33" s="374"/>
      <c r="DB33" s="374"/>
      <c r="DC33" s="374"/>
      <c r="DD33" s="374"/>
      <c r="DE33" s="374"/>
      <c r="DF33" s="203"/>
      <c r="DG33" s="373" t="s">
        <v>204</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4</v>
      </c>
      <c r="V34" s="371"/>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78"/>
      <c r="AM34" s="371">
        <f>IF(AO34="","",MAX(C34:D43,U34:V43)+1)</f>
        <v>10</v>
      </c>
      <c r="AN34" s="371"/>
      <c r="AO34" s="372" t="str">
        <f>IF('各会計、関係団体の財政状況及び健全化判断比率'!B34="","",'各会計、関係団体の財政状況及び健全化判断比率'!B34)</f>
        <v>病院事業会計</v>
      </c>
      <c r="AP34" s="372"/>
      <c r="AQ34" s="372"/>
      <c r="AR34" s="372"/>
      <c r="AS34" s="372"/>
      <c r="AT34" s="372"/>
      <c r="AU34" s="372"/>
      <c r="AV34" s="372"/>
      <c r="AW34" s="372"/>
      <c r="AX34" s="372"/>
      <c r="AY34" s="372"/>
      <c r="AZ34" s="372"/>
      <c r="BA34" s="372"/>
      <c r="BB34" s="372"/>
      <c r="BC34" s="372"/>
      <c r="BD34" s="178"/>
      <c r="BE34" s="371">
        <f>IF(BG34="","",MAX(C34:D43,U34:V43,AM34:AN43)+1)</f>
        <v>12</v>
      </c>
      <c r="BF34" s="371"/>
      <c r="BG34" s="372" t="str">
        <f>IF('各会計、関係団体の財政状況及び健全化判断比率'!B36="","",'各会計、関係団体の財政状況及び健全化判断比率'!B36)</f>
        <v>観光事業特別会計</v>
      </c>
      <c r="BH34" s="372"/>
      <c r="BI34" s="372"/>
      <c r="BJ34" s="372"/>
      <c r="BK34" s="372"/>
      <c r="BL34" s="372"/>
      <c r="BM34" s="372"/>
      <c r="BN34" s="372"/>
      <c r="BO34" s="372"/>
      <c r="BP34" s="372"/>
      <c r="BQ34" s="372"/>
      <c r="BR34" s="372"/>
      <c r="BS34" s="372"/>
      <c r="BT34" s="372"/>
      <c r="BU34" s="372"/>
      <c r="BV34" s="178"/>
      <c r="BW34" s="371">
        <f>IF(BY34="","",MAX(C34:D43,U34:V43,AM34:AN43,BE34:BF43)+1)</f>
        <v>13</v>
      </c>
      <c r="BX34" s="371"/>
      <c r="BY34" s="372" t="str">
        <f>IF('各会計、関係団体の財政状況及び健全化判断比率'!B68="","",'各会計、関係団体の財政状況及び健全化判断比率'!B68)</f>
        <v>大川広域行政組合（一般会計）</v>
      </c>
      <c r="BZ34" s="372"/>
      <c r="CA34" s="372"/>
      <c r="CB34" s="372"/>
      <c r="CC34" s="372"/>
      <c r="CD34" s="372"/>
      <c r="CE34" s="372"/>
      <c r="CF34" s="372"/>
      <c r="CG34" s="372"/>
      <c r="CH34" s="372"/>
      <c r="CI34" s="372"/>
      <c r="CJ34" s="372"/>
      <c r="CK34" s="372"/>
      <c r="CL34" s="372"/>
      <c r="CM34" s="372"/>
      <c r="CN34" s="178"/>
      <c r="CO34" s="371">
        <f>IF(CQ34="","",MAX(C34:D43,U34:V43,AM34:AN43,BE34:BF43,BW34:BX43)+1)</f>
        <v>23</v>
      </c>
      <c r="CP34" s="371"/>
      <c r="CQ34" s="372" t="str">
        <f>IF('各会計、関係団体の財政状況及び健全化判断比率'!BS7="","",'各会計、関係団体の財政状況及び健全化判断比率'!BS7)</f>
        <v>さぬき市土地開発公社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〇</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共通商品券発行事業特別会計</v>
      </c>
      <c r="F35" s="372"/>
      <c r="G35" s="372"/>
      <c r="H35" s="372"/>
      <c r="I35" s="372"/>
      <c r="J35" s="372"/>
      <c r="K35" s="372"/>
      <c r="L35" s="372"/>
      <c r="M35" s="372"/>
      <c r="N35" s="372"/>
      <c r="O35" s="372"/>
      <c r="P35" s="372"/>
      <c r="Q35" s="372"/>
      <c r="R35" s="372"/>
      <c r="S35" s="372"/>
      <c r="T35" s="178"/>
      <c r="U35" s="371">
        <f>IF(W35="","",U34+1)</f>
        <v>5</v>
      </c>
      <c r="V35" s="371"/>
      <c r="W35" s="372" t="str">
        <f>IF('各会計、関係団体の財政状況及び健全化判断比率'!B29="","",'各会計、関係団体の財政状況及び健全化判断比率'!B29)</f>
        <v>後期高齢者医療事業特別会計</v>
      </c>
      <c r="X35" s="372"/>
      <c r="Y35" s="372"/>
      <c r="Z35" s="372"/>
      <c r="AA35" s="372"/>
      <c r="AB35" s="372"/>
      <c r="AC35" s="372"/>
      <c r="AD35" s="372"/>
      <c r="AE35" s="372"/>
      <c r="AF35" s="372"/>
      <c r="AG35" s="372"/>
      <c r="AH35" s="372"/>
      <c r="AI35" s="372"/>
      <c r="AJ35" s="372"/>
      <c r="AK35" s="372"/>
      <c r="AL35" s="178"/>
      <c r="AM35" s="371">
        <f t="shared" ref="AM35:AM43" si="0">IF(AO35="","",AM34+1)</f>
        <v>11</v>
      </c>
      <c r="AN35" s="371"/>
      <c r="AO35" s="372" t="str">
        <f>IF('各会計、関係団体の財政状況及び健全化判断比率'!B35="","",'各会計、関係団体の財政状況及び健全化判断比率'!B35)</f>
        <v>下水道事業会計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14</v>
      </c>
      <c r="BX35" s="371"/>
      <c r="BY35" s="372" t="str">
        <f>IF('各会計、関係団体の財政状況及び健全化判断比率'!B69="","",'各会計、関係団体の財政状況及び健全化判断比率'!B69)</f>
        <v>大川広域行政組合（介護サービス事業）</v>
      </c>
      <c r="BZ35" s="372"/>
      <c r="CA35" s="372"/>
      <c r="CB35" s="372"/>
      <c r="CC35" s="372"/>
      <c r="CD35" s="372"/>
      <c r="CE35" s="372"/>
      <c r="CF35" s="372"/>
      <c r="CG35" s="372"/>
      <c r="CH35" s="372"/>
      <c r="CI35" s="372"/>
      <c r="CJ35" s="372"/>
      <c r="CK35" s="372"/>
      <c r="CL35" s="372"/>
      <c r="CM35" s="372"/>
      <c r="CN35" s="178"/>
      <c r="CO35" s="371">
        <f t="shared" ref="CO35:CO43" si="3">IF(CQ35="","",CO34+1)</f>
        <v>24</v>
      </c>
      <c r="CP35" s="371"/>
      <c r="CQ35" s="372" t="str">
        <f>IF('各会計、関係団体の財政状況及び健全化判断比率'!BS8="","",'各会計、関係団体の財政状況及び健全化判断比率'!BS8)</f>
        <v>（株）香川県東部流通センター</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f>IF(E36="","",C35+1)</f>
        <v>3</v>
      </c>
      <c r="D36" s="371"/>
      <c r="E36" s="372" t="str">
        <f>IF('各会計、関係団体の財政状況及び健全化判断比率'!B9="","",'各会計、関係団体の財政状況及び健全化判断比率'!B9)</f>
        <v>建設残土処分場事業特別会計</v>
      </c>
      <c r="F36" s="372"/>
      <c r="G36" s="372"/>
      <c r="H36" s="372"/>
      <c r="I36" s="372"/>
      <c r="J36" s="372"/>
      <c r="K36" s="372"/>
      <c r="L36" s="372"/>
      <c r="M36" s="372"/>
      <c r="N36" s="372"/>
      <c r="O36" s="372"/>
      <c r="P36" s="372"/>
      <c r="Q36" s="372"/>
      <c r="R36" s="372"/>
      <c r="S36" s="372"/>
      <c r="T36" s="178"/>
      <c r="U36" s="371">
        <f t="shared" ref="U36:U43" si="4">IF(W36="","",U35+1)</f>
        <v>6</v>
      </c>
      <c r="V36" s="371"/>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15</v>
      </c>
      <c r="BX36" s="371"/>
      <c r="BY36" s="372" t="str">
        <f>IF('各会計、関係団体の財政状況及び健全化判断比率'!B70="","",'各会計、関係団体の財政状況及び健全化判断比率'!B70)</f>
        <v>香川県東部清掃施設組合</v>
      </c>
      <c r="BZ36" s="372"/>
      <c r="CA36" s="372"/>
      <c r="CB36" s="372"/>
      <c r="CC36" s="372"/>
      <c r="CD36" s="372"/>
      <c r="CE36" s="372"/>
      <c r="CF36" s="372"/>
      <c r="CG36" s="372"/>
      <c r="CH36" s="372"/>
      <c r="CI36" s="372"/>
      <c r="CJ36" s="372"/>
      <c r="CK36" s="372"/>
      <c r="CL36" s="372"/>
      <c r="CM36" s="372"/>
      <c r="CN36" s="178"/>
      <c r="CO36" s="371">
        <f t="shared" si="3"/>
        <v>25</v>
      </c>
      <c r="CP36" s="371"/>
      <c r="CQ36" s="372" t="str">
        <f>IF('各会計、関係団体の財政状況及び健全化判断比率'!BS9="","",'各会計、関係団体の財政状況及び健全化判断比率'!BS9)</f>
        <v>（株）さぬき市SA公社</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7</v>
      </c>
      <c r="V37" s="371"/>
      <c r="W37" s="372" t="str">
        <f>IF('各会計、関係団体の財政状況及び健全化判断比率'!B31="","",'各会計、関係団体の財政状況及び健全化判断比率'!B31)</f>
        <v>介護サービス事業特別会計</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16</v>
      </c>
      <c r="BX37" s="371"/>
      <c r="BY37" s="372" t="str">
        <f>IF('各会計、関係団体の財政状況及び健全化判断比率'!B71="","",'各会計、関係団体の財政状況及び健全化判断比率'!B71)</f>
        <v>三木・長尾葬斎組合</v>
      </c>
      <c r="BZ37" s="372"/>
      <c r="CA37" s="372"/>
      <c r="CB37" s="372"/>
      <c r="CC37" s="372"/>
      <c r="CD37" s="372"/>
      <c r="CE37" s="372"/>
      <c r="CF37" s="372"/>
      <c r="CG37" s="372"/>
      <c r="CH37" s="372"/>
      <c r="CI37" s="372"/>
      <c r="CJ37" s="372"/>
      <c r="CK37" s="372"/>
      <c r="CL37" s="372"/>
      <c r="CM37" s="372"/>
      <c r="CN37" s="178"/>
      <c r="CO37" s="371">
        <f t="shared" si="3"/>
        <v>26</v>
      </c>
      <c r="CP37" s="371"/>
      <c r="CQ37" s="372" t="str">
        <f>IF('各会計、関係団体の財政状況及び健全化判断比率'!BS10="","",'各会計、関係団体の財政状況及び健全化判断比率'!BS10)</f>
        <v>（公財）エレキテル尾崎財団</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f t="shared" si="4"/>
        <v>8</v>
      </c>
      <c r="V38" s="371"/>
      <c r="W38" s="372" t="str">
        <f>IF('各会計、関係団体の財政状況及び健全化判断比率'!B32="","",'各会計、関係団体の財政状況及び健全化判断比率'!B32)</f>
        <v>多和診療所事業特別会計</v>
      </c>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17</v>
      </c>
      <c r="BX38" s="371"/>
      <c r="BY38" s="372" t="str">
        <f>IF('各会計、関係団体の財政状況及び健全化判断比率'!B72="","",'各会計、関係団体の財政状況及び健全化判断比率'!B72)</f>
        <v>香川県市町総合事務組合</v>
      </c>
      <c r="BZ38" s="372"/>
      <c r="CA38" s="372"/>
      <c r="CB38" s="372"/>
      <c r="CC38" s="372"/>
      <c r="CD38" s="372"/>
      <c r="CE38" s="372"/>
      <c r="CF38" s="372"/>
      <c r="CG38" s="372"/>
      <c r="CH38" s="372"/>
      <c r="CI38" s="372"/>
      <c r="CJ38" s="372"/>
      <c r="CK38" s="372"/>
      <c r="CL38" s="372"/>
      <c r="CM38" s="372"/>
      <c r="CN38" s="178"/>
      <c r="CO38" s="371">
        <f t="shared" si="3"/>
        <v>27</v>
      </c>
      <c r="CP38" s="371"/>
      <c r="CQ38" s="372" t="str">
        <f>IF('各会計、関係団体の財政状況及び健全化判断比率'!BS11="","",'各会計、関係団体の財政状況及び健全化判断比率'!BS11)</f>
        <v>（公財）志度町体育振興会</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f t="shared" si="4"/>
        <v>9</v>
      </c>
      <c r="V39" s="371"/>
      <c r="W39" s="372" t="str">
        <f>IF('各会計、関係団体の財政状況及び健全化判断比率'!B33="","",'各会計、関係団体の財政状況及び健全化判断比率'!B33)</f>
        <v>津田診療所事業特別会計</v>
      </c>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18</v>
      </c>
      <c r="BX39" s="371"/>
      <c r="BY39" s="372" t="str">
        <f>IF('各会計、関係団体の財政状況及び健全化判断比率'!B73="","",'各会計、関係団体の財政状況及び健全化判断比率'!B73)</f>
        <v>香川県後期高齢者医療広域連合（一般会計）</v>
      </c>
      <c r="BZ39" s="372"/>
      <c r="CA39" s="372"/>
      <c r="CB39" s="372"/>
      <c r="CC39" s="372"/>
      <c r="CD39" s="372"/>
      <c r="CE39" s="372"/>
      <c r="CF39" s="372"/>
      <c r="CG39" s="372"/>
      <c r="CH39" s="372"/>
      <c r="CI39" s="372"/>
      <c r="CJ39" s="372"/>
      <c r="CK39" s="372"/>
      <c r="CL39" s="372"/>
      <c r="CM39" s="372"/>
      <c r="CN39" s="178"/>
      <c r="CO39" s="371">
        <f t="shared" si="3"/>
        <v>28</v>
      </c>
      <c r="CP39" s="371"/>
      <c r="CQ39" s="372" t="str">
        <f>IF('各会計、関係団体の財政状況及び健全化判断比率'!BS12="","",'各会計、関係団体の財政状況及び健全化判断比率'!BS12)</f>
        <v>（公財）さぬき市文化振興財団</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19</v>
      </c>
      <c r="BX40" s="371"/>
      <c r="BY40" s="372" t="str">
        <f>IF('各会計、関係団体の財政状況及び健全化判断比率'!B74="","",'各会計、関係団体の財政状況及び健全化判断比率'!B74)</f>
        <v>香川県後期高齢者医療広域連合（後期高齢者医療事業）</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20</v>
      </c>
      <c r="BX41" s="371"/>
      <c r="BY41" s="372" t="str">
        <f>IF('各会計、関係団体の財政状況及び健全化判断比率'!B75="","",'各会計、関係団体の財政状況及び健全化判断比率'!B75)</f>
        <v>さぬき市・三木町山林組合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21</v>
      </c>
      <c r="BX42" s="371"/>
      <c r="BY42" s="372" t="str">
        <f>IF('各会計、関係団体の財政状況及び健全化判断比率'!B76="","",'各会計、関係団体の財政状況及び健全化判断比率'!B76)</f>
        <v>東かがわ市外一市一町組合</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f t="shared" si="2"/>
        <v>22</v>
      </c>
      <c r="BX43" s="371"/>
      <c r="BY43" s="372" t="str">
        <f>IF('各会計、関係団体の財政状況及び健全化判断比率'!B77="","",'各会計、関係団体の財政状況及び健全化判断比率'!B77)</f>
        <v>香川県広域水道企業団（水道事業）</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368" t="s">
        <v>206</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207</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208</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209</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210</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211</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212</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0" t="s">
        <v>617</v>
      </c>
    </row>
    <row r="54" spans="5:113" x14ac:dyDescent="0.15"/>
    <row r="55" spans="5:113" x14ac:dyDescent="0.15"/>
    <row r="56" spans="5:113" x14ac:dyDescent="0.15"/>
  </sheetData>
  <sheetProtection algorithmName="SHA-512" hashValue="L5ecCnWcDQ1gqe50AYgCLl/NFpK/SwnvPWZVVcVtMIcX84LoCl0zquatho3z854R98FIK64/dsLf3yOYgXkaTA==" saltValue="9mbvFLov+fHuERMrlaJOI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80" t="s">
        <v>572</v>
      </c>
      <c r="D34" s="1180"/>
      <c r="E34" s="1181"/>
      <c r="F34" s="32">
        <v>5.49</v>
      </c>
      <c r="G34" s="33">
        <v>5.4</v>
      </c>
      <c r="H34" s="33">
        <v>3.73</v>
      </c>
      <c r="I34" s="33">
        <v>6.54</v>
      </c>
      <c r="J34" s="34">
        <v>10.75</v>
      </c>
      <c r="K34" s="22"/>
      <c r="L34" s="22"/>
      <c r="M34" s="22"/>
      <c r="N34" s="22"/>
      <c r="O34" s="22"/>
      <c r="P34" s="22"/>
    </row>
    <row r="35" spans="1:16" ht="39" customHeight="1" x14ac:dyDescent="0.15">
      <c r="A35" s="22"/>
      <c r="B35" s="35"/>
      <c r="C35" s="1174" t="s">
        <v>573</v>
      </c>
      <c r="D35" s="1175"/>
      <c r="E35" s="1176"/>
      <c r="F35" s="36">
        <v>4.3899999999999997</v>
      </c>
      <c r="G35" s="37">
        <v>5.29</v>
      </c>
      <c r="H35" s="37">
        <v>5.68</v>
      </c>
      <c r="I35" s="37">
        <v>4.95</v>
      </c>
      <c r="J35" s="38">
        <v>7.45</v>
      </c>
      <c r="K35" s="22"/>
      <c r="L35" s="22"/>
      <c r="M35" s="22"/>
      <c r="N35" s="22"/>
      <c r="O35" s="22"/>
      <c r="P35" s="22"/>
    </row>
    <row r="36" spans="1:16" ht="39" customHeight="1" x14ac:dyDescent="0.15">
      <c r="A36" s="22"/>
      <c r="B36" s="35"/>
      <c r="C36" s="1174" t="s">
        <v>574</v>
      </c>
      <c r="D36" s="1175"/>
      <c r="E36" s="1176"/>
      <c r="F36" s="36">
        <v>1.79</v>
      </c>
      <c r="G36" s="37">
        <v>1.8</v>
      </c>
      <c r="H36" s="37">
        <v>1.84</v>
      </c>
      <c r="I36" s="37">
        <v>1.42</v>
      </c>
      <c r="J36" s="38">
        <v>1.39</v>
      </c>
      <c r="K36" s="22"/>
      <c r="L36" s="22"/>
      <c r="M36" s="22"/>
      <c r="N36" s="22"/>
      <c r="O36" s="22"/>
      <c r="P36" s="22"/>
    </row>
    <row r="37" spans="1:16" ht="39" customHeight="1" x14ac:dyDescent="0.15">
      <c r="A37" s="22"/>
      <c r="B37" s="35"/>
      <c r="C37" s="1174" t="s">
        <v>575</v>
      </c>
      <c r="D37" s="1175"/>
      <c r="E37" s="1176"/>
      <c r="F37" s="36" t="s">
        <v>523</v>
      </c>
      <c r="G37" s="37" t="s">
        <v>523</v>
      </c>
      <c r="H37" s="37" t="s">
        <v>523</v>
      </c>
      <c r="I37" s="37">
        <v>0.39</v>
      </c>
      <c r="J37" s="38">
        <v>0.88</v>
      </c>
      <c r="K37" s="22"/>
      <c r="L37" s="22"/>
      <c r="M37" s="22"/>
      <c r="N37" s="22"/>
      <c r="O37" s="22"/>
      <c r="P37" s="22"/>
    </row>
    <row r="38" spans="1:16" ht="39" customHeight="1" x14ac:dyDescent="0.15">
      <c r="A38" s="22"/>
      <c r="B38" s="35"/>
      <c r="C38" s="1174" t="s">
        <v>576</v>
      </c>
      <c r="D38" s="1175"/>
      <c r="E38" s="1176"/>
      <c r="F38" s="36">
        <v>0.26</v>
      </c>
      <c r="G38" s="37">
        <v>0.63</v>
      </c>
      <c r="H38" s="37">
        <v>0.48</v>
      </c>
      <c r="I38" s="37">
        <v>0.37</v>
      </c>
      <c r="J38" s="38">
        <v>0.85</v>
      </c>
      <c r="K38" s="22"/>
      <c r="L38" s="22"/>
      <c r="M38" s="22"/>
      <c r="N38" s="22"/>
      <c r="O38" s="22"/>
      <c r="P38" s="22"/>
    </row>
    <row r="39" spans="1:16" ht="39" customHeight="1" x14ac:dyDescent="0.15">
      <c r="A39" s="22"/>
      <c r="B39" s="35"/>
      <c r="C39" s="1174" t="s">
        <v>577</v>
      </c>
      <c r="D39" s="1175"/>
      <c r="E39" s="1176"/>
      <c r="F39" s="36">
        <v>0</v>
      </c>
      <c r="G39" s="37">
        <v>0</v>
      </c>
      <c r="H39" s="37">
        <v>0</v>
      </c>
      <c r="I39" s="37">
        <v>0</v>
      </c>
      <c r="J39" s="38">
        <v>0.2</v>
      </c>
      <c r="K39" s="22"/>
      <c r="L39" s="22"/>
      <c r="M39" s="22"/>
      <c r="N39" s="22"/>
      <c r="O39" s="22"/>
      <c r="P39" s="22"/>
    </row>
    <row r="40" spans="1:16" ht="39" customHeight="1" x14ac:dyDescent="0.15">
      <c r="A40" s="22"/>
      <c r="B40" s="35"/>
      <c r="C40" s="1174" t="s">
        <v>578</v>
      </c>
      <c r="D40" s="1175"/>
      <c r="E40" s="1176"/>
      <c r="F40" s="36">
        <v>0.11</v>
      </c>
      <c r="G40" s="37">
        <v>0.13</v>
      </c>
      <c r="H40" s="37">
        <v>0.12</v>
      </c>
      <c r="I40" s="37">
        <v>0.14000000000000001</v>
      </c>
      <c r="J40" s="38">
        <v>0.14000000000000001</v>
      </c>
      <c r="K40" s="22"/>
      <c r="L40" s="22"/>
      <c r="M40" s="22"/>
      <c r="N40" s="22"/>
      <c r="O40" s="22"/>
      <c r="P40" s="22"/>
    </row>
    <row r="41" spans="1:16" ht="39" customHeight="1" x14ac:dyDescent="0.15">
      <c r="A41" s="22"/>
      <c r="B41" s="35"/>
      <c r="C41" s="1174" t="s">
        <v>579</v>
      </c>
      <c r="D41" s="1175"/>
      <c r="E41" s="1176"/>
      <c r="F41" s="36">
        <v>0.13</v>
      </c>
      <c r="G41" s="37">
        <v>0.1</v>
      </c>
      <c r="H41" s="37">
        <v>0.1</v>
      </c>
      <c r="I41" s="37">
        <v>0.1</v>
      </c>
      <c r="J41" s="38">
        <v>0.13</v>
      </c>
      <c r="K41" s="22"/>
      <c r="L41" s="22"/>
      <c r="M41" s="22"/>
      <c r="N41" s="22"/>
      <c r="O41" s="22"/>
      <c r="P41" s="22"/>
    </row>
    <row r="42" spans="1:16" ht="39" customHeight="1" x14ac:dyDescent="0.15">
      <c r="A42" s="22"/>
      <c r="B42" s="39"/>
      <c r="C42" s="1174" t="s">
        <v>580</v>
      </c>
      <c r="D42" s="1175"/>
      <c r="E42" s="1176"/>
      <c r="F42" s="36" t="s">
        <v>523</v>
      </c>
      <c r="G42" s="37" t="s">
        <v>523</v>
      </c>
      <c r="H42" s="37" t="s">
        <v>523</v>
      </c>
      <c r="I42" s="37" t="s">
        <v>523</v>
      </c>
      <c r="J42" s="38" t="s">
        <v>523</v>
      </c>
      <c r="K42" s="22"/>
      <c r="L42" s="22"/>
      <c r="M42" s="22"/>
      <c r="N42" s="22"/>
      <c r="O42" s="22"/>
      <c r="P42" s="22"/>
    </row>
    <row r="43" spans="1:16" ht="39" customHeight="1" thickBot="1" x14ac:dyDescent="0.2">
      <c r="A43" s="22"/>
      <c r="B43" s="40"/>
      <c r="C43" s="1177" t="s">
        <v>581</v>
      </c>
      <c r="D43" s="1178"/>
      <c r="E43" s="1179"/>
      <c r="F43" s="41">
        <v>7.19</v>
      </c>
      <c r="G43" s="42">
        <v>0.44</v>
      </c>
      <c r="H43" s="42">
        <v>2.96</v>
      </c>
      <c r="I43" s="42">
        <v>0.57999999999999996</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1W4kLQUd7Us0i3ykte9DUPNMYliW6RczqgGsFvQvcCor3x0eBIgvh05KPVa4LK+9+YkdJN83bwqtRRh18R/bw==" saltValue="LlJIFYX0YczNaZ/u6+n2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3169</v>
      </c>
      <c r="L45" s="60">
        <v>3387</v>
      </c>
      <c r="M45" s="60">
        <v>3574</v>
      </c>
      <c r="N45" s="60">
        <v>3566</v>
      </c>
      <c r="O45" s="61">
        <v>3632</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523</v>
      </c>
      <c r="L46" s="64" t="s">
        <v>523</v>
      </c>
      <c r="M46" s="64" t="s">
        <v>523</v>
      </c>
      <c r="N46" s="64" t="s">
        <v>523</v>
      </c>
      <c r="O46" s="65" t="s">
        <v>523</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523</v>
      </c>
      <c r="L47" s="64" t="s">
        <v>523</v>
      </c>
      <c r="M47" s="64" t="s">
        <v>523</v>
      </c>
      <c r="N47" s="64" t="s">
        <v>523</v>
      </c>
      <c r="O47" s="65" t="s">
        <v>523</v>
      </c>
      <c r="P47" s="48"/>
      <c r="Q47" s="48"/>
      <c r="R47" s="48"/>
      <c r="S47" s="48"/>
      <c r="T47" s="48"/>
      <c r="U47" s="48"/>
    </row>
    <row r="48" spans="1:21" ht="30.75" customHeight="1" x14ac:dyDescent="0.15">
      <c r="A48" s="48"/>
      <c r="B48" s="1202"/>
      <c r="C48" s="1203"/>
      <c r="D48" s="62"/>
      <c r="E48" s="1184" t="s">
        <v>15</v>
      </c>
      <c r="F48" s="1184"/>
      <c r="G48" s="1184"/>
      <c r="H48" s="1184"/>
      <c r="I48" s="1184"/>
      <c r="J48" s="1185"/>
      <c r="K48" s="63">
        <v>1438</v>
      </c>
      <c r="L48" s="64">
        <v>1431</v>
      </c>
      <c r="M48" s="64">
        <v>1400</v>
      </c>
      <c r="N48" s="64">
        <v>1014</v>
      </c>
      <c r="O48" s="65">
        <v>1031</v>
      </c>
      <c r="P48" s="48"/>
      <c r="Q48" s="48"/>
      <c r="R48" s="48"/>
      <c r="S48" s="48"/>
      <c r="T48" s="48"/>
      <c r="U48" s="48"/>
    </row>
    <row r="49" spans="1:21" ht="30.75" customHeight="1" x14ac:dyDescent="0.15">
      <c r="A49" s="48"/>
      <c r="B49" s="1202"/>
      <c r="C49" s="1203"/>
      <c r="D49" s="62"/>
      <c r="E49" s="1184" t="s">
        <v>16</v>
      </c>
      <c r="F49" s="1184"/>
      <c r="G49" s="1184"/>
      <c r="H49" s="1184"/>
      <c r="I49" s="1184"/>
      <c r="J49" s="1185"/>
      <c r="K49" s="63">
        <v>78</v>
      </c>
      <c r="L49" s="64">
        <v>79</v>
      </c>
      <c r="M49" s="64">
        <v>71</v>
      </c>
      <c r="N49" s="64">
        <v>72</v>
      </c>
      <c r="O49" s="65">
        <v>98</v>
      </c>
      <c r="P49" s="48"/>
      <c r="Q49" s="48"/>
      <c r="R49" s="48"/>
      <c r="S49" s="48"/>
      <c r="T49" s="48"/>
      <c r="U49" s="48"/>
    </row>
    <row r="50" spans="1:21" ht="30.75" customHeight="1" x14ac:dyDescent="0.15">
      <c r="A50" s="48"/>
      <c r="B50" s="1202"/>
      <c r="C50" s="1203"/>
      <c r="D50" s="62"/>
      <c r="E50" s="1184" t="s">
        <v>17</v>
      </c>
      <c r="F50" s="1184"/>
      <c r="G50" s="1184"/>
      <c r="H50" s="1184"/>
      <c r="I50" s="1184"/>
      <c r="J50" s="1185"/>
      <c r="K50" s="63">
        <v>6</v>
      </c>
      <c r="L50" s="64">
        <v>7</v>
      </c>
      <c r="M50" s="64">
        <v>7</v>
      </c>
      <c r="N50" s="64">
        <v>3</v>
      </c>
      <c r="O50" s="65" t="s">
        <v>523</v>
      </c>
      <c r="P50" s="48"/>
      <c r="Q50" s="48"/>
      <c r="R50" s="48"/>
      <c r="S50" s="48"/>
      <c r="T50" s="48"/>
      <c r="U50" s="48"/>
    </row>
    <row r="51" spans="1:21" ht="30.75" customHeight="1" x14ac:dyDescent="0.15">
      <c r="A51" s="48"/>
      <c r="B51" s="1204"/>
      <c r="C51" s="1205"/>
      <c r="D51" s="66"/>
      <c r="E51" s="1184" t="s">
        <v>18</v>
      </c>
      <c r="F51" s="1184"/>
      <c r="G51" s="1184"/>
      <c r="H51" s="1184"/>
      <c r="I51" s="1184"/>
      <c r="J51" s="1185"/>
      <c r="K51" s="63">
        <v>0</v>
      </c>
      <c r="L51" s="64">
        <v>0</v>
      </c>
      <c r="M51" s="64" t="s">
        <v>523</v>
      </c>
      <c r="N51" s="64" t="s">
        <v>523</v>
      </c>
      <c r="O51" s="65" t="s">
        <v>523</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3179</v>
      </c>
      <c r="L52" s="64">
        <v>3245</v>
      </c>
      <c r="M52" s="64">
        <v>3316</v>
      </c>
      <c r="N52" s="64">
        <v>3306</v>
      </c>
      <c r="O52" s="65">
        <v>3281</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1512</v>
      </c>
      <c r="L53" s="69">
        <v>1659</v>
      </c>
      <c r="M53" s="69">
        <v>1736</v>
      </c>
      <c r="N53" s="69">
        <v>1349</v>
      </c>
      <c r="O53" s="70">
        <v>1480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190" t="s">
        <v>25</v>
      </c>
      <c r="C57" s="1191"/>
      <c r="D57" s="1194" t="s">
        <v>26</v>
      </c>
      <c r="E57" s="1195"/>
      <c r="F57" s="1195"/>
      <c r="G57" s="1195"/>
      <c r="H57" s="1195"/>
      <c r="I57" s="1195"/>
      <c r="J57" s="1196"/>
      <c r="K57" s="83"/>
      <c r="L57" s="84"/>
      <c r="M57" s="84"/>
      <c r="N57" s="84"/>
      <c r="O57" s="85"/>
    </row>
    <row r="58" spans="1:21" ht="31.5" customHeight="1" thickBot="1" x14ac:dyDescent="0.2">
      <c r="B58" s="1192"/>
      <c r="C58" s="1193"/>
      <c r="D58" s="1197" t="s">
        <v>27</v>
      </c>
      <c r="E58" s="1198"/>
      <c r="F58" s="1198"/>
      <c r="G58" s="1198"/>
      <c r="H58" s="1198"/>
      <c r="I58" s="1198"/>
      <c r="J58" s="119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uSe3SLNUTl7aBf4kOp8VkoLei3S+G5TbXEGXQ3Dujj+ylDioYI/sED3Ut4fRYo6zbBOLaAeIvdOtcGubCUQXw==" saltValue="DneTcOnpVtQ4hD/NMB9ja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20" t="s">
        <v>30</v>
      </c>
      <c r="C41" s="1221"/>
      <c r="D41" s="102"/>
      <c r="E41" s="1222" t="s">
        <v>31</v>
      </c>
      <c r="F41" s="1222"/>
      <c r="G41" s="1222"/>
      <c r="H41" s="1223"/>
      <c r="I41" s="351">
        <v>24965</v>
      </c>
      <c r="J41" s="352">
        <v>26148</v>
      </c>
      <c r="K41" s="352">
        <v>24468</v>
      </c>
      <c r="L41" s="352">
        <v>22923</v>
      </c>
      <c r="M41" s="353">
        <v>21229</v>
      </c>
    </row>
    <row r="42" spans="2:13" ht="27.75" customHeight="1" x14ac:dyDescent="0.15">
      <c r="B42" s="1210"/>
      <c r="C42" s="1211"/>
      <c r="D42" s="103"/>
      <c r="E42" s="1214" t="s">
        <v>32</v>
      </c>
      <c r="F42" s="1214"/>
      <c r="G42" s="1214"/>
      <c r="H42" s="1215"/>
      <c r="I42" s="354">
        <v>593</v>
      </c>
      <c r="J42" s="355">
        <v>534</v>
      </c>
      <c r="K42" s="355">
        <v>528</v>
      </c>
      <c r="L42" s="355">
        <v>4</v>
      </c>
      <c r="M42" s="356">
        <v>1</v>
      </c>
    </row>
    <row r="43" spans="2:13" ht="27.75" customHeight="1" x14ac:dyDescent="0.15">
      <c r="B43" s="1210"/>
      <c r="C43" s="1211"/>
      <c r="D43" s="103"/>
      <c r="E43" s="1214" t="s">
        <v>33</v>
      </c>
      <c r="F43" s="1214"/>
      <c r="G43" s="1214"/>
      <c r="H43" s="1215"/>
      <c r="I43" s="354">
        <v>12273</v>
      </c>
      <c r="J43" s="355">
        <v>11962</v>
      </c>
      <c r="K43" s="355">
        <v>11389</v>
      </c>
      <c r="L43" s="355">
        <v>9259</v>
      </c>
      <c r="M43" s="356">
        <v>7434</v>
      </c>
    </row>
    <row r="44" spans="2:13" ht="27.75" customHeight="1" x14ac:dyDescent="0.15">
      <c r="B44" s="1210"/>
      <c r="C44" s="1211"/>
      <c r="D44" s="103"/>
      <c r="E44" s="1214" t="s">
        <v>34</v>
      </c>
      <c r="F44" s="1214"/>
      <c r="G44" s="1214"/>
      <c r="H44" s="1215"/>
      <c r="I44" s="354">
        <v>447</v>
      </c>
      <c r="J44" s="355">
        <v>502</v>
      </c>
      <c r="K44" s="355">
        <v>572</v>
      </c>
      <c r="L44" s="355">
        <v>515</v>
      </c>
      <c r="M44" s="356">
        <v>429</v>
      </c>
    </row>
    <row r="45" spans="2:13" ht="27.75" customHeight="1" x14ac:dyDescent="0.15">
      <c r="B45" s="1210"/>
      <c r="C45" s="1211"/>
      <c r="D45" s="103"/>
      <c r="E45" s="1214" t="s">
        <v>35</v>
      </c>
      <c r="F45" s="1214"/>
      <c r="G45" s="1214"/>
      <c r="H45" s="1215"/>
      <c r="I45" s="354">
        <v>2213</v>
      </c>
      <c r="J45" s="355">
        <v>1969</v>
      </c>
      <c r="K45" s="355">
        <v>1940</v>
      </c>
      <c r="L45" s="355">
        <v>1852</v>
      </c>
      <c r="M45" s="356">
        <v>1941</v>
      </c>
    </row>
    <row r="46" spans="2:13" ht="27.75" customHeight="1" x14ac:dyDescent="0.15">
      <c r="B46" s="1210"/>
      <c r="C46" s="1211"/>
      <c r="D46" s="104"/>
      <c r="E46" s="1214" t="s">
        <v>36</v>
      </c>
      <c r="F46" s="1214"/>
      <c r="G46" s="1214"/>
      <c r="H46" s="1215"/>
      <c r="I46" s="354" t="s">
        <v>523</v>
      </c>
      <c r="J46" s="355" t="s">
        <v>523</v>
      </c>
      <c r="K46" s="355" t="s">
        <v>523</v>
      </c>
      <c r="L46" s="355">
        <v>499</v>
      </c>
      <c r="M46" s="356">
        <v>389</v>
      </c>
    </row>
    <row r="47" spans="2:13" ht="27.75" customHeight="1" x14ac:dyDescent="0.15">
      <c r="B47" s="1210"/>
      <c r="C47" s="1211"/>
      <c r="D47" s="105"/>
      <c r="E47" s="1224" t="s">
        <v>37</v>
      </c>
      <c r="F47" s="1225"/>
      <c r="G47" s="1225"/>
      <c r="H47" s="1226"/>
      <c r="I47" s="354" t="s">
        <v>523</v>
      </c>
      <c r="J47" s="355" t="s">
        <v>523</v>
      </c>
      <c r="K47" s="355" t="s">
        <v>523</v>
      </c>
      <c r="L47" s="355" t="s">
        <v>523</v>
      </c>
      <c r="M47" s="356" t="s">
        <v>523</v>
      </c>
    </row>
    <row r="48" spans="2:13" ht="27.75" customHeight="1" x14ac:dyDescent="0.15">
      <c r="B48" s="1210"/>
      <c r="C48" s="1211"/>
      <c r="D48" s="103"/>
      <c r="E48" s="1214" t="s">
        <v>38</v>
      </c>
      <c r="F48" s="1214"/>
      <c r="G48" s="1214"/>
      <c r="H48" s="1215"/>
      <c r="I48" s="354" t="s">
        <v>523</v>
      </c>
      <c r="J48" s="355" t="s">
        <v>523</v>
      </c>
      <c r="K48" s="355" t="s">
        <v>523</v>
      </c>
      <c r="L48" s="355" t="s">
        <v>523</v>
      </c>
      <c r="M48" s="356" t="s">
        <v>523</v>
      </c>
    </row>
    <row r="49" spans="2:13" ht="27.75" customHeight="1" x14ac:dyDescent="0.15">
      <c r="B49" s="1212"/>
      <c r="C49" s="1213"/>
      <c r="D49" s="103"/>
      <c r="E49" s="1214" t="s">
        <v>39</v>
      </c>
      <c r="F49" s="1214"/>
      <c r="G49" s="1214"/>
      <c r="H49" s="1215"/>
      <c r="I49" s="354" t="s">
        <v>523</v>
      </c>
      <c r="J49" s="355" t="s">
        <v>523</v>
      </c>
      <c r="K49" s="355" t="s">
        <v>523</v>
      </c>
      <c r="L49" s="355" t="s">
        <v>523</v>
      </c>
      <c r="M49" s="356" t="s">
        <v>523</v>
      </c>
    </row>
    <row r="50" spans="2:13" ht="27.75" customHeight="1" x14ac:dyDescent="0.15">
      <c r="B50" s="1208" t="s">
        <v>40</v>
      </c>
      <c r="C50" s="1209"/>
      <c r="D50" s="106"/>
      <c r="E50" s="1214" t="s">
        <v>41</v>
      </c>
      <c r="F50" s="1214"/>
      <c r="G50" s="1214"/>
      <c r="H50" s="1215"/>
      <c r="I50" s="354">
        <v>14309</v>
      </c>
      <c r="J50" s="355">
        <v>14054</v>
      </c>
      <c r="K50" s="355">
        <v>13988</v>
      </c>
      <c r="L50" s="355">
        <v>14058</v>
      </c>
      <c r="M50" s="356">
        <v>14732</v>
      </c>
    </row>
    <row r="51" spans="2:13" ht="27.75" customHeight="1" x14ac:dyDescent="0.15">
      <c r="B51" s="1210"/>
      <c r="C51" s="1211"/>
      <c r="D51" s="103"/>
      <c r="E51" s="1214" t="s">
        <v>42</v>
      </c>
      <c r="F51" s="1214"/>
      <c r="G51" s="1214"/>
      <c r="H51" s="1215"/>
      <c r="I51" s="354">
        <v>382</v>
      </c>
      <c r="J51" s="355">
        <v>305</v>
      </c>
      <c r="K51" s="355">
        <v>259</v>
      </c>
      <c r="L51" s="355">
        <v>228</v>
      </c>
      <c r="M51" s="356">
        <v>205</v>
      </c>
    </row>
    <row r="52" spans="2:13" ht="27.75" customHeight="1" x14ac:dyDescent="0.15">
      <c r="B52" s="1212"/>
      <c r="C52" s="1213"/>
      <c r="D52" s="103"/>
      <c r="E52" s="1214" t="s">
        <v>43</v>
      </c>
      <c r="F52" s="1214"/>
      <c r="G52" s="1214"/>
      <c r="H52" s="1215"/>
      <c r="I52" s="354">
        <v>30928</v>
      </c>
      <c r="J52" s="355">
        <v>30580</v>
      </c>
      <c r="K52" s="355">
        <v>29407</v>
      </c>
      <c r="L52" s="355">
        <v>27852</v>
      </c>
      <c r="M52" s="356">
        <v>25892</v>
      </c>
    </row>
    <row r="53" spans="2:13" ht="27.75" customHeight="1" thickBot="1" x14ac:dyDescent="0.2">
      <c r="B53" s="1216" t="s">
        <v>21</v>
      </c>
      <c r="C53" s="1217"/>
      <c r="D53" s="107"/>
      <c r="E53" s="1218" t="s">
        <v>44</v>
      </c>
      <c r="F53" s="1218"/>
      <c r="G53" s="1218"/>
      <c r="H53" s="1219"/>
      <c r="I53" s="357">
        <v>-5129</v>
      </c>
      <c r="J53" s="358">
        <v>-3825</v>
      </c>
      <c r="K53" s="358">
        <v>-4757</v>
      </c>
      <c r="L53" s="358">
        <v>-7085</v>
      </c>
      <c r="M53" s="359">
        <v>-9406</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gE7+rLdXqWolccCtwsYLqncgyKsP/Z6WQhpoW1CCaDxPZaEtm4bLKO1k/8Ym9V4E+Ep766kGXB3RejaylNsXdw==" saltValue="Qy2PUVTLR9xyGZfeJbUg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566</v>
      </c>
      <c r="G54" s="116" t="s">
        <v>567</v>
      </c>
      <c r="H54" s="117" t="s">
        <v>568</v>
      </c>
    </row>
    <row r="55" spans="2:8" ht="52.5" customHeight="1" x14ac:dyDescent="0.15">
      <c r="B55" s="118"/>
      <c r="C55" s="1235" t="s">
        <v>47</v>
      </c>
      <c r="D55" s="1235"/>
      <c r="E55" s="1236"/>
      <c r="F55" s="119">
        <v>7032</v>
      </c>
      <c r="G55" s="119">
        <v>6475</v>
      </c>
      <c r="H55" s="120">
        <v>6384</v>
      </c>
    </row>
    <row r="56" spans="2:8" ht="52.5" customHeight="1" x14ac:dyDescent="0.15">
      <c r="B56" s="121"/>
      <c r="C56" s="1237" t="s">
        <v>48</v>
      </c>
      <c r="D56" s="1237"/>
      <c r="E56" s="1238"/>
      <c r="F56" s="122">
        <v>35</v>
      </c>
      <c r="G56" s="122">
        <v>35</v>
      </c>
      <c r="H56" s="123">
        <v>35</v>
      </c>
    </row>
    <row r="57" spans="2:8" ht="53.25" customHeight="1" x14ac:dyDescent="0.15">
      <c r="B57" s="121"/>
      <c r="C57" s="1239" t="s">
        <v>49</v>
      </c>
      <c r="D57" s="1239"/>
      <c r="E57" s="1240"/>
      <c r="F57" s="124">
        <v>9383</v>
      </c>
      <c r="G57" s="124">
        <v>10440</v>
      </c>
      <c r="H57" s="125">
        <v>11045</v>
      </c>
    </row>
    <row r="58" spans="2:8" ht="45.75" customHeight="1" x14ac:dyDescent="0.15">
      <c r="B58" s="126"/>
      <c r="C58" s="1227" t="s">
        <v>610</v>
      </c>
      <c r="D58" s="1228"/>
      <c r="E58" s="1229"/>
      <c r="F58" s="127">
        <v>3318</v>
      </c>
      <c r="G58" s="127">
        <v>3719</v>
      </c>
      <c r="H58" s="128">
        <v>3659</v>
      </c>
    </row>
    <row r="59" spans="2:8" ht="45.75" customHeight="1" x14ac:dyDescent="0.15">
      <c r="B59" s="126"/>
      <c r="C59" s="1227" t="s">
        <v>611</v>
      </c>
      <c r="D59" s="1228"/>
      <c r="E59" s="1229"/>
      <c r="F59" s="127">
        <v>1361</v>
      </c>
      <c r="G59" s="127">
        <v>1607</v>
      </c>
      <c r="H59" s="128">
        <v>1855</v>
      </c>
    </row>
    <row r="60" spans="2:8" ht="45.75" customHeight="1" x14ac:dyDescent="0.15">
      <c r="B60" s="126"/>
      <c r="C60" s="1227" t="s">
        <v>612</v>
      </c>
      <c r="D60" s="1228"/>
      <c r="E60" s="1229"/>
      <c r="F60" s="127">
        <v>1719</v>
      </c>
      <c r="G60" s="127">
        <v>1689</v>
      </c>
      <c r="H60" s="128">
        <v>1676</v>
      </c>
    </row>
    <row r="61" spans="2:8" ht="45.75" customHeight="1" x14ac:dyDescent="0.15">
      <c r="B61" s="126"/>
      <c r="C61" s="1227" t="s">
        <v>613</v>
      </c>
      <c r="D61" s="1228"/>
      <c r="E61" s="1229"/>
      <c r="F61" s="127">
        <v>1443</v>
      </c>
      <c r="G61" s="127">
        <v>1447</v>
      </c>
      <c r="H61" s="128">
        <v>1449</v>
      </c>
    </row>
    <row r="62" spans="2:8" ht="45.75" customHeight="1" thickBot="1" x14ac:dyDescent="0.2">
      <c r="B62" s="129"/>
      <c r="C62" s="1230" t="s">
        <v>614</v>
      </c>
      <c r="D62" s="1231"/>
      <c r="E62" s="1232"/>
      <c r="F62" s="130">
        <v>308</v>
      </c>
      <c r="G62" s="130">
        <v>688</v>
      </c>
      <c r="H62" s="131">
        <v>1041</v>
      </c>
    </row>
    <row r="63" spans="2:8" ht="52.5" customHeight="1" thickBot="1" x14ac:dyDescent="0.2">
      <c r="B63" s="132"/>
      <c r="C63" s="1233" t="s">
        <v>50</v>
      </c>
      <c r="D63" s="1233"/>
      <c r="E63" s="1234"/>
      <c r="F63" s="133">
        <v>16449</v>
      </c>
      <c r="G63" s="133">
        <v>16950</v>
      </c>
      <c r="H63" s="134">
        <v>17464</v>
      </c>
    </row>
    <row r="64" spans="2:8" x14ac:dyDescent="0.15"/>
  </sheetData>
  <sheetProtection algorithmName="SHA-512" hashValue="ncDUmUS7g1n8ILHE2ZRXWD2yTNCLJKOLNJuOhtWhfbj0AQ/xqnT7801O02vPRZ7kRRdhLTIU7r81uF65MfcC9w==" saltValue="WRiCo7IW726ra+udOAo1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1241" customWidth="1"/>
    <col min="2" max="107" width="2.5" style="1241" customWidth="1"/>
    <col min="108" max="108" width="6.125" style="1243" customWidth="1"/>
    <col min="109" max="109" width="5.875" style="1242" customWidth="1"/>
    <col min="110" max="16384" width="8.625" style="1241" hidden="1"/>
  </cols>
  <sheetData>
    <row r="1" spans="1:109" ht="42.75" customHeight="1" x14ac:dyDescent="0.15">
      <c r="A1" s="1298"/>
      <c r="B1" s="1297"/>
      <c r="DD1" s="1241"/>
      <c r="DE1" s="1241"/>
    </row>
    <row r="2" spans="1:109" ht="25.5" customHeight="1" x14ac:dyDescent="0.15">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15">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55" customFormat="1" ht="13.5" x14ac:dyDescent="0.15">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55" customFormat="1" ht="13.5" x14ac:dyDescent="0.15">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55" customFormat="1" ht="13.5" x14ac:dyDescent="0.15">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55" customFormat="1" ht="13.5" x14ac:dyDescent="0.15">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55" customFormat="1" ht="13.5" x14ac:dyDescent="0.15">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55" customFormat="1" ht="13.5" x14ac:dyDescent="0.15">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55" customFormat="1" ht="13.5" x14ac:dyDescent="0.15">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55" customFormat="1" ht="13.5" x14ac:dyDescent="0.15">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55" customFormat="1" ht="13.5" x14ac:dyDescent="0.15">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55" customFormat="1" ht="13.5" x14ac:dyDescent="0.15">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55" customFormat="1" ht="13.5" x14ac:dyDescent="0.15">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55" customFormat="1" ht="13.5" x14ac:dyDescent="0.15">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55" customFormat="1" ht="13.5" x14ac:dyDescent="0.15">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55" customFormat="1" ht="13.5" x14ac:dyDescent="0.15">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55" customFormat="1" ht="13.5" x14ac:dyDescent="0.15">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5" x14ac:dyDescent="0.15">
      <c r="DD19" s="1241"/>
      <c r="DE19" s="1241"/>
    </row>
    <row r="20" spans="1:109" ht="13.5" x14ac:dyDescent="0.15">
      <c r="DD20" s="1241"/>
      <c r="DE20" s="1241"/>
    </row>
    <row r="21" spans="1:109" ht="17.25" customHeight="1" x14ac:dyDescent="0.15">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15">
      <c r="B22" s="1242"/>
    </row>
    <row r="23" spans="1:109" ht="13.5" x14ac:dyDescent="0.15">
      <c r="B23" s="1242"/>
    </row>
    <row r="24" spans="1:109" ht="13.5" x14ac:dyDescent="0.15">
      <c r="B24" s="1242"/>
    </row>
    <row r="25" spans="1:109" ht="13.5" x14ac:dyDescent="0.15">
      <c r="B25" s="1242"/>
    </row>
    <row r="26" spans="1:109" ht="13.5" x14ac:dyDescent="0.15">
      <c r="B26" s="1242"/>
    </row>
    <row r="27" spans="1:109" ht="13.5" x14ac:dyDescent="0.15">
      <c r="B27" s="1242"/>
    </row>
    <row r="28" spans="1:109" ht="13.5" x14ac:dyDescent="0.15">
      <c r="B28" s="1242"/>
    </row>
    <row r="29" spans="1:109" ht="13.5" x14ac:dyDescent="0.15">
      <c r="B29" s="1242"/>
    </row>
    <row r="30" spans="1:109" ht="13.5" x14ac:dyDescent="0.15">
      <c r="B30" s="1242"/>
    </row>
    <row r="31" spans="1:109" ht="13.5" x14ac:dyDescent="0.15">
      <c r="B31" s="1242"/>
    </row>
    <row r="32" spans="1:109" ht="13.5" x14ac:dyDescent="0.15">
      <c r="B32" s="1242"/>
    </row>
    <row r="33" spans="2:109" ht="13.5" x14ac:dyDescent="0.15">
      <c r="B33" s="1242"/>
    </row>
    <row r="34" spans="2:109" ht="13.5" x14ac:dyDescent="0.15">
      <c r="B34" s="1242"/>
    </row>
    <row r="35" spans="2:109" ht="13.5" x14ac:dyDescent="0.15">
      <c r="B35" s="1242"/>
    </row>
    <row r="36" spans="2:109" ht="13.5" x14ac:dyDescent="0.15">
      <c r="B36" s="1242"/>
    </row>
    <row r="37" spans="2:109" ht="13.5" x14ac:dyDescent="0.15">
      <c r="B37" s="1242"/>
    </row>
    <row r="38" spans="2:109" ht="13.5" x14ac:dyDescent="0.15">
      <c r="B38" s="1242"/>
    </row>
    <row r="39" spans="2:109" ht="13.5" x14ac:dyDescent="0.15">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5" x14ac:dyDescent="0.15">
      <c r="B40" s="1282"/>
      <c r="DD40" s="1282"/>
      <c r="DE40" s="1241"/>
    </row>
    <row r="41" spans="2:109" ht="17.25" x14ac:dyDescent="0.15">
      <c r="B41" s="1293" t="s">
        <v>628</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5" x14ac:dyDescent="0.15">
      <c r="B42" s="1242"/>
      <c r="G42" s="1278"/>
      <c r="I42" s="1277"/>
      <c r="J42" s="1277"/>
      <c r="K42" s="1277"/>
      <c r="AM42" s="1278"/>
      <c r="AN42" s="1278" t="s">
        <v>624</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15">
      <c r="B43" s="1242"/>
      <c r="AN43" s="1276" t="s">
        <v>627</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5" x14ac:dyDescent="0.15">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5" x14ac:dyDescent="0.15">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5" x14ac:dyDescent="0.15">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5" x14ac:dyDescent="0.15">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5" x14ac:dyDescent="0.15">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5" x14ac:dyDescent="0.15">
      <c r="B49" s="1242"/>
      <c r="AN49" s="1241" t="s">
        <v>622</v>
      </c>
    </row>
    <row r="50" spans="1:109" ht="13.5" x14ac:dyDescent="0.15">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564</v>
      </c>
      <c r="BQ50" s="1250"/>
      <c r="BR50" s="1250"/>
      <c r="BS50" s="1250"/>
      <c r="BT50" s="1250"/>
      <c r="BU50" s="1250"/>
      <c r="BV50" s="1250"/>
      <c r="BW50" s="1250"/>
      <c r="BX50" s="1250" t="s">
        <v>565</v>
      </c>
      <c r="BY50" s="1250"/>
      <c r="BZ50" s="1250"/>
      <c r="CA50" s="1250"/>
      <c r="CB50" s="1250"/>
      <c r="CC50" s="1250"/>
      <c r="CD50" s="1250"/>
      <c r="CE50" s="1250"/>
      <c r="CF50" s="1250" t="s">
        <v>566</v>
      </c>
      <c r="CG50" s="1250"/>
      <c r="CH50" s="1250"/>
      <c r="CI50" s="1250"/>
      <c r="CJ50" s="1250"/>
      <c r="CK50" s="1250"/>
      <c r="CL50" s="1250"/>
      <c r="CM50" s="1250"/>
      <c r="CN50" s="1250" t="s">
        <v>567</v>
      </c>
      <c r="CO50" s="1250"/>
      <c r="CP50" s="1250"/>
      <c r="CQ50" s="1250"/>
      <c r="CR50" s="1250"/>
      <c r="CS50" s="1250"/>
      <c r="CT50" s="1250"/>
      <c r="CU50" s="1250"/>
      <c r="CV50" s="1250" t="s">
        <v>568</v>
      </c>
      <c r="CW50" s="1250"/>
      <c r="CX50" s="1250"/>
      <c r="CY50" s="1250"/>
      <c r="CZ50" s="1250"/>
      <c r="DA50" s="1250"/>
      <c r="DB50" s="1250"/>
      <c r="DC50" s="1250"/>
    </row>
    <row r="51" spans="1:109" ht="13.5" customHeight="1" x14ac:dyDescent="0.15">
      <c r="B51" s="1242"/>
      <c r="G51" s="1257"/>
      <c r="H51" s="1257"/>
      <c r="I51" s="1290"/>
      <c r="J51" s="1290"/>
      <c r="K51" s="1256"/>
      <c r="L51" s="1256"/>
      <c r="M51" s="1256"/>
      <c r="N51" s="1256"/>
      <c r="AM51" s="1255"/>
      <c r="AN51" s="1249" t="s">
        <v>621</v>
      </c>
      <c r="AO51" s="1249"/>
      <c r="AP51" s="1249"/>
      <c r="AQ51" s="1249"/>
      <c r="AR51" s="1249"/>
      <c r="AS51" s="1249"/>
      <c r="AT51" s="1249"/>
      <c r="AU51" s="1249"/>
      <c r="AV51" s="1249"/>
      <c r="AW51" s="1249"/>
      <c r="AX51" s="1249"/>
      <c r="AY51" s="1249"/>
      <c r="AZ51" s="1249"/>
      <c r="BA51" s="1249"/>
      <c r="BB51" s="1249" t="s">
        <v>619</v>
      </c>
      <c r="BC51" s="1249"/>
      <c r="BD51" s="1249"/>
      <c r="BE51" s="1249"/>
      <c r="BF51" s="1249"/>
      <c r="BG51" s="1249"/>
      <c r="BH51" s="1249"/>
      <c r="BI51" s="1249"/>
      <c r="BJ51" s="1249"/>
      <c r="BK51" s="1249"/>
      <c r="BL51" s="1249"/>
      <c r="BM51" s="1249"/>
      <c r="BN51" s="1249"/>
      <c r="BO51" s="1249"/>
      <c r="BP51" s="1248"/>
      <c r="BQ51" s="1248"/>
      <c r="BR51" s="1248"/>
      <c r="BS51" s="1248"/>
      <c r="BT51" s="1248"/>
      <c r="BU51" s="1248"/>
      <c r="BV51" s="1248"/>
      <c r="BW51" s="1248"/>
      <c r="BX51" s="1248"/>
      <c r="BY51" s="1248"/>
      <c r="BZ51" s="1248"/>
      <c r="CA51" s="1248"/>
      <c r="CB51" s="1248"/>
      <c r="CC51" s="1248"/>
      <c r="CD51" s="1248"/>
      <c r="CE51" s="1248"/>
      <c r="CF51" s="1248"/>
      <c r="CG51" s="1248"/>
      <c r="CH51" s="1248"/>
      <c r="CI51" s="1248"/>
      <c r="CJ51" s="1248"/>
      <c r="CK51" s="1248"/>
      <c r="CL51" s="1248"/>
      <c r="CM51" s="1248"/>
      <c r="CN51" s="1248"/>
      <c r="CO51" s="1248"/>
      <c r="CP51" s="1248"/>
      <c r="CQ51" s="1248"/>
      <c r="CR51" s="1248"/>
      <c r="CS51" s="1248"/>
      <c r="CT51" s="1248"/>
      <c r="CU51" s="1248"/>
      <c r="CV51" s="1248"/>
      <c r="CW51" s="1248"/>
      <c r="CX51" s="1248"/>
      <c r="CY51" s="1248"/>
      <c r="CZ51" s="1248"/>
      <c r="DA51" s="1248"/>
      <c r="DB51" s="1248"/>
      <c r="DC51" s="1248"/>
    </row>
    <row r="52" spans="1:109" ht="13.5" x14ac:dyDescent="0.15">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5" x14ac:dyDescent="0.15">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626</v>
      </c>
      <c r="BC53" s="1249"/>
      <c r="BD53" s="1249"/>
      <c r="BE53" s="1249"/>
      <c r="BF53" s="1249"/>
      <c r="BG53" s="1249"/>
      <c r="BH53" s="1249"/>
      <c r="BI53" s="1249"/>
      <c r="BJ53" s="1249"/>
      <c r="BK53" s="1249"/>
      <c r="BL53" s="1249"/>
      <c r="BM53" s="1249"/>
      <c r="BN53" s="1249"/>
      <c r="BO53" s="1249"/>
      <c r="BP53" s="1248">
        <v>44.3</v>
      </c>
      <c r="BQ53" s="1248"/>
      <c r="BR53" s="1248"/>
      <c r="BS53" s="1248"/>
      <c r="BT53" s="1248"/>
      <c r="BU53" s="1248"/>
      <c r="BV53" s="1248"/>
      <c r="BW53" s="1248"/>
      <c r="BX53" s="1248">
        <v>62.5</v>
      </c>
      <c r="BY53" s="1248"/>
      <c r="BZ53" s="1248"/>
      <c r="CA53" s="1248"/>
      <c r="CB53" s="1248"/>
      <c r="CC53" s="1248"/>
      <c r="CD53" s="1248"/>
      <c r="CE53" s="1248"/>
      <c r="CF53" s="1248">
        <v>61.5</v>
      </c>
      <c r="CG53" s="1248"/>
      <c r="CH53" s="1248"/>
      <c r="CI53" s="1248"/>
      <c r="CJ53" s="1248"/>
      <c r="CK53" s="1248"/>
      <c r="CL53" s="1248"/>
      <c r="CM53" s="1248"/>
      <c r="CN53" s="1248">
        <v>62.6</v>
      </c>
      <c r="CO53" s="1248"/>
      <c r="CP53" s="1248"/>
      <c r="CQ53" s="1248"/>
      <c r="CR53" s="1248"/>
      <c r="CS53" s="1248"/>
      <c r="CT53" s="1248"/>
      <c r="CU53" s="1248"/>
      <c r="CV53" s="1248">
        <v>64</v>
      </c>
      <c r="CW53" s="1248"/>
      <c r="CX53" s="1248"/>
      <c r="CY53" s="1248"/>
      <c r="CZ53" s="1248"/>
      <c r="DA53" s="1248"/>
      <c r="DB53" s="1248"/>
      <c r="DC53" s="1248"/>
    </row>
    <row r="54" spans="1:109" ht="13.5" x14ac:dyDescent="0.15">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5" x14ac:dyDescent="0.15">
      <c r="A55" s="1277"/>
      <c r="B55" s="1242"/>
      <c r="G55" s="1253"/>
      <c r="H55" s="1253"/>
      <c r="I55" s="1253"/>
      <c r="J55" s="1253"/>
      <c r="K55" s="1256"/>
      <c r="L55" s="1256"/>
      <c r="M55" s="1256"/>
      <c r="N55" s="1256"/>
      <c r="AN55" s="1250" t="s">
        <v>620</v>
      </c>
      <c r="AO55" s="1250"/>
      <c r="AP55" s="1250"/>
      <c r="AQ55" s="1250"/>
      <c r="AR55" s="1250"/>
      <c r="AS55" s="1250"/>
      <c r="AT55" s="1250"/>
      <c r="AU55" s="1250"/>
      <c r="AV55" s="1250"/>
      <c r="AW55" s="1250"/>
      <c r="AX55" s="1250"/>
      <c r="AY55" s="1250"/>
      <c r="AZ55" s="1250"/>
      <c r="BA55" s="1250"/>
      <c r="BB55" s="1249" t="s">
        <v>619</v>
      </c>
      <c r="BC55" s="1249"/>
      <c r="BD55" s="1249"/>
      <c r="BE55" s="1249"/>
      <c r="BF55" s="1249"/>
      <c r="BG55" s="1249"/>
      <c r="BH55" s="1249"/>
      <c r="BI55" s="1249"/>
      <c r="BJ55" s="1249"/>
      <c r="BK55" s="1249"/>
      <c r="BL55" s="1249"/>
      <c r="BM55" s="1249"/>
      <c r="BN55" s="1249"/>
      <c r="BO55" s="1249"/>
      <c r="BP55" s="1248">
        <v>31.3</v>
      </c>
      <c r="BQ55" s="1248"/>
      <c r="BR55" s="1248"/>
      <c r="BS55" s="1248"/>
      <c r="BT55" s="1248"/>
      <c r="BU55" s="1248"/>
      <c r="BV55" s="1248"/>
      <c r="BW55" s="1248"/>
      <c r="BX55" s="1248">
        <v>25.3</v>
      </c>
      <c r="BY55" s="1248"/>
      <c r="BZ55" s="1248"/>
      <c r="CA55" s="1248"/>
      <c r="CB55" s="1248"/>
      <c r="CC55" s="1248"/>
      <c r="CD55" s="1248"/>
      <c r="CE55" s="1248"/>
      <c r="CF55" s="1248">
        <v>25.5</v>
      </c>
      <c r="CG55" s="1248"/>
      <c r="CH55" s="1248"/>
      <c r="CI55" s="1248"/>
      <c r="CJ55" s="1248"/>
      <c r="CK55" s="1248"/>
      <c r="CL55" s="1248"/>
      <c r="CM55" s="1248"/>
      <c r="CN55" s="1248">
        <v>37.299999999999997</v>
      </c>
      <c r="CO55" s="1248"/>
      <c r="CP55" s="1248"/>
      <c r="CQ55" s="1248"/>
      <c r="CR55" s="1248"/>
      <c r="CS55" s="1248"/>
      <c r="CT55" s="1248"/>
      <c r="CU55" s="1248"/>
      <c r="CV55" s="1248">
        <v>23</v>
      </c>
      <c r="CW55" s="1248"/>
      <c r="CX55" s="1248"/>
      <c r="CY55" s="1248"/>
      <c r="CZ55" s="1248"/>
      <c r="DA55" s="1248"/>
      <c r="DB55" s="1248"/>
      <c r="DC55" s="1248"/>
    </row>
    <row r="56" spans="1:109" ht="13.5" x14ac:dyDescent="0.15">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5" x14ac:dyDescent="0.15">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626</v>
      </c>
      <c r="BC57" s="1249"/>
      <c r="BD57" s="1249"/>
      <c r="BE57" s="1249"/>
      <c r="BF57" s="1249"/>
      <c r="BG57" s="1249"/>
      <c r="BH57" s="1249"/>
      <c r="BI57" s="1249"/>
      <c r="BJ57" s="1249"/>
      <c r="BK57" s="1249"/>
      <c r="BL57" s="1249"/>
      <c r="BM57" s="1249"/>
      <c r="BN57" s="1249"/>
      <c r="BO57" s="1249"/>
      <c r="BP57" s="1248">
        <v>58.4</v>
      </c>
      <c r="BQ57" s="1248"/>
      <c r="BR57" s="1248"/>
      <c r="BS57" s="1248"/>
      <c r="BT57" s="1248"/>
      <c r="BU57" s="1248"/>
      <c r="BV57" s="1248"/>
      <c r="BW57" s="1248"/>
      <c r="BX57" s="1248">
        <v>59.7</v>
      </c>
      <c r="BY57" s="1248"/>
      <c r="BZ57" s="1248"/>
      <c r="CA57" s="1248"/>
      <c r="CB57" s="1248"/>
      <c r="CC57" s="1248"/>
      <c r="CD57" s="1248"/>
      <c r="CE57" s="1248"/>
      <c r="CF57" s="1248">
        <v>60.9</v>
      </c>
      <c r="CG57" s="1248"/>
      <c r="CH57" s="1248"/>
      <c r="CI57" s="1248"/>
      <c r="CJ57" s="1248"/>
      <c r="CK57" s="1248"/>
      <c r="CL57" s="1248"/>
      <c r="CM57" s="1248"/>
      <c r="CN57" s="1248">
        <v>61.9</v>
      </c>
      <c r="CO57" s="1248"/>
      <c r="CP57" s="1248"/>
      <c r="CQ57" s="1248"/>
      <c r="CR57" s="1248"/>
      <c r="CS57" s="1248"/>
      <c r="CT57" s="1248"/>
      <c r="CU57" s="1248"/>
      <c r="CV57" s="1248">
        <v>62.8</v>
      </c>
      <c r="CW57" s="1248"/>
      <c r="CX57" s="1248"/>
      <c r="CY57" s="1248"/>
      <c r="CZ57" s="1248"/>
      <c r="DA57" s="1248"/>
      <c r="DB57" s="1248"/>
      <c r="DC57" s="1248"/>
      <c r="DD57" s="1288"/>
      <c r="DE57" s="1283"/>
    </row>
    <row r="58" spans="1:109" s="1277" customFormat="1" ht="13.5" x14ac:dyDescent="0.15">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5" x14ac:dyDescent="0.15">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5" x14ac:dyDescent="0.15">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5" x14ac:dyDescent="0.15">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5" x14ac:dyDescent="0.15">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7.25" x14ac:dyDescent="0.15">
      <c r="B63" s="1281" t="s">
        <v>625</v>
      </c>
    </row>
    <row r="64" spans="1:109" ht="13.5" x14ac:dyDescent="0.15">
      <c r="B64" s="1242"/>
      <c r="G64" s="1278"/>
      <c r="I64" s="1280"/>
      <c r="J64" s="1280"/>
      <c r="K64" s="1280"/>
      <c r="L64" s="1280"/>
      <c r="M64" s="1280"/>
      <c r="N64" s="1279"/>
      <c r="AM64" s="1278"/>
      <c r="AN64" s="1278" t="s">
        <v>624</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5" x14ac:dyDescent="0.15">
      <c r="B65" s="1242"/>
      <c r="AN65" s="1276" t="s">
        <v>623</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5" x14ac:dyDescent="0.15">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5" x14ac:dyDescent="0.15">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5" x14ac:dyDescent="0.15">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5" x14ac:dyDescent="0.15">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5" x14ac:dyDescent="0.15">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5" x14ac:dyDescent="0.15">
      <c r="B71" s="1242"/>
      <c r="G71" s="1263"/>
      <c r="I71" s="1266"/>
      <c r="J71" s="1265"/>
      <c r="K71" s="1265"/>
      <c r="L71" s="1264"/>
      <c r="M71" s="1265"/>
      <c r="N71" s="1264"/>
      <c r="AM71" s="1263"/>
      <c r="AN71" s="1241" t="s">
        <v>622</v>
      </c>
    </row>
    <row r="72" spans="2:107" ht="13.5" x14ac:dyDescent="0.15">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564</v>
      </c>
      <c r="BQ72" s="1250"/>
      <c r="BR72" s="1250"/>
      <c r="BS72" s="1250"/>
      <c r="BT72" s="1250"/>
      <c r="BU72" s="1250"/>
      <c r="BV72" s="1250"/>
      <c r="BW72" s="1250"/>
      <c r="BX72" s="1250" t="s">
        <v>565</v>
      </c>
      <c r="BY72" s="1250"/>
      <c r="BZ72" s="1250"/>
      <c r="CA72" s="1250"/>
      <c r="CB72" s="1250"/>
      <c r="CC72" s="1250"/>
      <c r="CD72" s="1250"/>
      <c r="CE72" s="1250"/>
      <c r="CF72" s="1250" t="s">
        <v>566</v>
      </c>
      <c r="CG72" s="1250"/>
      <c r="CH72" s="1250"/>
      <c r="CI72" s="1250"/>
      <c r="CJ72" s="1250"/>
      <c r="CK72" s="1250"/>
      <c r="CL72" s="1250"/>
      <c r="CM72" s="1250"/>
      <c r="CN72" s="1250" t="s">
        <v>567</v>
      </c>
      <c r="CO72" s="1250"/>
      <c r="CP72" s="1250"/>
      <c r="CQ72" s="1250"/>
      <c r="CR72" s="1250"/>
      <c r="CS72" s="1250"/>
      <c r="CT72" s="1250"/>
      <c r="CU72" s="1250"/>
      <c r="CV72" s="1250" t="s">
        <v>568</v>
      </c>
      <c r="CW72" s="1250"/>
      <c r="CX72" s="1250"/>
      <c r="CY72" s="1250"/>
      <c r="CZ72" s="1250"/>
      <c r="DA72" s="1250"/>
      <c r="DB72" s="1250"/>
      <c r="DC72" s="1250"/>
    </row>
    <row r="73" spans="2:107" ht="13.5" x14ac:dyDescent="0.15">
      <c r="B73" s="1242"/>
      <c r="G73" s="1257"/>
      <c r="H73" s="1257"/>
      <c r="I73" s="1257"/>
      <c r="J73" s="1257"/>
      <c r="K73" s="1254"/>
      <c r="L73" s="1254"/>
      <c r="M73" s="1254"/>
      <c r="N73" s="1254"/>
      <c r="AM73" s="1255"/>
      <c r="AN73" s="1249" t="s">
        <v>621</v>
      </c>
      <c r="AO73" s="1249"/>
      <c r="AP73" s="1249"/>
      <c r="AQ73" s="1249"/>
      <c r="AR73" s="1249"/>
      <c r="AS73" s="1249"/>
      <c r="AT73" s="1249"/>
      <c r="AU73" s="1249"/>
      <c r="AV73" s="1249"/>
      <c r="AW73" s="1249"/>
      <c r="AX73" s="1249"/>
      <c r="AY73" s="1249"/>
      <c r="AZ73" s="1249"/>
      <c r="BA73" s="1249"/>
      <c r="BB73" s="1249" t="s">
        <v>619</v>
      </c>
      <c r="BC73" s="1249"/>
      <c r="BD73" s="1249"/>
      <c r="BE73" s="1249"/>
      <c r="BF73" s="1249"/>
      <c r="BG73" s="1249"/>
      <c r="BH73" s="1249"/>
      <c r="BI73" s="1249"/>
      <c r="BJ73" s="1249"/>
      <c r="BK73" s="1249"/>
      <c r="BL73" s="1249"/>
      <c r="BM73" s="1249"/>
      <c r="BN73" s="1249"/>
      <c r="BO73" s="1249"/>
      <c r="BP73" s="1248"/>
      <c r="BQ73" s="1248"/>
      <c r="BR73" s="1248"/>
      <c r="BS73" s="1248"/>
      <c r="BT73" s="1248"/>
      <c r="BU73" s="1248"/>
      <c r="BV73" s="1248"/>
      <c r="BW73" s="1248"/>
      <c r="BX73" s="1248"/>
      <c r="BY73" s="1248"/>
      <c r="BZ73" s="1248"/>
      <c r="CA73" s="1248"/>
      <c r="CB73" s="1248"/>
      <c r="CC73" s="1248"/>
      <c r="CD73" s="1248"/>
      <c r="CE73" s="1248"/>
      <c r="CF73" s="1248"/>
      <c r="CG73" s="1248"/>
      <c r="CH73" s="1248"/>
      <c r="CI73" s="1248"/>
      <c r="CJ73" s="1248"/>
      <c r="CK73" s="1248"/>
      <c r="CL73" s="1248"/>
      <c r="CM73" s="1248"/>
      <c r="CN73" s="1248"/>
      <c r="CO73" s="1248"/>
      <c r="CP73" s="1248"/>
      <c r="CQ73" s="1248"/>
      <c r="CR73" s="1248"/>
      <c r="CS73" s="1248"/>
      <c r="CT73" s="1248"/>
      <c r="CU73" s="1248"/>
      <c r="CV73" s="1248"/>
      <c r="CW73" s="1248"/>
      <c r="CX73" s="1248"/>
      <c r="CY73" s="1248"/>
      <c r="CZ73" s="1248"/>
      <c r="DA73" s="1248"/>
      <c r="DB73" s="1248"/>
      <c r="DC73" s="1248"/>
    </row>
    <row r="74" spans="2:107" ht="13.5" x14ac:dyDescent="0.15">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5" x14ac:dyDescent="0.15">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618</v>
      </c>
      <c r="BC75" s="1249"/>
      <c r="BD75" s="1249"/>
      <c r="BE75" s="1249"/>
      <c r="BF75" s="1249"/>
      <c r="BG75" s="1249"/>
      <c r="BH75" s="1249"/>
      <c r="BI75" s="1249"/>
      <c r="BJ75" s="1249"/>
      <c r="BK75" s="1249"/>
      <c r="BL75" s="1249"/>
      <c r="BM75" s="1249"/>
      <c r="BN75" s="1249"/>
      <c r="BO75" s="1249"/>
      <c r="BP75" s="1248">
        <v>12.5</v>
      </c>
      <c r="BQ75" s="1248"/>
      <c r="BR75" s="1248"/>
      <c r="BS75" s="1248"/>
      <c r="BT75" s="1248"/>
      <c r="BU75" s="1248"/>
      <c r="BV75" s="1248"/>
      <c r="BW75" s="1248"/>
      <c r="BX75" s="1248">
        <v>13.1</v>
      </c>
      <c r="BY75" s="1248"/>
      <c r="BZ75" s="1248"/>
      <c r="CA75" s="1248"/>
      <c r="CB75" s="1248"/>
      <c r="CC75" s="1248"/>
      <c r="CD75" s="1248"/>
      <c r="CE75" s="1248"/>
      <c r="CF75" s="1248">
        <v>13.7</v>
      </c>
      <c r="CG75" s="1248"/>
      <c r="CH75" s="1248"/>
      <c r="CI75" s="1248"/>
      <c r="CJ75" s="1248"/>
      <c r="CK75" s="1248"/>
      <c r="CL75" s="1248"/>
      <c r="CM75" s="1248"/>
      <c r="CN75" s="1248">
        <v>13.2</v>
      </c>
      <c r="CO75" s="1248"/>
      <c r="CP75" s="1248"/>
      <c r="CQ75" s="1248"/>
      <c r="CR75" s="1248"/>
      <c r="CS75" s="1248"/>
      <c r="CT75" s="1248"/>
      <c r="CU75" s="1248"/>
      <c r="CV75" s="1248">
        <v>12.4</v>
      </c>
      <c r="CW75" s="1248"/>
      <c r="CX75" s="1248"/>
      <c r="CY75" s="1248"/>
      <c r="CZ75" s="1248"/>
      <c r="DA75" s="1248"/>
      <c r="DB75" s="1248"/>
      <c r="DC75" s="1248"/>
    </row>
    <row r="76" spans="2:107" ht="13.5" x14ac:dyDescent="0.15">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5" x14ac:dyDescent="0.15">
      <c r="B77" s="1242"/>
      <c r="G77" s="1253"/>
      <c r="H77" s="1253"/>
      <c r="I77" s="1253"/>
      <c r="J77" s="1253"/>
      <c r="K77" s="1254"/>
      <c r="L77" s="1254"/>
      <c r="M77" s="1254"/>
      <c r="N77" s="1254"/>
      <c r="AN77" s="1250" t="s">
        <v>620</v>
      </c>
      <c r="AO77" s="1250"/>
      <c r="AP77" s="1250"/>
      <c r="AQ77" s="1250"/>
      <c r="AR77" s="1250"/>
      <c r="AS77" s="1250"/>
      <c r="AT77" s="1250"/>
      <c r="AU77" s="1250"/>
      <c r="AV77" s="1250"/>
      <c r="AW77" s="1250"/>
      <c r="AX77" s="1250"/>
      <c r="AY77" s="1250"/>
      <c r="AZ77" s="1250"/>
      <c r="BA77" s="1250"/>
      <c r="BB77" s="1249" t="s">
        <v>619</v>
      </c>
      <c r="BC77" s="1249"/>
      <c r="BD77" s="1249"/>
      <c r="BE77" s="1249"/>
      <c r="BF77" s="1249"/>
      <c r="BG77" s="1249"/>
      <c r="BH77" s="1249"/>
      <c r="BI77" s="1249"/>
      <c r="BJ77" s="1249"/>
      <c r="BK77" s="1249"/>
      <c r="BL77" s="1249"/>
      <c r="BM77" s="1249"/>
      <c r="BN77" s="1249"/>
      <c r="BO77" s="1249"/>
      <c r="BP77" s="1248">
        <v>31.3</v>
      </c>
      <c r="BQ77" s="1248"/>
      <c r="BR77" s="1248"/>
      <c r="BS77" s="1248"/>
      <c r="BT77" s="1248"/>
      <c r="BU77" s="1248"/>
      <c r="BV77" s="1248"/>
      <c r="BW77" s="1248"/>
      <c r="BX77" s="1248">
        <v>25.3</v>
      </c>
      <c r="BY77" s="1248"/>
      <c r="BZ77" s="1248"/>
      <c r="CA77" s="1248"/>
      <c r="CB77" s="1248"/>
      <c r="CC77" s="1248"/>
      <c r="CD77" s="1248"/>
      <c r="CE77" s="1248"/>
      <c r="CF77" s="1248">
        <v>25.5</v>
      </c>
      <c r="CG77" s="1248"/>
      <c r="CH77" s="1248"/>
      <c r="CI77" s="1248"/>
      <c r="CJ77" s="1248"/>
      <c r="CK77" s="1248"/>
      <c r="CL77" s="1248"/>
      <c r="CM77" s="1248"/>
      <c r="CN77" s="1248">
        <v>37.299999999999997</v>
      </c>
      <c r="CO77" s="1248"/>
      <c r="CP77" s="1248"/>
      <c r="CQ77" s="1248"/>
      <c r="CR77" s="1248"/>
      <c r="CS77" s="1248"/>
      <c r="CT77" s="1248"/>
      <c r="CU77" s="1248"/>
      <c r="CV77" s="1248">
        <v>23</v>
      </c>
      <c r="CW77" s="1248"/>
      <c r="CX77" s="1248"/>
      <c r="CY77" s="1248"/>
      <c r="CZ77" s="1248"/>
      <c r="DA77" s="1248"/>
      <c r="DB77" s="1248"/>
      <c r="DC77" s="1248"/>
    </row>
    <row r="78" spans="2:107" ht="13.5" x14ac:dyDescent="0.15">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5" x14ac:dyDescent="0.15">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618</v>
      </c>
      <c r="BC79" s="1249"/>
      <c r="BD79" s="1249"/>
      <c r="BE79" s="1249"/>
      <c r="BF79" s="1249"/>
      <c r="BG79" s="1249"/>
      <c r="BH79" s="1249"/>
      <c r="BI79" s="1249"/>
      <c r="BJ79" s="1249"/>
      <c r="BK79" s="1249"/>
      <c r="BL79" s="1249"/>
      <c r="BM79" s="1249"/>
      <c r="BN79" s="1249"/>
      <c r="BO79" s="1249"/>
      <c r="BP79" s="1248">
        <v>7.2</v>
      </c>
      <c r="BQ79" s="1248"/>
      <c r="BR79" s="1248"/>
      <c r="BS79" s="1248"/>
      <c r="BT79" s="1248"/>
      <c r="BU79" s="1248"/>
      <c r="BV79" s="1248"/>
      <c r="BW79" s="1248"/>
      <c r="BX79" s="1248">
        <v>6.9</v>
      </c>
      <c r="BY79" s="1248"/>
      <c r="BZ79" s="1248"/>
      <c r="CA79" s="1248"/>
      <c r="CB79" s="1248"/>
      <c r="CC79" s="1248"/>
      <c r="CD79" s="1248"/>
      <c r="CE79" s="1248"/>
      <c r="CF79" s="1248">
        <v>6.6</v>
      </c>
      <c r="CG79" s="1248"/>
      <c r="CH79" s="1248"/>
      <c r="CI79" s="1248"/>
      <c r="CJ79" s="1248"/>
      <c r="CK79" s="1248"/>
      <c r="CL79" s="1248"/>
      <c r="CM79" s="1248"/>
      <c r="CN79" s="1248">
        <v>8.6</v>
      </c>
      <c r="CO79" s="1248"/>
      <c r="CP79" s="1248"/>
      <c r="CQ79" s="1248"/>
      <c r="CR79" s="1248"/>
      <c r="CS79" s="1248"/>
      <c r="CT79" s="1248"/>
      <c r="CU79" s="1248"/>
      <c r="CV79" s="1248">
        <v>8.1999999999999993</v>
      </c>
      <c r="CW79" s="1248"/>
      <c r="CX79" s="1248"/>
      <c r="CY79" s="1248"/>
      <c r="CZ79" s="1248"/>
      <c r="DA79" s="1248"/>
      <c r="DB79" s="1248"/>
      <c r="DC79" s="1248"/>
    </row>
    <row r="80" spans="2:107" ht="13.5" x14ac:dyDescent="0.15">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5" x14ac:dyDescent="0.15">
      <c r="B81" s="1242"/>
    </row>
    <row r="82" spans="2:109" ht="17.25" x14ac:dyDescent="0.15">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5" x14ac:dyDescent="0.15">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5" x14ac:dyDescent="0.15">
      <c r="DD84" s="1241"/>
      <c r="DE84" s="1241"/>
    </row>
    <row r="85" spans="2:109" ht="13.5" x14ac:dyDescent="0.15">
      <c r="DD85" s="1241"/>
      <c r="DE85" s="1241"/>
    </row>
  </sheetData>
  <sheetProtection algorithmName="SHA-512" hashValue="ZyAU+53wyXPj+jfWjEDPWwuRxDoECNsK7eoans98qz9Y97SJwpuhD2bALMGEqCoSdN7YCfIAFD2JLiIMZAjmww==" saltValue="He3WuKP0QdMhUneuPeSj8w=="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511</v>
      </c>
    </row>
  </sheetData>
  <sheetProtection algorithmName="SHA-512" hashValue="u1jKgHB4kN9ls7iJ1lofn2kF6LeQWSjM8wxW3DnYdhYz9AtDkfZsgM0pqBraIb/tMrariLpNJMY4oL9OY3VUZQ==" saltValue="umDetLkmdU1g/fs+f23fa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511</v>
      </c>
    </row>
  </sheetData>
  <sheetProtection algorithmName="SHA-512" hashValue="nHNeStiDDOyw9hXulht+Lw7/loH5pV9oSazgVqEhzsj2fEdgripkwlZfaPNLFRWgFQVVB5oo+MVvdDBDSm57TQ==" saltValue="dk2LcjUZC5aCHWlPDRcEe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561</v>
      </c>
      <c r="G2" s="148"/>
      <c r="H2" s="149"/>
    </row>
    <row r="3" spans="1:8" x14ac:dyDescent="0.15">
      <c r="A3" s="145" t="s">
        <v>554</v>
      </c>
      <c r="B3" s="150"/>
      <c r="C3" s="151"/>
      <c r="D3" s="152">
        <v>77550</v>
      </c>
      <c r="E3" s="153"/>
      <c r="F3" s="154">
        <v>54110</v>
      </c>
      <c r="G3" s="155"/>
      <c r="H3" s="156"/>
    </row>
    <row r="4" spans="1:8" x14ac:dyDescent="0.15">
      <c r="A4" s="157"/>
      <c r="B4" s="158"/>
      <c r="C4" s="159"/>
      <c r="D4" s="160">
        <v>63944</v>
      </c>
      <c r="E4" s="161"/>
      <c r="F4" s="162">
        <v>30620</v>
      </c>
      <c r="G4" s="163"/>
      <c r="H4" s="164"/>
    </row>
    <row r="5" spans="1:8" x14ac:dyDescent="0.15">
      <c r="A5" s="145" t="s">
        <v>556</v>
      </c>
      <c r="B5" s="150"/>
      <c r="C5" s="151"/>
      <c r="D5" s="152">
        <v>103140</v>
      </c>
      <c r="E5" s="153"/>
      <c r="F5" s="154">
        <v>54684</v>
      </c>
      <c r="G5" s="155"/>
      <c r="H5" s="156"/>
    </row>
    <row r="6" spans="1:8" x14ac:dyDescent="0.15">
      <c r="A6" s="157"/>
      <c r="B6" s="158"/>
      <c r="C6" s="159"/>
      <c r="D6" s="160">
        <v>73623</v>
      </c>
      <c r="E6" s="161"/>
      <c r="F6" s="162">
        <v>32829</v>
      </c>
      <c r="G6" s="163"/>
      <c r="H6" s="164"/>
    </row>
    <row r="7" spans="1:8" x14ac:dyDescent="0.15">
      <c r="A7" s="145" t="s">
        <v>557</v>
      </c>
      <c r="B7" s="150"/>
      <c r="C7" s="151"/>
      <c r="D7" s="152">
        <v>38095</v>
      </c>
      <c r="E7" s="153"/>
      <c r="F7" s="154">
        <v>62383</v>
      </c>
      <c r="G7" s="155"/>
      <c r="H7" s="156"/>
    </row>
    <row r="8" spans="1:8" x14ac:dyDescent="0.15">
      <c r="A8" s="157"/>
      <c r="B8" s="158"/>
      <c r="C8" s="159"/>
      <c r="D8" s="160">
        <v>31563</v>
      </c>
      <c r="E8" s="161"/>
      <c r="F8" s="162">
        <v>35325</v>
      </c>
      <c r="G8" s="163"/>
      <c r="H8" s="164"/>
    </row>
    <row r="9" spans="1:8" x14ac:dyDescent="0.15">
      <c r="A9" s="145" t="s">
        <v>558</v>
      </c>
      <c r="B9" s="150"/>
      <c r="C9" s="151"/>
      <c r="D9" s="152">
        <v>53675</v>
      </c>
      <c r="E9" s="153"/>
      <c r="F9" s="154">
        <v>76347</v>
      </c>
      <c r="G9" s="155"/>
      <c r="H9" s="156"/>
    </row>
    <row r="10" spans="1:8" x14ac:dyDescent="0.15">
      <c r="A10" s="157"/>
      <c r="B10" s="158"/>
      <c r="C10" s="159"/>
      <c r="D10" s="160">
        <v>36910</v>
      </c>
      <c r="E10" s="161"/>
      <c r="F10" s="162">
        <v>41762</v>
      </c>
      <c r="G10" s="163"/>
      <c r="H10" s="164"/>
    </row>
    <row r="11" spans="1:8" x14ac:dyDescent="0.15">
      <c r="A11" s="145" t="s">
        <v>559</v>
      </c>
      <c r="B11" s="150"/>
      <c r="C11" s="151"/>
      <c r="D11" s="152">
        <v>53003</v>
      </c>
      <c r="E11" s="153"/>
      <c r="F11" s="154">
        <v>71279</v>
      </c>
      <c r="G11" s="155"/>
      <c r="H11" s="156"/>
    </row>
    <row r="12" spans="1:8" x14ac:dyDescent="0.15">
      <c r="A12" s="157"/>
      <c r="B12" s="158"/>
      <c r="C12" s="165"/>
      <c r="D12" s="160">
        <v>34874</v>
      </c>
      <c r="E12" s="161"/>
      <c r="F12" s="162">
        <v>36731</v>
      </c>
      <c r="G12" s="163"/>
      <c r="H12" s="164"/>
    </row>
    <row r="13" spans="1:8" x14ac:dyDescent="0.15">
      <c r="A13" s="145"/>
      <c r="B13" s="150"/>
      <c r="C13" s="166"/>
      <c r="D13" s="167">
        <v>65093</v>
      </c>
      <c r="E13" s="168"/>
      <c r="F13" s="169">
        <v>63761</v>
      </c>
      <c r="G13" s="170"/>
      <c r="H13" s="156"/>
    </row>
    <row r="14" spans="1:8" x14ac:dyDescent="0.15">
      <c r="A14" s="157"/>
      <c r="B14" s="158"/>
      <c r="C14" s="159"/>
      <c r="D14" s="160">
        <v>48183</v>
      </c>
      <c r="E14" s="161"/>
      <c r="F14" s="162">
        <v>35453</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4.82</v>
      </c>
      <c r="C19" s="171">
        <f>ROUND(VALUE(SUBSTITUTE(実質収支比率等に係る経年分析!G$48,"▲","-")),2)</f>
        <v>5.8</v>
      </c>
      <c r="D19" s="171">
        <f>ROUND(VALUE(SUBSTITUTE(実質収支比率等に係る経年分析!H$48,"▲","-")),2)</f>
        <v>6.43</v>
      </c>
      <c r="E19" s="171">
        <f>ROUND(VALUE(SUBSTITUTE(実質収支比率等に係る経年分析!I$48,"▲","-")),2)</f>
        <v>5.64</v>
      </c>
      <c r="F19" s="171">
        <f>ROUND(VALUE(SUBSTITUTE(実質収支比率等に係る経年分析!J$48,"▲","-")),2)</f>
        <v>7.65</v>
      </c>
    </row>
    <row r="20" spans="1:11" x14ac:dyDescent="0.15">
      <c r="A20" s="171" t="s">
        <v>54</v>
      </c>
      <c r="B20" s="171">
        <f>ROUND(VALUE(SUBSTITUTE(実質収支比率等に係る経年分析!F$47,"▲","-")),2)</f>
        <v>48.81</v>
      </c>
      <c r="C20" s="171">
        <f>ROUND(VALUE(SUBSTITUTE(実質収支比率等に係る経年分析!G$47,"▲","-")),2)</f>
        <v>48.54</v>
      </c>
      <c r="D20" s="171">
        <f>ROUND(VALUE(SUBSTITUTE(実質収支比率等に係る経年分析!H$47,"▲","-")),2)</f>
        <v>46.65</v>
      </c>
      <c r="E20" s="171">
        <f>ROUND(VALUE(SUBSTITUTE(実質収支比率等に係る経年分析!I$47,"▲","-")),2)</f>
        <v>41.77</v>
      </c>
      <c r="F20" s="171">
        <f>ROUND(VALUE(SUBSTITUTE(実質収支比率等に係る経年分析!J$47,"▲","-")),2)</f>
        <v>39.97</v>
      </c>
    </row>
    <row r="21" spans="1:11" x14ac:dyDescent="0.15">
      <c r="A21" s="171" t="s">
        <v>55</v>
      </c>
      <c r="B21" s="171">
        <f>IF(ISNUMBER(VALUE(SUBSTITUTE(実質収支比率等に係る経年分析!F$49,"▲","-"))),ROUND(VALUE(SUBSTITUTE(実質収支比率等に係る経年分析!F$49,"▲","-")),2),NA())</f>
        <v>-0.64</v>
      </c>
      <c r="C21" s="171">
        <f>IF(ISNUMBER(VALUE(SUBSTITUTE(実質収支比率等に係る経年分析!G$49,"▲","-"))),ROUND(VALUE(SUBSTITUTE(実質収支比率等に係る経年分析!G$49,"▲","-")),2),NA())</f>
        <v>0.26</v>
      </c>
      <c r="D21" s="171">
        <f>IF(ISNUMBER(VALUE(SUBSTITUTE(実質収支比率等に係る経年分析!H$49,"▲","-"))),ROUND(VALUE(SUBSTITUTE(実質収支比率等に係る経年分析!H$49,"▲","-")),2),NA())</f>
        <v>-1.1599999999999999</v>
      </c>
      <c r="E21" s="171">
        <f>IF(ISNUMBER(VALUE(SUBSTITUTE(実質収支比率等に係る経年分析!I$49,"▲","-"))),ROUND(VALUE(SUBSTITUTE(実質収支比率等に係る経年分析!I$49,"▲","-")),2),NA())</f>
        <v>-4.21</v>
      </c>
      <c r="F21" s="171">
        <f>IF(ISNUMBER(VALUE(SUBSTITUTE(実質収支比率等に係る経年分析!J$49,"▲","-"))),ROUND(VALUE(SUBSTITUTE(実質収支比率等に係る経年分析!J$49,"▲","-")),2),NA())</f>
        <v>1.61</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7.19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0.44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2.96</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0.57999999999999996</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0.06</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共通商品券発行事業特別会計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0.13</v>
      </c>
    </row>
    <row r="30" spans="1:11" x14ac:dyDescent="0.15">
      <c r="A30" s="172" t="str">
        <f>IF(連結実質赤字比率に係る赤字・黒字の構成分析!C$40="",NA(),連結実質赤字比率に係る赤字・黒字の構成分析!C$40)</f>
        <v>介護サービス事業特別会計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0.14000000000000001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0.14000000000000001</v>
      </c>
    </row>
    <row r="31" spans="1:11" x14ac:dyDescent="0.15">
      <c r="A31" s="172" t="str">
        <f>IF(連結実質赤字比率に係る赤字・黒字の構成分析!C$39="",NA(),連結実質赤字比率に係る赤字・黒字の構成分析!C$39)</f>
        <v>津田診療所事業特別会計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v>
      </c>
    </row>
    <row r="32" spans="1:11" x14ac:dyDescent="0.15">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0.85</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0.88</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1.79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1.84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1.39</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4.3899999999999997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5.29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5.68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4.95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7.45</v>
      </c>
    </row>
    <row r="36" spans="1:16" x14ac:dyDescent="0.15">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5.49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3.73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6.54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10.75</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3179</v>
      </c>
      <c r="E42" s="173"/>
      <c r="F42" s="173"/>
      <c r="G42" s="173">
        <f>'実質公債費比率（分子）の構造'!L$52</f>
        <v>3245</v>
      </c>
      <c r="H42" s="173"/>
      <c r="I42" s="173"/>
      <c r="J42" s="173">
        <f>'実質公債費比率（分子）の構造'!M$52</f>
        <v>3316</v>
      </c>
      <c r="K42" s="173"/>
      <c r="L42" s="173"/>
      <c r="M42" s="173">
        <f>'実質公債費比率（分子）の構造'!N$52</f>
        <v>3306</v>
      </c>
      <c r="N42" s="173"/>
      <c r="O42" s="173"/>
      <c r="P42" s="173">
        <f>'実質公債費比率（分子）の構造'!O$52</f>
        <v>3281</v>
      </c>
    </row>
    <row r="43" spans="1:16" x14ac:dyDescent="0.15">
      <c r="A43" s="173" t="s">
        <v>63</v>
      </c>
      <c r="B43" s="173">
        <f>'実質公債費比率（分子）の構造'!K$51</f>
        <v>0</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6</v>
      </c>
      <c r="C44" s="173"/>
      <c r="D44" s="173"/>
      <c r="E44" s="173">
        <f>'実質公債費比率（分子）の構造'!L$50</f>
        <v>7</v>
      </c>
      <c r="F44" s="173"/>
      <c r="G44" s="173"/>
      <c r="H44" s="173">
        <f>'実質公債費比率（分子）の構造'!M$50</f>
        <v>7</v>
      </c>
      <c r="I44" s="173"/>
      <c r="J44" s="173"/>
      <c r="K44" s="173">
        <f>'実質公債費比率（分子）の構造'!N$50</f>
        <v>3</v>
      </c>
      <c r="L44" s="173"/>
      <c r="M44" s="173"/>
      <c r="N44" s="173" t="str">
        <f>'実質公債費比率（分子）の構造'!O$50</f>
        <v>-</v>
      </c>
      <c r="O44" s="173"/>
      <c r="P44" s="173"/>
    </row>
    <row r="45" spans="1:16" x14ac:dyDescent="0.15">
      <c r="A45" s="173" t="s">
        <v>65</v>
      </c>
      <c r="B45" s="173">
        <f>'実質公債費比率（分子）の構造'!K$49</f>
        <v>78</v>
      </c>
      <c r="C45" s="173"/>
      <c r="D45" s="173"/>
      <c r="E45" s="173">
        <f>'実質公債費比率（分子）の構造'!L$49</f>
        <v>79</v>
      </c>
      <c r="F45" s="173"/>
      <c r="G45" s="173"/>
      <c r="H45" s="173">
        <f>'実質公債費比率（分子）の構造'!M$49</f>
        <v>71</v>
      </c>
      <c r="I45" s="173"/>
      <c r="J45" s="173"/>
      <c r="K45" s="173">
        <f>'実質公債費比率（分子）の構造'!N$49</f>
        <v>72</v>
      </c>
      <c r="L45" s="173"/>
      <c r="M45" s="173"/>
      <c r="N45" s="173">
        <f>'実質公債費比率（分子）の構造'!O$49</f>
        <v>98</v>
      </c>
      <c r="O45" s="173"/>
      <c r="P45" s="173"/>
    </row>
    <row r="46" spans="1:16" x14ac:dyDescent="0.15">
      <c r="A46" s="173" t="s">
        <v>66</v>
      </c>
      <c r="B46" s="173">
        <f>'実質公債費比率（分子）の構造'!K$48</f>
        <v>1438</v>
      </c>
      <c r="C46" s="173"/>
      <c r="D46" s="173"/>
      <c r="E46" s="173">
        <f>'実質公債費比率（分子）の構造'!L$48</f>
        <v>1431</v>
      </c>
      <c r="F46" s="173"/>
      <c r="G46" s="173"/>
      <c r="H46" s="173">
        <f>'実質公債費比率（分子）の構造'!M$48</f>
        <v>1400</v>
      </c>
      <c r="I46" s="173"/>
      <c r="J46" s="173"/>
      <c r="K46" s="173">
        <f>'実質公債費比率（分子）の構造'!N$48</f>
        <v>1014</v>
      </c>
      <c r="L46" s="173"/>
      <c r="M46" s="173"/>
      <c r="N46" s="173">
        <f>'実質公債費比率（分子）の構造'!O$48</f>
        <v>1031</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3169</v>
      </c>
      <c r="C49" s="173"/>
      <c r="D49" s="173"/>
      <c r="E49" s="173">
        <f>'実質公債費比率（分子）の構造'!L$45</f>
        <v>3387</v>
      </c>
      <c r="F49" s="173"/>
      <c r="G49" s="173"/>
      <c r="H49" s="173">
        <f>'実質公債費比率（分子）の構造'!M$45</f>
        <v>3574</v>
      </c>
      <c r="I49" s="173"/>
      <c r="J49" s="173"/>
      <c r="K49" s="173">
        <f>'実質公債費比率（分子）の構造'!N$45</f>
        <v>3566</v>
      </c>
      <c r="L49" s="173"/>
      <c r="M49" s="173"/>
      <c r="N49" s="173">
        <f>'実質公債費比率（分子）の構造'!O$45</f>
        <v>3632</v>
      </c>
      <c r="O49" s="173"/>
      <c r="P49" s="173"/>
    </row>
    <row r="50" spans="1:16" x14ac:dyDescent="0.15">
      <c r="A50" s="173" t="s">
        <v>70</v>
      </c>
      <c r="B50" s="173" t="e">
        <f>NA()</f>
        <v>#N/A</v>
      </c>
      <c r="C50" s="173">
        <f>IF(ISNUMBER('実質公債費比率（分子）の構造'!K$53),'実質公債費比率（分子）の構造'!K$53,NA())</f>
        <v>1512</v>
      </c>
      <c r="D50" s="173" t="e">
        <f>NA()</f>
        <v>#N/A</v>
      </c>
      <c r="E50" s="173" t="e">
        <f>NA()</f>
        <v>#N/A</v>
      </c>
      <c r="F50" s="173">
        <f>IF(ISNUMBER('実質公債費比率（分子）の構造'!L$53),'実質公債費比率（分子）の構造'!L$53,NA())</f>
        <v>1659</v>
      </c>
      <c r="G50" s="173" t="e">
        <f>NA()</f>
        <v>#N/A</v>
      </c>
      <c r="H50" s="173" t="e">
        <f>NA()</f>
        <v>#N/A</v>
      </c>
      <c r="I50" s="173">
        <f>IF(ISNUMBER('実質公債費比率（分子）の構造'!M$53),'実質公債費比率（分子）の構造'!M$53,NA())</f>
        <v>1736</v>
      </c>
      <c r="J50" s="173" t="e">
        <f>NA()</f>
        <v>#N/A</v>
      </c>
      <c r="K50" s="173" t="e">
        <f>NA()</f>
        <v>#N/A</v>
      </c>
      <c r="L50" s="173">
        <f>IF(ISNUMBER('実質公債費比率（分子）の構造'!N$53),'実質公債費比率（分子）の構造'!N$53,NA())</f>
        <v>1349</v>
      </c>
      <c r="M50" s="173" t="e">
        <f>NA()</f>
        <v>#N/A</v>
      </c>
      <c r="N50" s="173" t="e">
        <f>NA()</f>
        <v>#N/A</v>
      </c>
      <c r="O50" s="173">
        <f>IF(ISNUMBER('実質公債費比率（分子）の構造'!O$53),'実質公債費比率（分子）の構造'!O$53,NA())</f>
        <v>1480</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30928</v>
      </c>
      <c r="E56" s="172"/>
      <c r="F56" s="172"/>
      <c r="G56" s="172">
        <f>'将来負担比率（分子）の構造'!J$52</f>
        <v>30580</v>
      </c>
      <c r="H56" s="172"/>
      <c r="I56" s="172"/>
      <c r="J56" s="172">
        <f>'将来負担比率（分子）の構造'!K$52</f>
        <v>29407</v>
      </c>
      <c r="K56" s="172"/>
      <c r="L56" s="172"/>
      <c r="M56" s="172">
        <f>'将来負担比率（分子）の構造'!L$52</f>
        <v>27852</v>
      </c>
      <c r="N56" s="172"/>
      <c r="O56" s="172"/>
      <c r="P56" s="172">
        <f>'将来負担比率（分子）の構造'!M$52</f>
        <v>25892</v>
      </c>
    </row>
    <row r="57" spans="1:16" x14ac:dyDescent="0.15">
      <c r="A57" s="172" t="s">
        <v>42</v>
      </c>
      <c r="B57" s="172"/>
      <c r="C57" s="172"/>
      <c r="D57" s="172">
        <f>'将来負担比率（分子）の構造'!I$51</f>
        <v>382</v>
      </c>
      <c r="E57" s="172"/>
      <c r="F57" s="172"/>
      <c r="G57" s="172">
        <f>'将来負担比率（分子）の構造'!J$51</f>
        <v>305</v>
      </c>
      <c r="H57" s="172"/>
      <c r="I57" s="172"/>
      <c r="J57" s="172">
        <f>'将来負担比率（分子）の構造'!K$51</f>
        <v>259</v>
      </c>
      <c r="K57" s="172"/>
      <c r="L57" s="172"/>
      <c r="M57" s="172">
        <f>'将来負担比率（分子）の構造'!L$51</f>
        <v>228</v>
      </c>
      <c r="N57" s="172"/>
      <c r="O57" s="172"/>
      <c r="P57" s="172">
        <f>'将来負担比率（分子）の構造'!M$51</f>
        <v>205</v>
      </c>
    </row>
    <row r="58" spans="1:16" x14ac:dyDescent="0.15">
      <c r="A58" s="172" t="s">
        <v>41</v>
      </c>
      <c r="B58" s="172"/>
      <c r="C58" s="172"/>
      <c r="D58" s="172">
        <f>'将来負担比率（分子）の構造'!I$50</f>
        <v>14309</v>
      </c>
      <c r="E58" s="172"/>
      <c r="F58" s="172"/>
      <c r="G58" s="172">
        <f>'将来負担比率（分子）の構造'!J$50</f>
        <v>14054</v>
      </c>
      <c r="H58" s="172"/>
      <c r="I58" s="172"/>
      <c r="J58" s="172">
        <f>'将来負担比率（分子）の構造'!K$50</f>
        <v>13988</v>
      </c>
      <c r="K58" s="172"/>
      <c r="L58" s="172"/>
      <c r="M58" s="172">
        <f>'将来負担比率（分子）の構造'!L$50</f>
        <v>14058</v>
      </c>
      <c r="N58" s="172"/>
      <c r="O58" s="172"/>
      <c r="P58" s="172">
        <f>'将来負担比率（分子）の構造'!M$50</f>
        <v>14732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f>'将来負担比率（分子）の構造'!L$46</f>
        <v>499</v>
      </c>
      <c r="L61" s="172"/>
      <c r="M61" s="172"/>
      <c r="N61" s="172">
        <f>'将来負担比率（分子）の構造'!M$46</f>
        <v>389</v>
      </c>
      <c r="O61" s="172"/>
      <c r="P61" s="172"/>
    </row>
    <row r="62" spans="1:16" x14ac:dyDescent="0.15">
      <c r="A62" s="172" t="s">
        <v>35</v>
      </c>
      <c r="B62" s="172">
        <f>'将来負担比率（分子）の構造'!I$45</f>
        <v>2213</v>
      </c>
      <c r="C62" s="172"/>
      <c r="D62" s="172"/>
      <c r="E62" s="172">
        <f>'将来負担比率（分子）の構造'!J$45</f>
        <v>1969</v>
      </c>
      <c r="F62" s="172"/>
      <c r="G62" s="172"/>
      <c r="H62" s="172">
        <f>'将来負担比率（分子）の構造'!K$45</f>
        <v>1940</v>
      </c>
      <c r="I62" s="172"/>
      <c r="J62" s="172"/>
      <c r="K62" s="172">
        <f>'将来負担比率（分子）の構造'!L$45</f>
        <v>1852</v>
      </c>
      <c r="L62" s="172"/>
      <c r="M62" s="172"/>
      <c r="N62" s="172">
        <f>'将来負担比率（分子）の構造'!M$45</f>
        <v>1941</v>
      </c>
      <c r="O62" s="172"/>
      <c r="P62" s="172"/>
    </row>
    <row r="63" spans="1:16" x14ac:dyDescent="0.15">
      <c r="A63" s="172" t="s">
        <v>34</v>
      </c>
      <c r="B63" s="172">
        <f>'将来負担比率（分子）の構造'!I$44</f>
        <v>447</v>
      </c>
      <c r="C63" s="172"/>
      <c r="D63" s="172"/>
      <c r="E63" s="172">
        <f>'将来負担比率（分子）の構造'!J$44</f>
        <v>502</v>
      </c>
      <c r="F63" s="172"/>
      <c r="G63" s="172"/>
      <c r="H63" s="172">
        <f>'将来負担比率（分子）の構造'!K$44</f>
        <v>572</v>
      </c>
      <c r="I63" s="172"/>
      <c r="J63" s="172"/>
      <c r="K63" s="172">
        <f>'将来負担比率（分子）の構造'!L$44</f>
        <v>515</v>
      </c>
      <c r="L63" s="172"/>
      <c r="M63" s="172"/>
      <c r="N63" s="172">
        <f>'将来負担比率（分子）の構造'!M$44</f>
        <v>429</v>
      </c>
      <c r="O63" s="172"/>
      <c r="P63" s="172"/>
    </row>
    <row r="64" spans="1:16" x14ac:dyDescent="0.15">
      <c r="A64" s="172" t="s">
        <v>33</v>
      </c>
      <c r="B64" s="172">
        <f>'将来負担比率（分子）の構造'!I$43</f>
        <v>12273</v>
      </c>
      <c r="C64" s="172"/>
      <c r="D64" s="172"/>
      <c r="E64" s="172">
        <f>'将来負担比率（分子）の構造'!J$43</f>
        <v>11962</v>
      </c>
      <c r="F64" s="172"/>
      <c r="G64" s="172"/>
      <c r="H64" s="172">
        <f>'将来負担比率（分子）の構造'!K$43</f>
        <v>11389</v>
      </c>
      <c r="I64" s="172"/>
      <c r="J64" s="172"/>
      <c r="K64" s="172">
        <f>'将来負担比率（分子）の構造'!L$43</f>
        <v>9259</v>
      </c>
      <c r="L64" s="172"/>
      <c r="M64" s="172"/>
      <c r="N64" s="172">
        <f>'将来負担比率（分子）の構造'!M$43</f>
        <v>7434</v>
      </c>
      <c r="O64" s="172"/>
      <c r="P64" s="172"/>
    </row>
    <row r="65" spans="1:16" x14ac:dyDescent="0.15">
      <c r="A65" s="172" t="s">
        <v>32</v>
      </c>
      <c r="B65" s="172">
        <f>'将来負担比率（分子）の構造'!I$42</f>
        <v>593</v>
      </c>
      <c r="C65" s="172"/>
      <c r="D65" s="172"/>
      <c r="E65" s="172">
        <f>'将来負担比率（分子）の構造'!J$42</f>
        <v>534</v>
      </c>
      <c r="F65" s="172"/>
      <c r="G65" s="172"/>
      <c r="H65" s="172">
        <f>'将来負担比率（分子）の構造'!K$42</f>
        <v>528</v>
      </c>
      <c r="I65" s="172"/>
      <c r="J65" s="172"/>
      <c r="K65" s="172">
        <f>'将来負担比率（分子）の構造'!L$42</f>
        <v>4</v>
      </c>
      <c r="L65" s="172"/>
      <c r="M65" s="172"/>
      <c r="N65" s="172">
        <f>'将来負担比率（分子）の構造'!M$42</f>
        <v>1</v>
      </c>
      <c r="O65" s="172"/>
      <c r="P65" s="172"/>
    </row>
    <row r="66" spans="1:16" x14ac:dyDescent="0.15">
      <c r="A66" s="172" t="s">
        <v>31</v>
      </c>
      <c r="B66" s="172">
        <f>'将来負担比率（分子）の構造'!I$41</f>
        <v>24965</v>
      </c>
      <c r="C66" s="172"/>
      <c r="D66" s="172"/>
      <c r="E66" s="172">
        <f>'将来負担比率（分子）の構造'!J$41</f>
        <v>26148</v>
      </c>
      <c r="F66" s="172"/>
      <c r="G66" s="172"/>
      <c r="H66" s="172">
        <f>'将来負担比率（分子）の構造'!K$41</f>
        <v>24468</v>
      </c>
      <c r="I66" s="172"/>
      <c r="J66" s="172"/>
      <c r="K66" s="172">
        <f>'将来負担比率（分子）の構造'!L$41</f>
        <v>22923</v>
      </c>
      <c r="L66" s="172"/>
      <c r="M66" s="172"/>
      <c r="N66" s="172">
        <f>'将来負担比率（分子）の構造'!M$41</f>
        <v>21229</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7032</v>
      </c>
      <c r="C72" s="176">
        <f>基金残高に係る経年分析!G55</f>
        <v>6475</v>
      </c>
      <c r="D72" s="176">
        <f>基金残高に係る経年分析!H55</f>
        <v>6384</v>
      </c>
    </row>
    <row r="73" spans="1:16" x14ac:dyDescent="0.15">
      <c r="A73" s="175" t="s">
        <v>77</v>
      </c>
      <c r="B73" s="176">
        <f>基金残高に係る経年分析!F56</f>
        <v>35</v>
      </c>
      <c r="C73" s="176">
        <f>基金残高に係る経年分析!G56</f>
        <v>35</v>
      </c>
      <c r="D73" s="176">
        <f>基金残高に係る経年分析!H56</f>
        <v>35</v>
      </c>
    </row>
    <row r="74" spans="1:16" x14ac:dyDescent="0.15">
      <c r="A74" s="175" t="s">
        <v>78</v>
      </c>
      <c r="B74" s="176">
        <f>基金残高に係る経年分析!F57</f>
        <v>9383</v>
      </c>
      <c r="C74" s="176">
        <f>基金残高に係る経年分析!G57</f>
        <v>10440</v>
      </c>
      <c r="D74" s="176">
        <f>基金残高に係る経年分析!H57</f>
        <v>11045</v>
      </c>
    </row>
  </sheetData>
  <sheetProtection algorithmName="SHA-512" hashValue="J4JWwzfBe+tA319y6QClLEyBlwLWW8kBmaHyJ/GtjhCoyewPrx6+eygCwZRBognCmTX34kvuunQgkyO6cQ0WCA==" saltValue="qZw8f95Dy1S0rJxcJpSU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213</v>
      </c>
      <c r="DI1" s="747"/>
      <c r="DJ1" s="747"/>
      <c r="DK1" s="747"/>
      <c r="DL1" s="747"/>
      <c r="DM1" s="747"/>
      <c r="DN1" s="748"/>
      <c r="DO1" s="212"/>
      <c r="DP1" s="746" t="s">
        <v>214</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216</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217</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218</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219</v>
      </c>
      <c r="S4" s="689"/>
      <c r="T4" s="689"/>
      <c r="U4" s="689"/>
      <c r="V4" s="689"/>
      <c r="W4" s="689"/>
      <c r="X4" s="689"/>
      <c r="Y4" s="690"/>
      <c r="Z4" s="688" t="s">
        <v>220</v>
      </c>
      <c r="AA4" s="689"/>
      <c r="AB4" s="689"/>
      <c r="AC4" s="690"/>
      <c r="AD4" s="688" t="s">
        <v>221</v>
      </c>
      <c r="AE4" s="689"/>
      <c r="AF4" s="689"/>
      <c r="AG4" s="689"/>
      <c r="AH4" s="689"/>
      <c r="AI4" s="689"/>
      <c r="AJ4" s="689"/>
      <c r="AK4" s="690"/>
      <c r="AL4" s="688" t="s">
        <v>220</v>
      </c>
      <c r="AM4" s="689"/>
      <c r="AN4" s="689"/>
      <c r="AO4" s="690"/>
      <c r="AP4" s="749" t="s">
        <v>222</v>
      </c>
      <c r="AQ4" s="749"/>
      <c r="AR4" s="749"/>
      <c r="AS4" s="749"/>
      <c r="AT4" s="749"/>
      <c r="AU4" s="749"/>
      <c r="AV4" s="749"/>
      <c r="AW4" s="749"/>
      <c r="AX4" s="749"/>
      <c r="AY4" s="749"/>
      <c r="AZ4" s="749"/>
      <c r="BA4" s="749"/>
      <c r="BB4" s="749"/>
      <c r="BC4" s="749"/>
      <c r="BD4" s="749"/>
      <c r="BE4" s="749"/>
      <c r="BF4" s="749"/>
      <c r="BG4" s="749" t="s">
        <v>223</v>
      </c>
      <c r="BH4" s="749"/>
      <c r="BI4" s="749"/>
      <c r="BJ4" s="749"/>
      <c r="BK4" s="749"/>
      <c r="BL4" s="749"/>
      <c r="BM4" s="749"/>
      <c r="BN4" s="749"/>
      <c r="BO4" s="749" t="s">
        <v>220</v>
      </c>
      <c r="BP4" s="749"/>
      <c r="BQ4" s="749"/>
      <c r="BR4" s="749"/>
      <c r="BS4" s="749" t="s">
        <v>224</v>
      </c>
      <c r="BT4" s="749"/>
      <c r="BU4" s="749"/>
      <c r="BV4" s="749"/>
      <c r="BW4" s="749"/>
      <c r="BX4" s="749"/>
      <c r="BY4" s="749"/>
      <c r="BZ4" s="749"/>
      <c r="CA4" s="749"/>
      <c r="CB4" s="749"/>
      <c r="CD4" s="731" t="s">
        <v>225</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3" customFormat="1" ht="11.25" customHeight="1" x14ac:dyDescent="0.15">
      <c r="B5" s="697" t="s">
        <v>226</v>
      </c>
      <c r="C5" s="698"/>
      <c r="D5" s="698"/>
      <c r="E5" s="698"/>
      <c r="F5" s="698"/>
      <c r="G5" s="698"/>
      <c r="H5" s="698"/>
      <c r="I5" s="698"/>
      <c r="J5" s="698"/>
      <c r="K5" s="698"/>
      <c r="L5" s="698"/>
      <c r="M5" s="698"/>
      <c r="N5" s="698"/>
      <c r="O5" s="698"/>
      <c r="P5" s="698"/>
      <c r="Q5" s="699"/>
      <c r="R5" s="682">
        <v>5111540</v>
      </c>
      <c r="S5" s="683"/>
      <c r="T5" s="683"/>
      <c r="U5" s="683"/>
      <c r="V5" s="683"/>
      <c r="W5" s="683"/>
      <c r="X5" s="683"/>
      <c r="Y5" s="726"/>
      <c r="Z5" s="744">
        <v>17.899999999999999</v>
      </c>
      <c r="AA5" s="744"/>
      <c r="AB5" s="744"/>
      <c r="AC5" s="744"/>
      <c r="AD5" s="745">
        <v>5111540</v>
      </c>
      <c r="AE5" s="745"/>
      <c r="AF5" s="745"/>
      <c r="AG5" s="745"/>
      <c r="AH5" s="745"/>
      <c r="AI5" s="745"/>
      <c r="AJ5" s="745"/>
      <c r="AK5" s="745"/>
      <c r="AL5" s="727">
        <v>32.700000000000003</v>
      </c>
      <c r="AM5" s="702"/>
      <c r="AN5" s="702"/>
      <c r="AO5" s="728"/>
      <c r="AP5" s="697" t="s">
        <v>227</v>
      </c>
      <c r="AQ5" s="698"/>
      <c r="AR5" s="698"/>
      <c r="AS5" s="698"/>
      <c r="AT5" s="698"/>
      <c r="AU5" s="698"/>
      <c r="AV5" s="698"/>
      <c r="AW5" s="698"/>
      <c r="AX5" s="698"/>
      <c r="AY5" s="698"/>
      <c r="AZ5" s="698"/>
      <c r="BA5" s="698"/>
      <c r="BB5" s="698"/>
      <c r="BC5" s="698"/>
      <c r="BD5" s="698"/>
      <c r="BE5" s="698"/>
      <c r="BF5" s="699"/>
      <c r="BG5" s="629">
        <v>5111540</v>
      </c>
      <c r="BH5" s="630"/>
      <c r="BI5" s="630"/>
      <c r="BJ5" s="630"/>
      <c r="BK5" s="630"/>
      <c r="BL5" s="630"/>
      <c r="BM5" s="630"/>
      <c r="BN5" s="631"/>
      <c r="BO5" s="656">
        <v>100</v>
      </c>
      <c r="BP5" s="656"/>
      <c r="BQ5" s="656"/>
      <c r="BR5" s="656"/>
      <c r="BS5" s="657">
        <v>75859</v>
      </c>
      <c r="BT5" s="657"/>
      <c r="BU5" s="657"/>
      <c r="BV5" s="657"/>
      <c r="BW5" s="657"/>
      <c r="BX5" s="657"/>
      <c r="BY5" s="657"/>
      <c r="BZ5" s="657"/>
      <c r="CA5" s="657"/>
      <c r="CB5" s="715"/>
      <c r="CD5" s="731" t="s">
        <v>222</v>
      </c>
      <c r="CE5" s="732"/>
      <c r="CF5" s="732"/>
      <c r="CG5" s="732"/>
      <c r="CH5" s="732"/>
      <c r="CI5" s="732"/>
      <c r="CJ5" s="732"/>
      <c r="CK5" s="732"/>
      <c r="CL5" s="732"/>
      <c r="CM5" s="732"/>
      <c r="CN5" s="732"/>
      <c r="CO5" s="732"/>
      <c r="CP5" s="732"/>
      <c r="CQ5" s="733"/>
      <c r="CR5" s="731" t="s">
        <v>228</v>
      </c>
      <c r="CS5" s="732"/>
      <c r="CT5" s="732"/>
      <c r="CU5" s="732"/>
      <c r="CV5" s="732"/>
      <c r="CW5" s="732"/>
      <c r="CX5" s="732"/>
      <c r="CY5" s="733"/>
      <c r="CZ5" s="731" t="s">
        <v>220</v>
      </c>
      <c r="DA5" s="732"/>
      <c r="DB5" s="732"/>
      <c r="DC5" s="733"/>
      <c r="DD5" s="731" t="s">
        <v>229</v>
      </c>
      <c r="DE5" s="732"/>
      <c r="DF5" s="732"/>
      <c r="DG5" s="732"/>
      <c r="DH5" s="732"/>
      <c r="DI5" s="732"/>
      <c r="DJ5" s="732"/>
      <c r="DK5" s="732"/>
      <c r="DL5" s="732"/>
      <c r="DM5" s="732"/>
      <c r="DN5" s="732"/>
      <c r="DO5" s="732"/>
      <c r="DP5" s="733"/>
      <c r="DQ5" s="731" t="s">
        <v>230</v>
      </c>
      <c r="DR5" s="732"/>
      <c r="DS5" s="732"/>
      <c r="DT5" s="732"/>
      <c r="DU5" s="732"/>
      <c r="DV5" s="732"/>
      <c r="DW5" s="732"/>
      <c r="DX5" s="732"/>
      <c r="DY5" s="732"/>
      <c r="DZ5" s="732"/>
      <c r="EA5" s="732"/>
      <c r="EB5" s="732"/>
      <c r="EC5" s="733"/>
    </row>
    <row r="6" spans="2:143" ht="11.25" customHeight="1" x14ac:dyDescent="0.15">
      <c r="B6" s="626" t="s">
        <v>231</v>
      </c>
      <c r="C6" s="627"/>
      <c r="D6" s="627"/>
      <c r="E6" s="627"/>
      <c r="F6" s="627"/>
      <c r="G6" s="627"/>
      <c r="H6" s="627"/>
      <c r="I6" s="627"/>
      <c r="J6" s="627"/>
      <c r="K6" s="627"/>
      <c r="L6" s="627"/>
      <c r="M6" s="627"/>
      <c r="N6" s="627"/>
      <c r="O6" s="627"/>
      <c r="P6" s="627"/>
      <c r="Q6" s="628"/>
      <c r="R6" s="629">
        <v>234655</v>
      </c>
      <c r="S6" s="630"/>
      <c r="T6" s="630"/>
      <c r="U6" s="630"/>
      <c r="V6" s="630"/>
      <c r="W6" s="630"/>
      <c r="X6" s="630"/>
      <c r="Y6" s="631"/>
      <c r="Z6" s="656">
        <v>0.8</v>
      </c>
      <c r="AA6" s="656"/>
      <c r="AB6" s="656"/>
      <c r="AC6" s="656"/>
      <c r="AD6" s="657">
        <v>234655</v>
      </c>
      <c r="AE6" s="657"/>
      <c r="AF6" s="657"/>
      <c r="AG6" s="657"/>
      <c r="AH6" s="657"/>
      <c r="AI6" s="657"/>
      <c r="AJ6" s="657"/>
      <c r="AK6" s="657"/>
      <c r="AL6" s="632">
        <v>1.5</v>
      </c>
      <c r="AM6" s="633"/>
      <c r="AN6" s="633"/>
      <c r="AO6" s="658"/>
      <c r="AP6" s="626" t="s">
        <v>232</v>
      </c>
      <c r="AQ6" s="627"/>
      <c r="AR6" s="627"/>
      <c r="AS6" s="627"/>
      <c r="AT6" s="627"/>
      <c r="AU6" s="627"/>
      <c r="AV6" s="627"/>
      <c r="AW6" s="627"/>
      <c r="AX6" s="627"/>
      <c r="AY6" s="627"/>
      <c r="AZ6" s="627"/>
      <c r="BA6" s="627"/>
      <c r="BB6" s="627"/>
      <c r="BC6" s="627"/>
      <c r="BD6" s="627"/>
      <c r="BE6" s="627"/>
      <c r="BF6" s="628"/>
      <c r="BG6" s="629">
        <v>5111540</v>
      </c>
      <c r="BH6" s="630"/>
      <c r="BI6" s="630"/>
      <c r="BJ6" s="630"/>
      <c r="BK6" s="630"/>
      <c r="BL6" s="630"/>
      <c r="BM6" s="630"/>
      <c r="BN6" s="631"/>
      <c r="BO6" s="656">
        <v>100</v>
      </c>
      <c r="BP6" s="656"/>
      <c r="BQ6" s="656"/>
      <c r="BR6" s="656"/>
      <c r="BS6" s="657">
        <v>75859</v>
      </c>
      <c r="BT6" s="657"/>
      <c r="BU6" s="657"/>
      <c r="BV6" s="657"/>
      <c r="BW6" s="657"/>
      <c r="BX6" s="657"/>
      <c r="BY6" s="657"/>
      <c r="BZ6" s="657"/>
      <c r="CA6" s="657"/>
      <c r="CB6" s="715"/>
      <c r="CD6" s="685" t="s">
        <v>233</v>
      </c>
      <c r="CE6" s="686"/>
      <c r="CF6" s="686"/>
      <c r="CG6" s="686"/>
      <c r="CH6" s="686"/>
      <c r="CI6" s="686"/>
      <c r="CJ6" s="686"/>
      <c r="CK6" s="686"/>
      <c r="CL6" s="686"/>
      <c r="CM6" s="686"/>
      <c r="CN6" s="686"/>
      <c r="CO6" s="686"/>
      <c r="CP6" s="686"/>
      <c r="CQ6" s="687"/>
      <c r="CR6" s="629">
        <v>215908</v>
      </c>
      <c r="CS6" s="630"/>
      <c r="CT6" s="630"/>
      <c r="CU6" s="630"/>
      <c r="CV6" s="630"/>
      <c r="CW6" s="630"/>
      <c r="CX6" s="630"/>
      <c r="CY6" s="631"/>
      <c r="CZ6" s="727">
        <v>0.8</v>
      </c>
      <c r="DA6" s="702"/>
      <c r="DB6" s="702"/>
      <c r="DC6" s="730"/>
      <c r="DD6" s="635" t="s">
        <v>128</v>
      </c>
      <c r="DE6" s="630"/>
      <c r="DF6" s="630"/>
      <c r="DG6" s="630"/>
      <c r="DH6" s="630"/>
      <c r="DI6" s="630"/>
      <c r="DJ6" s="630"/>
      <c r="DK6" s="630"/>
      <c r="DL6" s="630"/>
      <c r="DM6" s="630"/>
      <c r="DN6" s="630"/>
      <c r="DO6" s="630"/>
      <c r="DP6" s="631"/>
      <c r="DQ6" s="635">
        <v>215908</v>
      </c>
      <c r="DR6" s="630"/>
      <c r="DS6" s="630"/>
      <c r="DT6" s="630"/>
      <c r="DU6" s="630"/>
      <c r="DV6" s="630"/>
      <c r="DW6" s="630"/>
      <c r="DX6" s="630"/>
      <c r="DY6" s="630"/>
      <c r="DZ6" s="630"/>
      <c r="EA6" s="630"/>
      <c r="EB6" s="630"/>
      <c r="EC6" s="673"/>
    </row>
    <row r="7" spans="2:143" ht="11.25" customHeight="1" x14ac:dyDescent="0.15">
      <c r="B7" s="626" t="s">
        <v>234</v>
      </c>
      <c r="C7" s="627"/>
      <c r="D7" s="627"/>
      <c r="E7" s="627"/>
      <c r="F7" s="627"/>
      <c r="G7" s="627"/>
      <c r="H7" s="627"/>
      <c r="I7" s="627"/>
      <c r="J7" s="627"/>
      <c r="K7" s="627"/>
      <c r="L7" s="627"/>
      <c r="M7" s="627"/>
      <c r="N7" s="627"/>
      <c r="O7" s="627"/>
      <c r="P7" s="627"/>
      <c r="Q7" s="628"/>
      <c r="R7" s="629">
        <v>6930</v>
      </c>
      <c r="S7" s="630"/>
      <c r="T7" s="630"/>
      <c r="U7" s="630"/>
      <c r="V7" s="630"/>
      <c r="W7" s="630"/>
      <c r="X7" s="630"/>
      <c r="Y7" s="631"/>
      <c r="Z7" s="656">
        <v>0</v>
      </c>
      <c r="AA7" s="656"/>
      <c r="AB7" s="656"/>
      <c r="AC7" s="656"/>
      <c r="AD7" s="657">
        <v>6930</v>
      </c>
      <c r="AE7" s="657"/>
      <c r="AF7" s="657"/>
      <c r="AG7" s="657"/>
      <c r="AH7" s="657"/>
      <c r="AI7" s="657"/>
      <c r="AJ7" s="657"/>
      <c r="AK7" s="657"/>
      <c r="AL7" s="632">
        <v>0</v>
      </c>
      <c r="AM7" s="633"/>
      <c r="AN7" s="633"/>
      <c r="AO7" s="658"/>
      <c r="AP7" s="626" t="s">
        <v>235</v>
      </c>
      <c r="AQ7" s="627"/>
      <c r="AR7" s="627"/>
      <c r="AS7" s="627"/>
      <c r="AT7" s="627"/>
      <c r="AU7" s="627"/>
      <c r="AV7" s="627"/>
      <c r="AW7" s="627"/>
      <c r="AX7" s="627"/>
      <c r="AY7" s="627"/>
      <c r="AZ7" s="627"/>
      <c r="BA7" s="627"/>
      <c r="BB7" s="627"/>
      <c r="BC7" s="627"/>
      <c r="BD7" s="627"/>
      <c r="BE7" s="627"/>
      <c r="BF7" s="628"/>
      <c r="BG7" s="629">
        <v>2237064</v>
      </c>
      <c r="BH7" s="630"/>
      <c r="BI7" s="630"/>
      <c r="BJ7" s="630"/>
      <c r="BK7" s="630"/>
      <c r="BL7" s="630"/>
      <c r="BM7" s="630"/>
      <c r="BN7" s="631"/>
      <c r="BO7" s="656">
        <v>43.8</v>
      </c>
      <c r="BP7" s="656"/>
      <c r="BQ7" s="656"/>
      <c r="BR7" s="656"/>
      <c r="BS7" s="657">
        <v>75859</v>
      </c>
      <c r="BT7" s="657"/>
      <c r="BU7" s="657"/>
      <c r="BV7" s="657"/>
      <c r="BW7" s="657"/>
      <c r="BX7" s="657"/>
      <c r="BY7" s="657"/>
      <c r="BZ7" s="657"/>
      <c r="CA7" s="657"/>
      <c r="CB7" s="715"/>
      <c r="CD7" s="663" t="s">
        <v>236</v>
      </c>
      <c r="CE7" s="664"/>
      <c r="CF7" s="664"/>
      <c r="CG7" s="664"/>
      <c r="CH7" s="664"/>
      <c r="CI7" s="664"/>
      <c r="CJ7" s="664"/>
      <c r="CK7" s="664"/>
      <c r="CL7" s="664"/>
      <c r="CM7" s="664"/>
      <c r="CN7" s="664"/>
      <c r="CO7" s="664"/>
      <c r="CP7" s="664"/>
      <c r="CQ7" s="665"/>
      <c r="CR7" s="629">
        <v>3128103</v>
      </c>
      <c r="CS7" s="630"/>
      <c r="CT7" s="630"/>
      <c r="CU7" s="630"/>
      <c r="CV7" s="630"/>
      <c r="CW7" s="630"/>
      <c r="CX7" s="630"/>
      <c r="CY7" s="631"/>
      <c r="CZ7" s="656">
        <v>11.5</v>
      </c>
      <c r="DA7" s="656"/>
      <c r="DB7" s="656"/>
      <c r="DC7" s="656"/>
      <c r="DD7" s="635">
        <v>153363</v>
      </c>
      <c r="DE7" s="630"/>
      <c r="DF7" s="630"/>
      <c r="DG7" s="630"/>
      <c r="DH7" s="630"/>
      <c r="DI7" s="630"/>
      <c r="DJ7" s="630"/>
      <c r="DK7" s="630"/>
      <c r="DL7" s="630"/>
      <c r="DM7" s="630"/>
      <c r="DN7" s="630"/>
      <c r="DO7" s="630"/>
      <c r="DP7" s="631"/>
      <c r="DQ7" s="635">
        <v>2431740</v>
      </c>
      <c r="DR7" s="630"/>
      <c r="DS7" s="630"/>
      <c r="DT7" s="630"/>
      <c r="DU7" s="630"/>
      <c r="DV7" s="630"/>
      <c r="DW7" s="630"/>
      <c r="DX7" s="630"/>
      <c r="DY7" s="630"/>
      <c r="DZ7" s="630"/>
      <c r="EA7" s="630"/>
      <c r="EB7" s="630"/>
      <c r="EC7" s="673"/>
    </row>
    <row r="8" spans="2:143" ht="11.25" customHeight="1" x14ac:dyDescent="0.15">
      <c r="B8" s="626" t="s">
        <v>237</v>
      </c>
      <c r="C8" s="627"/>
      <c r="D8" s="627"/>
      <c r="E8" s="627"/>
      <c r="F8" s="627"/>
      <c r="G8" s="627"/>
      <c r="H8" s="627"/>
      <c r="I8" s="627"/>
      <c r="J8" s="627"/>
      <c r="K8" s="627"/>
      <c r="L8" s="627"/>
      <c r="M8" s="627"/>
      <c r="N8" s="627"/>
      <c r="O8" s="627"/>
      <c r="P8" s="627"/>
      <c r="Q8" s="628"/>
      <c r="R8" s="629">
        <v>42892</v>
      </c>
      <c r="S8" s="630"/>
      <c r="T8" s="630"/>
      <c r="U8" s="630"/>
      <c r="V8" s="630"/>
      <c r="W8" s="630"/>
      <c r="X8" s="630"/>
      <c r="Y8" s="631"/>
      <c r="Z8" s="656">
        <v>0.2</v>
      </c>
      <c r="AA8" s="656"/>
      <c r="AB8" s="656"/>
      <c r="AC8" s="656"/>
      <c r="AD8" s="657">
        <v>42892</v>
      </c>
      <c r="AE8" s="657"/>
      <c r="AF8" s="657"/>
      <c r="AG8" s="657"/>
      <c r="AH8" s="657"/>
      <c r="AI8" s="657"/>
      <c r="AJ8" s="657"/>
      <c r="AK8" s="657"/>
      <c r="AL8" s="632">
        <v>0.3</v>
      </c>
      <c r="AM8" s="633"/>
      <c r="AN8" s="633"/>
      <c r="AO8" s="658"/>
      <c r="AP8" s="626" t="s">
        <v>238</v>
      </c>
      <c r="AQ8" s="627"/>
      <c r="AR8" s="627"/>
      <c r="AS8" s="627"/>
      <c r="AT8" s="627"/>
      <c r="AU8" s="627"/>
      <c r="AV8" s="627"/>
      <c r="AW8" s="627"/>
      <c r="AX8" s="627"/>
      <c r="AY8" s="627"/>
      <c r="AZ8" s="627"/>
      <c r="BA8" s="627"/>
      <c r="BB8" s="627"/>
      <c r="BC8" s="627"/>
      <c r="BD8" s="627"/>
      <c r="BE8" s="627"/>
      <c r="BF8" s="628"/>
      <c r="BG8" s="629">
        <v>82517</v>
      </c>
      <c r="BH8" s="630"/>
      <c r="BI8" s="630"/>
      <c r="BJ8" s="630"/>
      <c r="BK8" s="630"/>
      <c r="BL8" s="630"/>
      <c r="BM8" s="630"/>
      <c r="BN8" s="631"/>
      <c r="BO8" s="656">
        <v>1.6</v>
      </c>
      <c r="BP8" s="656"/>
      <c r="BQ8" s="656"/>
      <c r="BR8" s="656"/>
      <c r="BS8" s="657" t="s">
        <v>128</v>
      </c>
      <c r="BT8" s="657"/>
      <c r="BU8" s="657"/>
      <c r="BV8" s="657"/>
      <c r="BW8" s="657"/>
      <c r="BX8" s="657"/>
      <c r="BY8" s="657"/>
      <c r="BZ8" s="657"/>
      <c r="CA8" s="657"/>
      <c r="CB8" s="715"/>
      <c r="CD8" s="663" t="s">
        <v>239</v>
      </c>
      <c r="CE8" s="664"/>
      <c r="CF8" s="664"/>
      <c r="CG8" s="664"/>
      <c r="CH8" s="664"/>
      <c r="CI8" s="664"/>
      <c r="CJ8" s="664"/>
      <c r="CK8" s="664"/>
      <c r="CL8" s="664"/>
      <c r="CM8" s="664"/>
      <c r="CN8" s="664"/>
      <c r="CO8" s="664"/>
      <c r="CP8" s="664"/>
      <c r="CQ8" s="665"/>
      <c r="CR8" s="629">
        <v>8585064</v>
      </c>
      <c r="CS8" s="630"/>
      <c r="CT8" s="630"/>
      <c r="CU8" s="630"/>
      <c r="CV8" s="630"/>
      <c r="CW8" s="630"/>
      <c r="CX8" s="630"/>
      <c r="CY8" s="631"/>
      <c r="CZ8" s="656">
        <v>31.7</v>
      </c>
      <c r="DA8" s="656"/>
      <c r="DB8" s="656"/>
      <c r="DC8" s="656"/>
      <c r="DD8" s="635">
        <v>19743</v>
      </c>
      <c r="DE8" s="630"/>
      <c r="DF8" s="630"/>
      <c r="DG8" s="630"/>
      <c r="DH8" s="630"/>
      <c r="DI8" s="630"/>
      <c r="DJ8" s="630"/>
      <c r="DK8" s="630"/>
      <c r="DL8" s="630"/>
      <c r="DM8" s="630"/>
      <c r="DN8" s="630"/>
      <c r="DO8" s="630"/>
      <c r="DP8" s="631"/>
      <c r="DQ8" s="635">
        <v>4392776</v>
      </c>
      <c r="DR8" s="630"/>
      <c r="DS8" s="630"/>
      <c r="DT8" s="630"/>
      <c r="DU8" s="630"/>
      <c r="DV8" s="630"/>
      <c r="DW8" s="630"/>
      <c r="DX8" s="630"/>
      <c r="DY8" s="630"/>
      <c r="DZ8" s="630"/>
      <c r="EA8" s="630"/>
      <c r="EB8" s="630"/>
      <c r="EC8" s="673"/>
    </row>
    <row r="9" spans="2:143" ht="11.25" customHeight="1" x14ac:dyDescent="0.15">
      <c r="B9" s="626" t="s">
        <v>240</v>
      </c>
      <c r="C9" s="627"/>
      <c r="D9" s="627"/>
      <c r="E9" s="627"/>
      <c r="F9" s="627"/>
      <c r="G9" s="627"/>
      <c r="H9" s="627"/>
      <c r="I9" s="627"/>
      <c r="J9" s="627"/>
      <c r="K9" s="627"/>
      <c r="L9" s="627"/>
      <c r="M9" s="627"/>
      <c r="N9" s="627"/>
      <c r="O9" s="627"/>
      <c r="P9" s="627"/>
      <c r="Q9" s="628"/>
      <c r="R9" s="629">
        <v>46162</v>
      </c>
      <c r="S9" s="630"/>
      <c r="T9" s="630"/>
      <c r="U9" s="630"/>
      <c r="V9" s="630"/>
      <c r="W9" s="630"/>
      <c r="X9" s="630"/>
      <c r="Y9" s="631"/>
      <c r="Z9" s="656">
        <v>0.2</v>
      </c>
      <c r="AA9" s="656"/>
      <c r="AB9" s="656"/>
      <c r="AC9" s="656"/>
      <c r="AD9" s="657">
        <v>46162</v>
      </c>
      <c r="AE9" s="657"/>
      <c r="AF9" s="657"/>
      <c r="AG9" s="657"/>
      <c r="AH9" s="657"/>
      <c r="AI9" s="657"/>
      <c r="AJ9" s="657"/>
      <c r="AK9" s="657"/>
      <c r="AL9" s="632">
        <v>0.3</v>
      </c>
      <c r="AM9" s="633"/>
      <c r="AN9" s="633"/>
      <c r="AO9" s="658"/>
      <c r="AP9" s="626" t="s">
        <v>241</v>
      </c>
      <c r="AQ9" s="627"/>
      <c r="AR9" s="627"/>
      <c r="AS9" s="627"/>
      <c r="AT9" s="627"/>
      <c r="AU9" s="627"/>
      <c r="AV9" s="627"/>
      <c r="AW9" s="627"/>
      <c r="AX9" s="627"/>
      <c r="AY9" s="627"/>
      <c r="AZ9" s="627"/>
      <c r="BA9" s="627"/>
      <c r="BB9" s="627"/>
      <c r="BC9" s="627"/>
      <c r="BD9" s="627"/>
      <c r="BE9" s="627"/>
      <c r="BF9" s="628"/>
      <c r="BG9" s="629">
        <v>1833540</v>
      </c>
      <c r="BH9" s="630"/>
      <c r="BI9" s="630"/>
      <c r="BJ9" s="630"/>
      <c r="BK9" s="630"/>
      <c r="BL9" s="630"/>
      <c r="BM9" s="630"/>
      <c r="BN9" s="631"/>
      <c r="BO9" s="656">
        <v>35.9</v>
      </c>
      <c r="BP9" s="656"/>
      <c r="BQ9" s="656"/>
      <c r="BR9" s="656"/>
      <c r="BS9" s="657" t="s">
        <v>128</v>
      </c>
      <c r="BT9" s="657"/>
      <c r="BU9" s="657"/>
      <c r="BV9" s="657"/>
      <c r="BW9" s="657"/>
      <c r="BX9" s="657"/>
      <c r="BY9" s="657"/>
      <c r="BZ9" s="657"/>
      <c r="CA9" s="657"/>
      <c r="CB9" s="715"/>
      <c r="CD9" s="663" t="s">
        <v>242</v>
      </c>
      <c r="CE9" s="664"/>
      <c r="CF9" s="664"/>
      <c r="CG9" s="664"/>
      <c r="CH9" s="664"/>
      <c r="CI9" s="664"/>
      <c r="CJ9" s="664"/>
      <c r="CK9" s="664"/>
      <c r="CL9" s="664"/>
      <c r="CM9" s="664"/>
      <c r="CN9" s="664"/>
      <c r="CO9" s="664"/>
      <c r="CP9" s="664"/>
      <c r="CQ9" s="665"/>
      <c r="CR9" s="629">
        <v>2383047</v>
      </c>
      <c r="CS9" s="630"/>
      <c r="CT9" s="630"/>
      <c r="CU9" s="630"/>
      <c r="CV9" s="630"/>
      <c r="CW9" s="630"/>
      <c r="CX9" s="630"/>
      <c r="CY9" s="631"/>
      <c r="CZ9" s="656">
        <v>8.8000000000000007</v>
      </c>
      <c r="DA9" s="656"/>
      <c r="DB9" s="656"/>
      <c r="DC9" s="656"/>
      <c r="DD9" s="635">
        <v>51014</v>
      </c>
      <c r="DE9" s="630"/>
      <c r="DF9" s="630"/>
      <c r="DG9" s="630"/>
      <c r="DH9" s="630"/>
      <c r="DI9" s="630"/>
      <c r="DJ9" s="630"/>
      <c r="DK9" s="630"/>
      <c r="DL9" s="630"/>
      <c r="DM9" s="630"/>
      <c r="DN9" s="630"/>
      <c r="DO9" s="630"/>
      <c r="DP9" s="631"/>
      <c r="DQ9" s="635">
        <v>1626822</v>
      </c>
      <c r="DR9" s="630"/>
      <c r="DS9" s="630"/>
      <c r="DT9" s="630"/>
      <c r="DU9" s="630"/>
      <c r="DV9" s="630"/>
      <c r="DW9" s="630"/>
      <c r="DX9" s="630"/>
      <c r="DY9" s="630"/>
      <c r="DZ9" s="630"/>
      <c r="EA9" s="630"/>
      <c r="EB9" s="630"/>
      <c r="EC9" s="673"/>
    </row>
    <row r="10" spans="2:143" ht="11.25" customHeight="1" x14ac:dyDescent="0.15">
      <c r="B10" s="626" t="s">
        <v>243</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56" t="s">
        <v>128</v>
      </c>
      <c r="AA10" s="656"/>
      <c r="AB10" s="656"/>
      <c r="AC10" s="656"/>
      <c r="AD10" s="657" t="s">
        <v>128</v>
      </c>
      <c r="AE10" s="657"/>
      <c r="AF10" s="657"/>
      <c r="AG10" s="657"/>
      <c r="AH10" s="657"/>
      <c r="AI10" s="657"/>
      <c r="AJ10" s="657"/>
      <c r="AK10" s="657"/>
      <c r="AL10" s="632" t="s">
        <v>128</v>
      </c>
      <c r="AM10" s="633"/>
      <c r="AN10" s="633"/>
      <c r="AO10" s="658"/>
      <c r="AP10" s="626" t="s">
        <v>244</v>
      </c>
      <c r="AQ10" s="627"/>
      <c r="AR10" s="627"/>
      <c r="AS10" s="627"/>
      <c r="AT10" s="627"/>
      <c r="AU10" s="627"/>
      <c r="AV10" s="627"/>
      <c r="AW10" s="627"/>
      <c r="AX10" s="627"/>
      <c r="AY10" s="627"/>
      <c r="AZ10" s="627"/>
      <c r="BA10" s="627"/>
      <c r="BB10" s="627"/>
      <c r="BC10" s="627"/>
      <c r="BD10" s="627"/>
      <c r="BE10" s="627"/>
      <c r="BF10" s="628"/>
      <c r="BG10" s="629">
        <v>135519</v>
      </c>
      <c r="BH10" s="630"/>
      <c r="BI10" s="630"/>
      <c r="BJ10" s="630"/>
      <c r="BK10" s="630"/>
      <c r="BL10" s="630"/>
      <c r="BM10" s="630"/>
      <c r="BN10" s="631"/>
      <c r="BO10" s="656">
        <v>2.7</v>
      </c>
      <c r="BP10" s="656"/>
      <c r="BQ10" s="656"/>
      <c r="BR10" s="656"/>
      <c r="BS10" s="657">
        <v>22916</v>
      </c>
      <c r="BT10" s="657"/>
      <c r="BU10" s="657"/>
      <c r="BV10" s="657"/>
      <c r="BW10" s="657"/>
      <c r="BX10" s="657"/>
      <c r="BY10" s="657"/>
      <c r="BZ10" s="657"/>
      <c r="CA10" s="657"/>
      <c r="CB10" s="715"/>
      <c r="CD10" s="663" t="s">
        <v>245</v>
      </c>
      <c r="CE10" s="664"/>
      <c r="CF10" s="664"/>
      <c r="CG10" s="664"/>
      <c r="CH10" s="664"/>
      <c r="CI10" s="664"/>
      <c r="CJ10" s="664"/>
      <c r="CK10" s="664"/>
      <c r="CL10" s="664"/>
      <c r="CM10" s="664"/>
      <c r="CN10" s="664"/>
      <c r="CO10" s="664"/>
      <c r="CP10" s="664"/>
      <c r="CQ10" s="665"/>
      <c r="CR10" s="629">
        <v>262450</v>
      </c>
      <c r="CS10" s="630"/>
      <c r="CT10" s="630"/>
      <c r="CU10" s="630"/>
      <c r="CV10" s="630"/>
      <c r="CW10" s="630"/>
      <c r="CX10" s="630"/>
      <c r="CY10" s="631"/>
      <c r="CZ10" s="656">
        <v>1</v>
      </c>
      <c r="DA10" s="656"/>
      <c r="DB10" s="656"/>
      <c r="DC10" s="656"/>
      <c r="DD10" s="635" t="s">
        <v>128</v>
      </c>
      <c r="DE10" s="630"/>
      <c r="DF10" s="630"/>
      <c r="DG10" s="630"/>
      <c r="DH10" s="630"/>
      <c r="DI10" s="630"/>
      <c r="DJ10" s="630"/>
      <c r="DK10" s="630"/>
      <c r="DL10" s="630"/>
      <c r="DM10" s="630"/>
      <c r="DN10" s="630"/>
      <c r="DO10" s="630"/>
      <c r="DP10" s="631"/>
      <c r="DQ10" s="635">
        <v>200937</v>
      </c>
      <c r="DR10" s="630"/>
      <c r="DS10" s="630"/>
      <c r="DT10" s="630"/>
      <c r="DU10" s="630"/>
      <c r="DV10" s="630"/>
      <c r="DW10" s="630"/>
      <c r="DX10" s="630"/>
      <c r="DY10" s="630"/>
      <c r="DZ10" s="630"/>
      <c r="EA10" s="630"/>
      <c r="EB10" s="630"/>
      <c r="EC10" s="673"/>
    </row>
    <row r="11" spans="2:143" ht="11.25" customHeight="1" x14ac:dyDescent="0.15">
      <c r="B11" s="626" t="s">
        <v>246</v>
      </c>
      <c r="C11" s="627"/>
      <c r="D11" s="627"/>
      <c r="E11" s="627"/>
      <c r="F11" s="627"/>
      <c r="G11" s="627"/>
      <c r="H11" s="627"/>
      <c r="I11" s="627"/>
      <c r="J11" s="627"/>
      <c r="K11" s="627"/>
      <c r="L11" s="627"/>
      <c r="M11" s="627"/>
      <c r="N11" s="627"/>
      <c r="O11" s="627"/>
      <c r="P11" s="627"/>
      <c r="Q11" s="628"/>
      <c r="R11" s="629">
        <v>1146788</v>
      </c>
      <c r="S11" s="630"/>
      <c r="T11" s="630"/>
      <c r="U11" s="630"/>
      <c r="V11" s="630"/>
      <c r="W11" s="630"/>
      <c r="X11" s="630"/>
      <c r="Y11" s="631"/>
      <c r="Z11" s="632">
        <v>4</v>
      </c>
      <c r="AA11" s="633"/>
      <c r="AB11" s="633"/>
      <c r="AC11" s="634"/>
      <c r="AD11" s="635">
        <v>1146788</v>
      </c>
      <c r="AE11" s="630"/>
      <c r="AF11" s="630"/>
      <c r="AG11" s="630"/>
      <c r="AH11" s="630"/>
      <c r="AI11" s="630"/>
      <c r="AJ11" s="630"/>
      <c r="AK11" s="631"/>
      <c r="AL11" s="632">
        <v>7.3</v>
      </c>
      <c r="AM11" s="633"/>
      <c r="AN11" s="633"/>
      <c r="AO11" s="658"/>
      <c r="AP11" s="626" t="s">
        <v>247</v>
      </c>
      <c r="AQ11" s="627"/>
      <c r="AR11" s="627"/>
      <c r="AS11" s="627"/>
      <c r="AT11" s="627"/>
      <c r="AU11" s="627"/>
      <c r="AV11" s="627"/>
      <c r="AW11" s="627"/>
      <c r="AX11" s="627"/>
      <c r="AY11" s="627"/>
      <c r="AZ11" s="627"/>
      <c r="BA11" s="627"/>
      <c r="BB11" s="627"/>
      <c r="BC11" s="627"/>
      <c r="BD11" s="627"/>
      <c r="BE11" s="627"/>
      <c r="BF11" s="628"/>
      <c r="BG11" s="629">
        <v>185488</v>
      </c>
      <c r="BH11" s="630"/>
      <c r="BI11" s="630"/>
      <c r="BJ11" s="630"/>
      <c r="BK11" s="630"/>
      <c r="BL11" s="630"/>
      <c r="BM11" s="630"/>
      <c r="BN11" s="631"/>
      <c r="BO11" s="656">
        <v>3.6</v>
      </c>
      <c r="BP11" s="656"/>
      <c r="BQ11" s="656"/>
      <c r="BR11" s="656"/>
      <c r="BS11" s="657">
        <v>52943</v>
      </c>
      <c r="BT11" s="657"/>
      <c r="BU11" s="657"/>
      <c r="BV11" s="657"/>
      <c r="BW11" s="657"/>
      <c r="BX11" s="657"/>
      <c r="BY11" s="657"/>
      <c r="BZ11" s="657"/>
      <c r="CA11" s="657"/>
      <c r="CB11" s="715"/>
      <c r="CD11" s="663" t="s">
        <v>248</v>
      </c>
      <c r="CE11" s="664"/>
      <c r="CF11" s="664"/>
      <c r="CG11" s="664"/>
      <c r="CH11" s="664"/>
      <c r="CI11" s="664"/>
      <c r="CJ11" s="664"/>
      <c r="CK11" s="664"/>
      <c r="CL11" s="664"/>
      <c r="CM11" s="664"/>
      <c r="CN11" s="664"/>
      <c r="CO11" s="664"/>
      <c r="CP11" s="664"/>
      <c r="CQ11" s="665"/>
      <c r="CR11" s="629">
        <v>1191646</v>
      </c>
      <c r="CS11" s="630"/>
      <c r="CT11" s="630"/>
      <c r="CU11" s="630"/>
      <c r="CV11" s="630"/>
      <c r="CW11" s="630"/>
      <c r="CX11" s="630"/>
      <c r="CY11" s="631"/>
      <c r="CZ11" s="656">
        <v>4.4000000000000004</v>
      </c>
      <c r="DA11" s="656"/>
      <c r="DB11" s="656"/>
      <c r="DC11" s="656"/>
      <c r="DD11" s="635">
        <v>766624</v>
      </c>
      <c r="DE11" s="630"/>
      <c r="DF11" s="630"/>
      <c r="DG11" s="630"/>
      <c r="DH11" s="630"/>
      <c r="DI11" s="630"/>
      <c r="DJ11" s="630"/>
      <c r="DK11" s="630"/>
      <c r="DL11" s="630"/>
      <c r="DM11" s="630"/>
      <c r="DN11" s="630"/>
      <c r="DO11" s="630"/>
      <c r="DP11" s="631"/>
      <c r="DQ11" s="635">
        <v>316769</v>
      </c>
      <c r="DR11" s="630"/>
      <c r="DS11" s="630"/>
      <c r="DT11" s="630"/>
      <c r="DU11" s="630"/>
      <c r="DV11" s="630"/>
      <c r="DW11" s="630"/>
      <c r="DX11" s="630"/>
      <c r="DY11" s="630"/>
      <c r="DZ11" s="630"/>
      <c r="EA11" s="630"/>
      <c r="EB11" s="630"/>
      <c r="EC11" s="673"/>
    </row>
    <row r="12" spans="2:143" ht="11.25" customHeight="1" x14ac:dyDescent="0.15">
      <c r="B12" s="626" t="s">
        <v>249</v>
      </c>
      <c r="C12" s="627"/>
      <c r="D12" s="627"/>
      <c r="E12" s="627"/>
      <c r="F12" s="627"/>
      <c r="G12" s="627"/>
      <c r="H12" s="627"/>
      <c r="I12" s="627"/>
      <c r="J12" s="627"/>
      <c r="K12" s="627"/>
      <c r="L12" s="627"/>
      <c r="M12" s="627"/>
      <c r="N12" s="627"/>
      <c r="O12" s="627"/>
      <c r="P12" s="627"/>
      <c r="Q12" s="628"/>
      <c r="R12" s="629">
        <v>37158</v>
      </c>
      <c r="S12" s="630"/>
      <c r="T12" s="630"/>
      <c r="U12" s="630"/>
      <c r="V12" s="630"/>
      <c r="W12" s="630"/>
      <c r="X12" s="630"/>
      <c r="Y12" s="631"/>
      <c r="Z12" s="656">
        <v>0.1</v>
      </c>
      <c r="AA12" s="656"/>
      <c r="AB12" s="656"/>
      <c r="AC12" s="656"/>
      <c r="AD12" s="657">
        <v>37158</v>
      </c>
      <c r="AE12" s="657"/>
      <c r="AF12" s="657"/>
      <c r="AG12" s="657"/>
      <c r="AH12" s="657"/>
      <c r="AI12" s="657"/>
      <c r="AJ12" s="657"/>
      <c r="AK12" s="657"/>
      <c r="AL12" s="632">
        <v>0.2</v>
      </c>
      <c r="AM12" s="633"/>
      <c r="AN12" s="633"/>
      <c r="AO12" s="658"/>
      <c r="AP12" s="626" t="s">
        <v>250</v>
      </c>
      <c r="AQ12" s="627"/>
      <c r="AR12" s="627"/>
      <c r="AS12" s="627"/>
      <c r="AT12" s="627"/>
      <c r="AU12" s="627"/>
      <c r="AV12" s="627"/>
      <c r="AW12" s="627"/>
      <c r="AX12" s="627"/>
      <c r="AY12" s="627"/>
      <c r="AZ12" s="627"/>
      <c r="BA12" s="627"/>
      <c r="BB12" s="627"/>
      <c r="BC12" s="627"/>
      <c r="BD12" s="627"/>
      <c r="BE12" s="627"/>
      <c r="BF12" s="628"/>
      <c r="BG12" s="629">
        <v>2372098</v>
      </c>
      <c r="BH12" s="630"/>
      <c r="BI12" s="630"/>
      <c r="BJ12" s="630"/>
      <c r="BK12" s="630"/>
      <c r="BL12" s="630"/>
      <c r="BM12" s="630"/>
      <c r="BN12" s="631"/>
      <c r="BO12" s="656">
        <v>46.4</v>
      </c>
      <c r="BP12" s="656"/>
      <c r="BQ12" s="656"/>
      <c r="BR12" s="656"/>
      <c r="BS12" s="657" t="s">
        <v>128</v>
      </c>
      <c r="BT12" s="657"/>
      <c r="BU12" s="657"/>
      <c r="BV12" s="657"/>
      <c r="BW12" s="657"/>
      <c r="BX12" s="657"/>
      <c r="BY12" s="657"/>
      <c r="BZ12" s="657"/>
      <c r="CA12" s="657"/>
      <c r="CB12" s="715"/>
      <c r="CD12" s="663" t="s">
        <v>251</v>
      </c>
      <c r="CE12" s="664"/>
      <c r="CF12" s="664"/>
      <c r="CG12" s="664"/>
      <c r="CH12" s="664"/>
      <c r="CI12" s="664"/>
      <c r="CJ12" s="664"/>
      <c r="CK12" s="664"/>
      <c r="CL12" s="664"/>
      <c r="CM12" s="664"/>
      <c r="CN12" s="664"/>
      <c r="CO12" s="664"/>
      <c r="CP12" s="664"/>
      <c r="CQ12" s="665"/>
      <c r="CR12" s="629">
        <v>808271</v>
      </c>
      <c r="CS12" s="630"/>
      <c r="CT12" s="630"/>
      <c r="CU12" s="630"/>
      <c r="CV12" s="630"/>
      <c r="CW12" s="630"/>
      <c r="CX12" s="630"/>
      <c r="CY12" s="631"/>
      <c r="CZ12" s="656">
        <v>3</v>
      </c>
      <c r="DA12" s="656"/>
      <c r="DB12" s="656"/>
      <c r="DC12" s="656"/>
      <c r="DD12" s="635">
        <v>64113</v>
      </c>
      <c r="DE12" s="630"/>
      <c r="DF12" s="630"/>
      <c r="DG12" s="630"/>
      <c r="DH12" s="630"/>
      <c r="DI12" s="630"/>
      <c r="DJ12" s="630"/>
      <c r="DK12" s="630"/>
      <c r="DL12" s="630"/>
      <c r="DM12" s="630"/>
      <c r="DN12" s="630"/>
      <c r="DO12" s="630"/>
      <c r="DP12" s="631"/>
      <c r="DQ12" s="635">
        <v>523325</v>
      </c>
      <c r="DR12" s="630"/>
      <c r="DS12" s="630"/>
      <c r="DT12" s="630"/>
      <c r="DU12" s="630"/>
      <c r="DV12" s="630"/>
      <c r="DW12" s="630"/>
      <c r="DX12" s="630"/>
      <c r="DY12" s="630"/>
      <c r="DZ12" s="630"/>
      <c r="EA12" s="630"/>
      <c r="EB12" s="630"/>
      <c r="EC12" s="673"/>
    </row>
    <row r="13" spans="2:143" ht="11.25" customHeight="1" x14ac:dyDescent="0.15">
      <c r="B13" s="626" t="s">
        <v>252</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56" t="s">
        <v>128</v>
      </c>
      <c r="AA13" s="656"/>
      <c r="AB13" s="656"/>
      <c r="AC13" s="656"/>
      <c r="AD13" s="657" t="s">
        <v>128</v>
      </c>
      <c r="AE13" s="657"/>
      <c r="AF13" s="657"/>
      <c r="AG13" s="657"/>
      <c r="AH13" s="657"/>
      <c r="AI13" s="657"/>
      <c r="AJ13" s="657"/>
      <c r="AK13" s="657"/>
      <c r="AL13" s="632" t="s">
        <v>128</v>
      </c>
      <c r="AM13" s="633"/>
      <c r="AN13" s="633"/>
      <c r="AO13" s="658"/>
      <c r="AP13" s="626" t="s">
        <v>253</v>
      </c>
      <c r="AQ13" s="627"/>
      <c r="AR13" s="627"/>
      <c r="AS13" s="627"/>
      <c r="AT13" s="627"/>
      <c r="AU13" s="627"/>
      <c r="AV13" s="627"/>
      <c r="AW13" s="627"/>
      <c r="AX13" s="627"/>
      <c r="AY13" s="627"/>
      <c r="AZ13" s="627"/>
      <c r="BA13" s="627"/>
      <c r="BB13" s="627"/>
      <c r="BC13" s="627"/>
      <c r="BD13" s="627"/>
      <c r="BE13" s="627"/>
      <c r="BF13" s="628"/>
      <c r="BG13" s="629">
        <v>2356233</v>
      </c>
      <c r="BH13" s="630"/>
      <c r="BI13" s="630"/>
      <c r="BJ13" s="630"/>
      <c r="BK13" s="630"/>
      <c r="BL13" s="630"/>
      <c r="BM13" s="630"/>
      <c r="BN13" s="631"/>
      <c r="BO13" s="656">
        <v>46.1</v>
      </c>
      <c r="BP13" s="656"/>
      <c r="BQ13" s="656"/>
      <c r="BR13" s="656"/>
      <c r="BS13" s="657" t="s">
        <v>128</v>
      </c>
      <c r="BT13" s="657"/>
      <c r="BU13" s="657"/>
      <c r="BV13" s="657"/>
      <c r="BW13" s="657"/>
      <c r="BX13" s="657"/>
      <c r="BY13" s="657"/>
      <c r="BZ13" s="657"/>
      <c r="CA13" s="657"/>
      <c r="CB13" s="715"/>
      <c r="CD13" s="663" t="s">
        <v>254</v>
      </c>
      <c r="CE13" s="664"/>
      <c r="CF13" s="664"/>
      <c r="CG13" s="664"/>
      <c r="CH13" s="664"/>
      <c r="CI13" s="664"/>
      <c r="CJ13" s="664"/>
      <c r="CK13" s="664"/>
      <c r="CL13" s="664"/>
      <c r="CM13" s="664"/>
      <c r="CN13" s="664"/>
      <c r="CO13" s="664"/>
      <c r="CP13" s="664"/>
      <c r="CQ13" s="665"/>
      <c r="CR13" s="629">
        <v>3082510</v>
      </c>
      <c r="CS13" s="630"/>
      <c r="CT13" s="630"/>
      <c r="CU13" s="630"/>
      <c r="CV13" s="630"/>
      <c r="CW13" s="630"/>
      <c r="CX13" s="630"/>
      <c r="CY13" s="631"/>
      <c r="CZ13" s="656">
        <v>11.4</v>
      </c>
      <c r="DA13" s="656"/>
      <c r="DB13" s="656"/>
      <c r="DC13" s="656"/>
      <c r="DD13" s="635">
        <v>657096</v>
      </c>
      <c r="DE13" s="630"/>
      <c r="DF13" s="630"/>
      <c r="DG13" s="630"/>
      <c r="DH13" s="630"/>
      <c r="DI13" s="630"/>
      <c r="DJ13" s="630"/>
      <c r="DK13" s="630"/>
      <c r="DL13" s="630"/>
      <c r="DM13" s="630"/>
      <c r="DN13" s="630"/>
      <c r="DO13" s="630"/>
      <c r="DP13" s="631"/>
      <c r="DQ13" s="635">
        <v>1948099</v>
      </c>
      <c r="DR13" s="630"/>
      <c r="DS13" s="630"/>
      <c r="DT13" s="630"/>
      <c r="DU13" s="630"/>
      <c r="DV13" s="630"/>
      <c r="DW13" s="630"/>
      <c r="DX13" s="630"/>
      <c r="DY13" s="630"/>
      <c r="DZ13" s="630"/>
      <c r="EA13" s="630"/>
      <c r="EB13" s="630"/>
      <c r="EC13" s="673"/>
    </row>
    <row r="14" spans="2:143" ht="11.25" customHeight="1" x14ac:dyDescent="0.15">
      <c r="B14" s="626" t="s">
        <v>255</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56" t="s">
        <v>128</v>
      </c>
      <c r="AA14" s="656"/>
      <c r="AB14" s="656"/>
      <c r="AC14" s="656"/>
      <c r="AD14" s="657" t="s">
        <v>128</v>
      </c>
      <c r="AE14" s="657"/>
      <c r="AF14" s="657"/>
      <c r="AG14" s="657"/>
      <c r="AH14" s="657"/>
      <c r="AI14" s="657"/>
      <c r="AJ14" s="657"/>
      <c r="AK14" s="657"/>
      <c r="AL14" s="632" t="s">
        <v>128</v>
      </c>
      <c r="AM14" s="633"/>
      <c r="AN14" s="633"/>
      <c r="AO14" s="658"/>
      <c r="AP14" s="626" t="s">
        <v>256</v>
      </c>
      <c r="AQ14" s="627"/>
      <c r="AR14" s="627"/>
      <c r="AS14" s="627"/>
      <c r="AT14" s="627"/>
      <c r="AU14" s="627"/>
      <c r="AV14" s="627"/>
      <c r="AW14" s="627"/>
      <c r="AX14" s="627"/>
      <c r="AY14" s="627"/>
      <c r="AZ14" s="627"/>
      <c r="BA14" s="627"/>
      <c r="BB14" s="627"/>
      <c r="BC14" s="627"/>
      <c r="BD14" s="627"/>
      <c r="BE14" s="627"/>
      <c r="BF14" s="628"/>
      <c r="BG14" s="629">
        <v>193707</v>
      </c>
      <c r="BH14" s="630"/>
      <c r="BI14" s="630"/>
      <c r="BJ14" s="630"/>
      <c r="BK14" s="630"/>
      <c r="BL14" s="630"/>
      <c r="BM14" s="630"/>
      <c r="BN14" s="631"/>
      <c r="BO14" s="656">
        <v>3.8</v>
      </c>
      <c r="BP14" s="656"/>
      <c r="BQ14" s="656"/>
      <c r="BR14" s="656"/>
      <c r="BS14" s="657" t="s">
        <v>128</v>
      </c>
      <c r="BT14" s="657"/>
      <c r="BU14" s="657"/>
      <c r="BV14" s="657"/>
      <c r="BW14" s="657"/>
      <c r="BX14" s="657"/>
      <c r="BY14" s="657"/>
      <c r="BZ14" s="657"/>
      <c r="CA14" s="657"/>
      <c r="CB14" s="715"/>
      <c r="CD14" s="663" t="s">
        <v>257</v>
      </c>
      <c r="CE14" s="664"/>
      <c r="CF14" s="664"/>
      <c r="CG14" s="664"/>
      <c r="CH14" s="664"/>
      <c r="CI14" s="664"/>
      <c r="CJ14" s="664"/>
      <c r="CK14" s="664"/>
      <c r="CL14" s="664"/>
      <c r="CM14" s="664"/>
      <c r="CN14" s="664"/>
      <c r="CO14" s="664"/>
      <c r="CP14" s="664"/>
      <c r="CQ14" s="665"/>
      <c r="CR14" s="629">
        <v>1429449</v>
      </c>
      <c r="CS14" s="630"/>
      <c r="CT14" s="630"/>
      <c r="CU14" s="630"/>
      <c r="CV14" s="630"/>
      <c r="CW14" s="630"/>
      <c r="CX14" s="630"/>
      <c r="CY14" s="631"/>
      <c r="CZ14" s="656">
        <v>5.3</v>
      </c>
      <c r="DA14" s="656"/>
      <c r="DB14" s="656"/>
      <c r="DC14" s="656"/>
      <c r="DD14" s="635">
        <v>632178</v>
      </c>
      <c r="DE14" s="630"/>
      <c r="DF14" s="630"/>
      <c r="DG14" s="630"/>
      <c r="DH14" s="630"/>
      <c r="DI14" s="630"/>
      <c r="DJ14" s="630"/>
      <c r="DK14" s="630"/>
      <c r="DL14" s="630"/>
      <c r="DM14" s="630"/>
      <c r="DN14" s="630"/>
      <c r="DO14" s="630"/>
      <c r="DP14" s="631"/>
      <c r="DQ14" s="635">
        <v>796913</v>
      </c>
      <c r="DR14" s="630"/>
      <c r="DS14" s="630"/>
      <c r="DT14" s="630"/>
      <c r="DU14" s="630"/>
      <c r="DV14" s="630"/>
      <c r="DW14" s="630"/>
      <c r="DX14" s="630"/>
      <c r="DY14" s="630"/>
      <c r="DZ14" s="630"/>
      <c r="EA14" s="630"/>
      <c r="EB14" s="630"/>
      <c r="EC14" s="673"/>
    </row>
    <row r="15" spans="2:143" ht="11.25" customHeight="1" x14ac:dyDescent="0.15">
      <c r="B15" s="626" t="s">
        <v>258</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56" t="s">
        <v>128</v>
      </c>
      <c r="AA15" s="656"/>
      <c r="AB15" s="656"/>
      <c r="AC15" s="656"/>
      <c r="AD15" s="657" t="s">
        <v>128</v>
      </c>
      <c r="AE15" s="657"/>
      <c r="AF15" s="657"/>
      <c r="AG15" s="657"/>
      <c r="AH15" s="657"/>
      <c r="AI15" s="657"/>
      <c r="AJ15" s="657"/>
      <c r="AK15" s="657"/>
      <c r="AL15" s="632" t="s">
        <v>128</v>
      </c>
      <c r="AM15" s="633"/>
      <c r="AN15" s="633"/>
      <c r="AO15" s="658"/>
      <c r="AP15" s="626" t="s">
        <v>259</v>
      </c>
      <c r="AQ15" s="627"/>
      <c r="AR15" s="627"/>
      <c r="AS15" s="627"/>
      <c r="AT15" s="627"/>
      <c r="AU15" s="627"/>
      <c r="AV15" s="627"/>
      <c r="AW15" s="627"/>
      <c r="AX15" s="627"/>
      <c r="AY15" s="627"/>
      <c r="AZ15" s="627"/>
      <c r="BA15" s="627"/>
      <c r="BB15" s="627"/>
      <c r="BC15" s="627"/>
      <c r="BD15" s="627"/>
      <c r="BE15" s="627"/>
      <c r="BF15" s="628"/>
      <c r="BG15" s="629">
        <v>308671</v>
      </c>
      <c r="BH15" s="630"/>
      <c r="BI15" s="630"/>
      <c r="BJ15" s="630"/>
      <c r="BK15" s="630"/>
      <c r="BL15" s="630"/>
      <c r="BM15" s="630"/>
      <c r="BN15" s="631"/>
      <c r="BO15" s="656">
        <v>6</v>
      </c>
      <c r="BP15" s="656"/>
      <c r="BQ15" s="656"/>
      <c r="BR15" s="656"/>
      <c r="BS15" s="657" t="s">
        <v>128</v>
      </c>
      <c r="BT15" s="657"/>
      <c r="BU15" s="657"/>
      <c r="BV15" s="657"/>
      <c r="BW15" s="657"/>
      <c r="BX15" s="657"/>
      <c r="BY15" s="657"/>
      <c r="BZ15" s="657"/>
      <c r="CA15" s="657"/>
      <c r="CB15" s="715"/>
      <c r="CD15" s="663" t="s">
        <v>260</v>
      </c>
      <c r="CE15" s="664"/>
      <c r="CF15" s="664"/>
      <c r="CG15" s="664"/>
      <c r="CH15" s="664"/>
      <c r="CI15" s="664"/>
      <c r="CJ15" s="664"/>
      <c r="CK15" s="664"/>
      <c r="CL15" s="664"/>
      <c r="CM15" s="664"/>
      <c r="CN15" s="664"/>
      <c r="CO15" s="664"/>
      <c r="CP15" s="664"/>
      <c r="CQ15" s="665"/>
      <c r="CR15" s="629">
        <v>2385746</v>
      </c>
      <c r="CS15" s="630"/>
      <c r="CT15" s="630"/>
      <c r="CU15" s="630"/>
      <c r="CV15" s="630"/>
      <c r="CW15" s="630"/>
      <c r="CX15" s="630"/>
      <c r="CY15" s="631"/>
      <c r="CZ15" s="656">
        <v>8.8000000000000007</v>
      </c>
      <c r="DA15" s="656"/>
      <c r="DB15" s="656"/>
      <c r="DC15" s="656"/>
      <c r="DD15" s="635">
        <v>123746</v>
      </c>
      <c r="DE15" s="630"/>
      <c r="DF15" s="630"/>
      <c r="DG15" s="630"/>
      <c r="DH15" s="630"/>
      <c r="DI15" s="630"/>
      <c r="DJ15" s="630"/>
      <c r="DK15" s="630"/>
      <c r="DL15" s="630"/>
      <c r="DM15" s="630"/>
      <c r="DN15" s="630"/>
      <c r="DO15" s="630"/>
      <c r="DP15" s="631"/>
      <c r="DQ15" s="635">
        <v>1971627</v>
      </c>
      <c r="DR15" s="630"/>
      <c r="DS15" s="630"/>
      <c r="DT15" s="630"/>
      <c r="DU15" s="630"/>
      <c r="DV15" s="630"/>
      <c r="DW15" s="630"/>
      <c r="DX15" s="630"/>
      <c r="DY15" s="630"/>
      <c r="DZ15" s="630"/>
      <c r="EA15" s="630"/>
      <c r="EB15" s="630"/>
      <c r="EC15" s="673"/>
    </row>
    <row r="16" spans="2:143" ht="11.25" customHeight="1" x14ac:dyDescent="0.15">
      <c r="B16" s="626" t="s">
        <v>261</v>
      </c>
      <c r="C16" s="627"/>
      <c r="D16" s="627"/>
      <c r="E16" s="627"/>
      <c r="F16" s="627"/>
      <c r="G16" s="627"/>
      <c r="H16" s="627"/>
      <c r="I16" s="627"/>
      <c r="J16" s="627"/>
      <c r="K16" s="627"/>
      <c r="L16" s="627"/>
      <c r="M16" s="627"/>
      <c r="N16" s="627"/>
      <c r="O16" s="627"/>
      <c r="P16" s="627"/>
      <c r="Q16" s="628"/>
      <c r="R16" s="629">
        <v>18575</v>
      </c>
      <c r="S16" s="630"/>
      <c r="T16" s="630"/>
      <c r="U16" s="630"/>
      <c r="V16" s="630"/>
      <c r="W16" s="630"/>
      <c r="X16" s="630"/>
      <c r="Y16" s="631"/>
      <c r="Z16" s="656">
        <v>0.1</v>
      </c>
      <c r="AA16" s="656"/>
      <c r="AB16" s="656"/>
      <c r="AC16" s="656"/>
      <c r="AD16" s="657">
        <v>18575</v>
      </c>
      <c r="AE16" s="657"/>
      <c r="AF16" s="657"/>
      <c r="AG16" s="657"/>
      <c r="AH16" s="657"/>
      <c r="AI16" s="657"/>
      <c r="AJ16" s="657"/>
      <c r="AK16" s="657"/>
      <c r="AL16" s="632">
        <v>0.1</v>
      </c>
      <c r="AM16" s="633"/>
      <c r="AN16" s="633"/>
      <c r="AO16" s="658"/>
      <c r="AP16" s="626" t="s">
        <v>262</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56" t="s">
        <v>128</v>
      </c>
      <c r="BP16" s="656"/>
      <c r="BQ16" s="656"/>
      <c r="BR16" s="656"/>
      <c r="BS16" s="657" t="s">
        <v>128</v>
      </c>
      <c r="BT16" s="657"/>
      <c r="BU16" s="657"/>
      <c r="BV16" s="657"/>
      <c r="BW16" s="657"/>
      <c r="BX16" s="657"/>
      <c r="BY16" s="657"/>
      <c r="BZ16" s="657"/>
      <c r="CA16" s="657"/>
      <c r="CB16" s="715"/>
      <c r="CD16" s="663" t="s">
        <v>263</v>
      </c>
      <c r="CE16" s="664"/>
      <c r="CF16" s="664"/>
      <c r="CG16" s="664"/>
      <c r="CH16" s="664"/>
      <c r="CI16" s="664"/>
      <c r="CJ16" s="664"/>
      <c r="CK16" s="664"/>
      <c r="CL16" s="664"/>
      <c r="CM16" s="664"/>
      <c r="CN16" s="664"/>
      <c r="CO16" s="664"/>
      <c r="CP16" s="664"/>
      <c r="CQ16" s="665"/>
      <c r="CR16" s="629" t="s">
        <v>128</v>
      </c>
      <c r="CS16" s="630"/>
      <c r="CT16" s="630"/>
      <c r="CU16" s="630"/>
      <c r="CV16" s="630"/>
      <c r="CW16" s="630"/>
      <c r="CX16" s="630"/>
      <c r="CY16" s="631"/>
      <c r="CZ16" s="656" t="s">
        <v>128</v>
      </c>
      <c r="DA16" s="656"/>
      <c r="DB16" s="656"/>
      <c r="DC16" s="656"/>
      <c r="DD16" s="635" t="s">
        <v>128</v>
      </c>
      <c r="DE16" s="630"/>
      <c r="DF16" s="630"/>
      <c r="DG16" s="630"/>
      <c r="DH16" s="630"/>
      <c r="DI16" s="630"/>
      <c r="DJ16" s="630"/>
      <c r="DK16" s="630"/>
      <c r="DL16" s="630"/>
      <c r="DM16" s="630"/>
      <c r="DN16" s="630"/>
      <c r="DO16" s="630"/>
      <c r="DP16" s="631"/>
      <c r="DQ16" s="635" t="s">
        <v>128</v>
      </c>
      <c r="DR16" s="630"/>
      <c r="DS16" s="630"/>
      <c r="DT16" s="630"/>
      <c r="DU16" s="630"/>
      <c r="DV16" s="630"/>
      <c r="DW16" s="630"/>
      <c r="DX16" s="630"/>
      <c r="DY16" s="630"/>
      <c r="DZ16" s="630"/>
      <c r="EA16" s="630"/>
      <c r="EB16" s="630"/>
      <c r="EC16" s="673"/>
    </row>
    <row r="17" spans="2:133" ht="11.25" customHeight="1" x14ac:dyDescent="0.15">
      <c r="B17" s="626" t="s">
        <v>264</v>
      </c>
      <c r="C17" s="627"/>
      <c r="D17" s="627"/>
      <c r="E17" s="627"/>
      <c r="F17" s="627"/>
      <c r="G17" s="627"/>
      <c r="H17" s="627"/>
      <c r="I17" s="627"/>
      <c r="J17" s="627"/>
      <c r="K17" s="627"/>
      <c r="L17" s="627"/>
      <c r="M17" s="627"/>
      <c r="N17" s="627"/>
      <c r="O17" s="627"/>
      <c r="P17" s="627"/>
      <c r="Q17" s="628"/>
      <c r="R17" s="629">
        <v>86714</v>
      </c>
      <c r="S17" s="630"/>
      <c r="T17" s="630"/>
      <c r="U17" s="630"/>
      <c r="V17" s="630"/>
      <c r="W17" s="630"/>
      <c r="X17" s="630"/>
      <c r="Y17" s="631"/>
      <c r="Z17" s="656">
        <v>0.3</v>
      </c>
      <c r="AA17" s="656"/>
      <c r="AB17" s="656"/>
      <c r="AC17" s="656"/>
      <c r="AD17" s="657">
        <v>86714</v>
      </c>
      <c r="AE17" s="657"/>
      <c r="AF17" s="657"/>
      <c r="AG17" s="657"/>
      <c r="AH17" s="657"/>
      <c r="AI17" s="657"/>
      <c r="AJ17" s="657"/>
      <c r="AK17" s="657"/>
      <c r="AL17" s="632">
        <v>0.6</v>
      </c>
      <c r="AM17" s="633"/>
      <c r="AN17" s="633"/>
      <c r="AO17" s="658"/>
      <c r="AP17" s="626" t="s">
        <v>265</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56" t="s">
        <v>128</v>
      </c>
      <c r="BP17" s="656"/>
      <c r="BQ17" s="656"/>
      <c r="BR17" s="656"/>
      <c r="BS17" s="657" t="s">
        <v>128</v>
      </c>
      <c r="BT17" s="657"/>
      <c r="BU17" s="657"/>
      <c r="BV17" s="657"/>
      <c r="BW17" s="657"/>
      <c r="BX17" s="657"/>
      <c r="BY17" s="657"/>
      <c r="BZ17" s="657"/>
      <c r="CA17" s="657"/>
      <c r="CB17" s="715"/>
      <c r="CD17" s="663" t="s">
        <v>266</v>
      </c>
      <c r="CE17" s="664"/>
      <c r="CF17" s="664"/>
      <c r="CG17" s="664"/>
      <c r="CH17" s="664"/>
      <c r="CI17" s="664"/>
      <c r="CJ17" s="664"/>
      <c r="CK17" s="664"/>
      <c r="CL17" s="664"/>
      <c r="CM17" s="664"/>
      <c r="CN17" s="664"/>
      <c r="CO17" s="664"/>
      <c r="CP17" s="664"/>
      <c r="CQ17" s="665"/>
      <c r="CR17" s="629">
        <v>3632078</v>
      </c>
      <c r="CS17" s="630"/>
      <c r="CT17" s="630"/>
      <c r="CU17" s="630"/>
      <c r="CV17" s="630"/>
      <c r="CW17" s="630"/>
      <c r="CX17" s="630"/>
      <c r="CY17" s="631"/>
      <c r="CZ17" s="656">
        <v>13.4</v>
      </c>
      <c r="DA17" s="656"/>
      <c r="DB17" s="656"/>
      <c r="DC17" s="656"/>
      <c r="DD17" s="635" t="s">
        <v>128</v>
      </c>
      <c r="DE17" s="630"/>
      <c r="DF17" s="630"/>
      <c r="DG17" s="630"/>
      <c r="DH17" s="630"/>
      <c r="DI17" s="630"/>
      <c r="DJ17" s="630"/>
      <c r="DK17" s="630"/>
      <c r="DL17" s="630"/>
      <c r="DM17" s="630"/>
      <c r="DN17" s="630"/>
      <c r="DO17" s="630"/>
      <c r="DP17" s="631"/>
      <c r="DQ17" s="635">
        <v>3575868</v>
      </c>
      <c r="DR17" s="630"/>
      <c r="DS17" s="630"/>
      <c r="DT17" s="630"/>
      <c r="DU17" s="630"/>
      <c r="DV17" s="630"/>
      <c r="DW17" s="630"/>
      <c r="DX17" s="630"/>
      <c r="DY17" s="630"/>
      <c r="DZ17" s="630"/>
      <c r="EA17" s="630"/>
      <c r="EB17" s="630"/>
      <c r="EC17" s="673"/>
    </row>
    <row r="18" spans="2:133" ht="11.25" customHeight="1" x14ac:dyDescent="0.15">
      <c r="B18" s="626" t="s">
        <v>267</v>
      </c>
      <c r="C18" s="627"/>
      <c r="D18" s="627"/>
      <c r="E18" s="627"/>
      <c r="F18" s="627"/>
      <c r="G18" s="627"/>
      <c r="H18" s="627"/>
      <c r="I18" s="627"/>
      <c r="J18" s="627"/>
      <c r="K18" s="627"/>
      <c r="L18" s="627"/>
      <c r="M18" s="627"/>
      <c r="N18" s="627"/>
      <c r="O18" s="627"/>
      <c r="P18" s="627"/>
      <c r="Q18" s="628"/>
      <c r="R18" s="629">
        <v>104481</v>
      </c>
      <c r="S18" s="630"/>
      <c r="T18" s="630"/>
      <c r="U18" s="630"/>
      <c r="V18" s="630"/>
      <c r="W18" s="630"/>
      <c r="X18" s="630"/>
      <c r="Y18" s="631"/>
      <c r="Z18" s="656">
        <v>0.4</v>
      </c>
      <c r="AA18" s="656"/>
      <c r="AB18" s="656"/>
      <c r="AC18" s="656"/>
      <c r="AD18" s="657">
        <v>104481</v>
      </c>
      <c r="AE18" s="657"/>
      <c r="AF18" s="657"/>
      <c r="AG18" s="657"/>
      <c r="AH18" s="657"/>
      <c r="AI18" s="657"/>
      <c r="AJ18" s="657"/>
      <c r="AK18" s="657"/>
      <c r="AL18" s="632">
        <v>0.69999998807907104</v>
      </c>
      <c r="AM18" s="633"/>
      <c r="AN18" s="633"/>
      <c r="AO18" s="658"/>
      <c r="AP18" s="626" t="s">
        <v>268</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56" t="s">
        <v>128</v>
      </c>
      <c r="BP18" s="656"/>
      <c r="BQ18" s="656"/>
      <c r="BR18" s="656"/>
      <c r="BS18" s="657" t="s">
        <v>128</v>
      </c>
      <c r="BT18" s="657"/>
      <c r="BU18" s="657"/>
      <c r="BV18" s="657"/>
      <c r="BW18" s="657"/>
      <c r="BX18" s="657"/>
      <c r="BY18" s="657"/>
      <c r="BZ18" s="657"/>
      <c r="CA18" s="657"/>
      <c r="CB18" s="715"/>
      <c r="CD18" s="663" t="s">
        <v>269</v>
      </c>
      <c r="CE18" s="664"/>
      <c r="CF18" s="664"/>
      <c r="CG18" s="664"/>
      <c r="CH18" s="664"/>
      <c r="CI18" s="664"/>
      <c r="CJ18" s="664"/>
      <c r="CK18" s="664"/>
      <c r="CL18" s="664"/>
      <c r="CM18" s="664"/>
      <c r="CN18" s="664"/>
      <c r="CO18" s="664"/>
      <c r="CP18" s="664"/>
      <c r="CQ18" s="665"/>
      <c r="CR18" s="629" t="s">
        <v>128</v>
      </c>
      <c r="CS18" s="630"/>
      <c r="CT18" s="630"/>
      <c r="CU18" s="630"/>
      <c r="CV18" s="630"/>
      <c r="CW18" s="630"/>
      <c r="CX18" s="630"/>
      <c r="CY18" s="631"/>
      <c r="CZ18" s="656" t="s">
        <v>128</v>
      </c>
      <c r="DA18" s="656"/>
      <c r="DB18" s="656"/>
      <c r="DC18" s="656"/>
      <c r="DD18" s="635" t="s">
        <v>128</v>
      </c>
      <c r="DE18" s="630"/>
      <c r="DF18" s="630"/>
      <c r="DG18" s="630"/>
      <c r="DH18" s="630"/>
      <c r="DI18" s="630"/>
      <c r="DJ18" s="630"/>
      <c r="DK18" s="630"/>
      <c r="DL18" s="630"/>
      <c r="DM18" s="630"/>
      <c r="DN18" s="630"/>
      <c r="DO18" s="630"/>
      <c r="DP18" s="631"/>
      <c r="DQ18" s="635" t="s">
        <v>128</v>
      </c>
      <c r="DR18" s="630"/>
      <c r="DS18" s="630"/>
      <c r="DT18" s="630"/>
      <c r="DU18" s="630"/>
      <c r="DV18" s="630"/>
      <c r="DW18" s="630"/>
      <c r="DX18" s="630"/>
      <c r="DY18" s="630"/>
      <c r="DZ18" s="630"/>
      <c r="EA18" s="630"/>
      <c r="EB18" s="630"/>
      <c r="EC18" s="673"/>
    </row>
    <row r="19" spans="2:133" ht="11.25" customHeight="1" x14ac:dyDescent="0.15">
      <c r="B19" s="626" t="s">
        <v>270</v>
      </c>
      <c r="C19" s="627"/>
      <c r="D19" s="627"/>
      <c r="E19" s="627"/>
      <c r="F19" s="627"/>
      <c r="G19" s="627"/>
      <c r="H19" s="627"/>
      <c r="I19" s="627"/>
      <c r="J19" s="627"/>
      <c r="K19" s="627"/>
      <c r="L19" s="627"/>
      <c r="M19" s="627"/>
      <c r="N19" s="627"/>
      <c r="O19" s="627"/>
      <c r="P19" s="627"/>
      <c r="Q19" s="628"/>
      <c r="R19" s="629">
        <v>29578</v>
      </c>
      <c r="S19" s="630"/>
      <c r="T19" s="630"/>
      <c r="U19" s="630"/>
      <c r="V19" s="630"/>
      <c r="W19" s="630"/>
      <c r="X19" s="630"/>
      <c r="Y19" s="631"/>
      <c r="Z19" s="656">
        <v>0.1</v>
      </c>
      <c r="AA19" s="656"/>
      <c r="AB19" s="656"/>
      <c r="AC19" s="656"/>
      <c r="AD19" s="657">
        <v>29578</v>
      </c>
      <c r="AE19" s="657"/>
      <c r="AF19" s="657"/>
      <c r="AG19" s="657"/>
      <c r="AH19" s="657"/>
      <c r="AI19" s="657"/>
      <c r="AJ19" s="657"/>
      <c r="AK19" s="657"/>
      <c r="AL19" s="632">
        <v>0.2</v>
      </c>
      <c r="AM19" s="633"/>
      <c r="AN19" s="633"/>
      <c r="AO19" s="658"/>
      <c r="AP19" s="626" t="s">
        <v>271</v>
      </c>
      <c r="AQ19" s="627"/>
      <c r="AR19" s="627"/>
      <c r="AS19" s="627"/>
      <c r="AT19" s="627"/>
      <c r="AU19" s="627"/>
      <c r="AV19" s="627"/>
      <c r="AW19" s="627"/>
      <c r="AX19" s="627"/>
      <c r="AY19" s="627"/>
      <c r="AZ19" s="627"/>
      <c r="BA19" s="627"/>
      <c r="BB19" s="627"/>
      <c r="BC19" s="627"/>
      <c r="BD19" s="627"/>
      <c r="BE19" s="627"/>
      <c r="BF19" s="628"/>
      <c r="BG19" s="629" t="s">
        <v>128</v>
      </c>
      <c r="BH19" s="630"/>
      <c r="BI19" s="630"/>
      <c r="BJ19" s="630"/>
      <c r="BK19" s="630"/>
      <c r="BL19" s="630"/>
      <c r="BM19" s="630"/>
      <c r="BN19" s="631"/>
      <c r="BO19" s="656" t="s">
        <v>128</v>
      </c>
      <c r="BP19" s="656"/>
      <c r="BQ19" s="656"/>
      <c r="BR19" s="656"/>
      <c r="BS19" s="657" t="s">
        <v>128</v>
      </c>
      <c r="BT19" s="657"/>
      <c r="BU19" s="657"/>
      <c r="BV19" s="657"/>
      <c r="BW19" s="657"/>
      <c r="BX19" s="657"/>
      <c r="BY19" s="657"/>
      <c r="BZ19" s="657"/>
      <c r="CA19" s="657"/>
      <c r="CB19" s="715"/>
      <c r="CD19" s="663" t="s">
        <v>272</v>
      </c>
      <c r="CE19" s="664"/>
      <c r="CF19" s="664"/>
      <c r="CG19" s="664"/>
      <c r="CH19" s="664"/>
      <c r="CI19" s="664"/>
      <c r="CJ19" s="664"/>
      <c r="CK19" s="664"/>
      <c r="CL19" s="664"/>
      <c r="CM19" s="664"/>
      <c r="CN19" s="664"/>
      <c r="CO19" s="664"/>
      <c r="CP19" s="664"/>
      <c r="CQ19" s="665"/>
      <c r="CR19" s="629" t="s">
        <v>128</v>
      </c>
      <c r="CS19" s="630"/>
      <c r="CT19" s="630"/>
      <c r="CU19" s="630"/>
      <c r="CV19" s="630"/>
      <c r="CW19" s="630"/>
      <c r="CX19" s="630"/>
      <c r="CY19" s="631"/>
      <c r="CZ19" s="656" t="s">
        <v>128</v>
      </c>
      <c r="DA19" s="656"/>
      <c r="DB19" s="656"/>
      <c r="DC19" s="656"/>
      <c r="DD19" s="635" t="s">
        <v>128</v>
      </c>
      <c r="DE19" s="630"/>
      <c r="DF19" s="630"/>
      <c r="DG19" s="630"/>
      <c r="DH19" s="630"/>
      <c r="DI19" s="630"/>
      <c r="DJ19" s="630"/>
      <c r="DK19" s="630"/>
      <c r="DL19" s="630"/>
      <c r="DM19" s="630"/>
      <c r="DN19" s="630"/>
      <c r="DO19" s="630"/>
      <c r="DP19" s="631"/>
      <c r="DQ19" s="635" t="s">
        <v>128</v>
      </c>
      <c r="DR19" s="630"/>
      <c r="DS19" s="630"/>
      <c r="DT19" s="630"/>
      <c r="DU19" s="630"/>
      <c r="DV19" s="630"/>
      <c r="DW19" s="630"/>
      <c r="DX19" s="630"/>
      <c r="DY19" s="630"/>
      <c r="DZ19" s="630"/>
      <c r="EA19" s="630"/>
      <c r="EB19" s="630"/>
      <c r="EC19" s="673"/>
    </row>
    <row r="20" spans="2:133" ht="11.25" customHeight="1" x14ac:dyDescent="0.15">
      <c r="B20" s="626" t="s">
        <v>273</v>
      </c>
      <c r="C20" s="627"/>
      <c r="D20" s="627"/>
      <c r="E20" s="627"/>
      <c r="F20" s="627"/>
      <c r="G20" s="627"/>
      <c r="H20" s="627"/>
      <c r="I20" s="627"/>
      <c r="J20" s="627"/>
      <c r="K20" s="627"/>
      <c r="L20" s="627"/>
      <c r="M20" s="627"/>
      <c r="N20" s="627"/>
      <c r="O20" s="627"/>
      <c r="P20" s="627"/>
      <c r="Q20" s="628"/>
      <c r="R20" s="629">
        <v>6752</v>
      </c>
      <c r="S20" s="630"/>
      <c r="T20" s="630"/>
      <c r="U20" s="630"/>
      <c r="V20" s="630"/>
      <c r="W20" s="630"/>
      <c r="X20" s="630"/>
      <c r="Y20" s="631"/>
      <c r="Z20" s="656">
        <v>0</v>
      </c>
      <c r="AA20" s="656"/>
      <c r="AB20" s="656"/>
      <c r="AC20" s="656"/>
      <c r="AD20" s="657">
        <v>6752</v>
      </c>
      <c r="AE20" s="657"/>
      <c r="AF20" s="657"/>
      <c r="AG20" s="657"/>
      <c r="AH20" s="657"/>
      <c r="AI20" s="657"/>
      <c r="AJ20" s="657"/>
      <c r="AK20" s="657"/>
      <c r="AL20" s="632">
        <v>0</v>
      </c>
      <c r="AM20" s="633"/>
      <c r="AN20" s="633"/>
      <c r="AO20" s="658"/>
      <c r="AP20" s="626" t="s">
        <v>274</v>
      </c>
      <c r="AQ20" s="627"/>
      <c r="AR20" s="627"/>
      <c r="AS20" s="627"/>
      <c r="AT20" s="627"/>
      <c r="AU20" s="627"/>
      <c r="AV20" s="627"/>
      <c r="AW20" s="627"/>
      <c r="AX20" s="627"/>
      <c r="AY20" s="627"/>
      <c r="AZ20" s="627"/>
      <c r="BA20" s="627"/>
      <c r="BB20" s="627"/>
      <c r="BC20" s="627"/>
      <c r="BD20" s="627"/>
      <c r="BE20" s="627"/>
      <c r="BF20" s="628"/>
      <c r="BG20" s="629" t="s">
        <v>128</v>
      </c>
      <c r="BH20" s="630"/>
      <c r="BI20" s="630"/>
      <c r="BJ20" s="630"/>
      <c r="BK20" s="630"/>
      <c r="BL20" s="630"/>
      <c r="BM20" s="630"/>
      <c r="BN20" s="631"/>
      <c r="BO20" s="656" t="s">
        <v>128</v>
      </c>
      <c r="BP20" s="656"/>
      <c r="BQ20" s="656"/>
      <c r="BR20" s="656"/>
      <c r="BS20" s="657" t="s">
        <v>128</v>
      </c>
      <c r="BT20" s="657"/>
      <c r="BU20" s="657"/>
      <c r="BV20" s="657"/>
      <c r="BW20" s="657"/>
      <c r="BX20" s="657"/>
      <c r="BY20" s="657"/>
      <c r="BZ20" s="657"/>
      <c r="CA20" s="657"/>
      <c r="CB20" s="715"/>
      <c r="CD20" s="663" t="s">
        <v>275</v>
      </c>
      <c r="CE20" s="664"/>
      <c r="CF20" s="664"/>
      <c r="CG20" s="664"/>
      <c r="CH20" s="664"/>
      <c r="CI20" s="664"/>
      <c r="CJ20" s="664"/>
      <c r="CK20" s="664"/>
      <c r="CL20" s="664"/>
      <c r="CM20" s="664"/>
      <c r="CN20" s="664"/>
      <c r="CO20" s="664"/>
      <c r="CP20" s="664"/>
      <c r="CQ20" s="665"/>
      <c r="CR20" s="629">
        <v>27104272</v>
      </c>
      <c r="CS20" s="630"/>
      <c r="CT20" s="630"/>
      <c r="CU20" s="630"/>
      <c r="CV20" s="630"/>
      <c r="CW20" s="630"/>
      <c r="CX20" s="630"/>
      <c r="CY20" s="631"/>
      <c r="CZ20" s="656">
        <v>100</v>
      </c>
      <c r="DA20" s="656"/>
      <c r="DB20" s="656"/>
      <c r="DC20" s="656"/>
      <c r="DD20" s="635">
        <v>2467877</v>
      </c>
      <c r="DE20" s="630"/>
      <c r="DF20" s="630"/>
      <c r="DG20" s="630"/>
      <c r="DH20" s="630"/>
      <c r="DI20" s="630"/>
      <c r="DJ20" s="630"/>
      <c r="DK20" s="630"/>
      <c r="DL20" s="630"/>
      <c r="DM20" s="630"/>
      <c r="DN20" s="630"/>
      <c r="DO20" s="630"/>
      <c r="DP20" s="631"/>
      <c r="DQ20" s="635">
        <v>18000784</v>
      </c>
      <c r="DR20" s="630"/>
      <c r="DS20" s="630"/>
      <c r="DT20" s="630"/>
      <c r="DU20" s="630"/>
      <c r="DV20" s="630"/>
      <c r="DW20" s="630"/>
      <c r="DX20" s="630"/>
      <c r="DY20" s="630"/>
      <c r="DZ20" s="630"/>
      <c r="EA20" s="630"/>
      <c r="EB20" s="630"/>
      <c r="EC20" s="673"/>
    </row>
    <row r="21" spans="2:133" ht="11.25" customHeight="1" x14ac:dyDescent="0.15">
      <c r="B21" s="626" t="s">
        <v>276</v>
      </c>
      <c r="C21" s="627"/>
      <c r="D21" s="627"/>
      <c r="E21" s="627"/>
      <c r="F21" s="627"/>
      <c r="G21" s="627"/>
      <c r="H21" s="627"/>
      <c r="I21" s="627"/>
      <c r="J21" s="627"/>
      <c r="K21" s="627"/>
      <c r="L21" s="627"/>
      <c r="M21" s="627"/>
      <c r="N21" s="627"/>
      <c r="O21" s="627"/>
      <c r="P21" s="627"/>
      <c r="Q21" s="628"/>
      <c r="R21" s="629">
        <v>2673</v>
      </c>
      <c r="S21" s="630"/>
      <c r="T21" s="630"/>
      <c r="U21" s="630"/>
      <c r="V21" s="630"/>
      <c r="W21" s="630"/>
      <c r="X21" s="630"/>
      <c r="Y21" s="631"/>
      <c r="Z21" s="656">
        <v>0</v>
      </c>
      <c r="AA21" s="656"/>
      <c r="AB21" s="656"/>
      <c r="AC21" s="656"/>
      <c r="AD21" s="657">
        <v>2673</v>
      </c>
      <c r="AE21" s="657"/>
      <c r="AF21" s="657"/>
      <c r="AG21" s="657"/>
      <c r="AH21" s="657"/>
      <c r="AI21" s="657"/>
      <c r="AJ21" s="657"/>
      <c r="AK21" s="657"/>
      <c r="AL21" s="632">
        <v>0</v>
      </c>
      <c r="AM21" s="633"/>
      <c r="AN21" s="633"/>
      <c r="AO21" s="658"/>
      <c r="AP21" s="722" t="s">
        <v>277</v>
      </c>
      <c r="AQ21" s="729"/>
      <c r="AR21" s="729"/>
      <c r="AS21" s="729"/>
      <c r="AT21" s="729"/>
      <c r="AU21" s="729"/>
      <c r="AV21" s="729"/>
      <c r="AW21" s="729"/>
      <c r="AX21" s="729"/>
      <c r="AY21" s="729"/>
      <c r="AZ21" s="729"/>
      <c r="BA21" s="729"/>
      <c r="BB21" s="729"/>
      <c r="BC21" s="729"/>
      <c r="BD21" s="729"/>
      <c r="BE21" s="729"/>
      <c r="BF21" s="724"/>
      <c r="BG21" s="629" t="s">
        <v>128</v>
      </c>
      <c r="BH21" s="630"/>
      <c r="BI21" s="630"/>
      <c r="BJ21" s="630"/>
      <c r="BK21" s="630"/>
      <c r="BL21" s="630"/>
      <c r="BM21" s="630"/>
      <c r="BN21" s="631"/>
      <c r="BO21" s="656" t="s">
        <v>128</v>
      </c>
      <c r="BP21" s="656"/>
      <c r="BQ21" s="656"/>
      <c r="BR21" s="656"/>
      <c r="BS21" s="657" t="s">
        <v>128</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15">
      <c r="B22" s="692" t="s">
        <v>278</v>
      </c>
      <c r="C22" s="693"/>
      <c r="D22" s="693"/>
      <c r="E22" s="693"/>
      <c r="F22" s="693"/>
      <c r="G22" s="693"/>
      <c r="H22" s="693"/>
      <c r="I22" s="693"/>
      <c r="J22" s="693"/>
      <c r="K22" s="693"/>
      <c r="L22" s="693"/>
      <c r="M22" s="693"/>
      <c r="N22" s="693"/>
      <c r="O22" s="693"/>
      <c r="P22" s="693"/>
      <c r="Q22" s="694"/>
      <c r="R22" s="629">
        <v>65478</v>
      </c>
      <c r="S22" s="630"/>
      <c r="T22" s="630"/>
      <c r="U22" s="630"/>
      <c r="V22" s="630"/>
      <c r="W22" s="630"/>
      <c r="X22" s="630"/>
      <c r="Y22" s="631"/>
      <c r="Z22" s="656">
        <v>0.2</v>
      </c>
      <c r="AA22" s="656"/>
      <c r="AB22" s="656"/>
      <c r="AC22" s="656"/>
      <c r="AD22" s="657">
        <v>65478</v>
      </c>
      <c r="AE22" s="657"/>
      <c r="AF22" s="657"/>
      <c r="AG22" s="657"/>
      <c r="AH22" s="657"/>
      <c r="AI22" s="657"/>
      <c r="AJ22" s="657"/>
      <c r="AK22" s="657"/>
      <c r="AL22" s="632">
        <v>0.40000000596046448</v>
      </c>
      <c r="AM22" s="633"/>
      <c r="AN22" s="633"/>
      <c r="AO22" s="658"/>
      <c r="AP22" s="722" t="s">
        <v>279</v>
      </c>
      <c r="AQ22" s="729"/>
      <c r="AR22" s="729"/>
      <c r="AS22" s="729"/>
      <c r="AT22" s="729"/>
      <c r="AU22" s="729"/>
      <c r="AV22" s="729"/>
      <c r="AW22" s="729"/>
      <c r="AX22" s="729"/>
      <c r="AY22" s="729"/>
      <c r="AZ22" s="729"/>
      <c r="BA22" s="729"/>
      <c r="BB22" s="729"/>
      <c r="BC22" s="729"/>
      <c r="BD22" s="729"/>
      <c r="BE22" s="729"/>
      <c r="BF22" s="724"/>
      <c r="BG22" s="629" t="s">
        <v>128</v>
      </c>
      <c r="BH22" s="630"/>
      <c r="BI22" s="630"/>
      <c r="BJ22" s="630"/>
      <c r="BK22" s="630"/>
      <c r="BL22" s="630"/>
      <c r="BM22" s="630"/>
      <c r="BN22" s="631"/>
      <c r="BO22" s="656" t="s">
        <v>128</v>
      </c>
      <c r="BP22" s="656"/>
      <c r="BQ22" s="656"/>
      <c r="BR22" s="656"/>
      <c r="BS22" s="657" t="s">
        <v>128</v>
      </c>
      <c r="BT22" s="657"/>
      <c r="BU22" s="657"/>
      <c r="BV22" s="657"/>
      <c r="BW22" s="657"/>
      <c r="BX22" s="657"/>
      <c r="BY22" s="657"/>
      <c r="BZ22" s="657"/>
      <c r="CA22" s="657"/>
      <c r="CB22" s="715"/>
      <c r="CD22" s="731" t="s">
        <v>280</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281</v>
      </c>
      <c r="C23" s="627"/>
      <c r="D23" s="627"/>
      <c r="E23" s="627"/>
      <c r="F23" s="627"/>
      <c r="G23" s="627"/>
      <c r="H23" s="627"/>
      <c r="I23" s="627"/>
      <c r="J23" s="627"/>
      <c r="K23" s="627"/>
      <c r="L23" s="627"/>
      <c r="M23" s="627"/>
      <c r="N23" s="627"/>
      <c r="O23" s="627"/>
      <c r="P23" s="627"/>
      <c r="Q23" s="628"/>
      <c r="R23" s="629">
        <v>9566656</v>
      </c>
      <c r="S23" s="630"/>
      <c r="T23" s="630"/>
      <c r="U23" s="630"/>
      <c r="V23" s="630"/>
      <c r="W23" s="630"/>
      <c r="X23" s="630"/>
      <c r="Y23" s="631"/>
      <c r="Z23" s="656">
        <v>33.5</v>
      </c>
      <c r="AA23" s="656"/>
      <c r="AB23" s="656"/>
      <c r="AC23" s="656"/>
      <c r="AD23" s="657">
        <v>8746106</v>
      </c>
      <c r="AE23" s="657"/>
      <c r="AF23" s="657"/>
      <c r="AG23" s="657"/>
      <c r="AH23" s="657"/>
      <c r="AI23" s="657"/>
      <c r="AJ23" s="657"/>
      <c r="AK23" s="657"/>
      <c r="AL23" s="632">
        <v>56</v>
      </c>
      <c r="AM23" s="633"/>
      <c r="AN23" s="633"/>
      <c r="AO23" s="658"/>
      <c r="AP23" s="722" t="s">
        <v>282</v>
      </c>
      <c r="AQ23" s="729"/>
      <c r="AR23" s="729"/>
      <c r="AS23" s="729"/>
      <c r="AT23" s="729"/>
      <c r="AU23" s="729"/>
      <c r="AV23" s="729"/>
      <c r="AW23" s="729"/>
      <c r="AX23" s="729"/>
      <c r="AY23" s="729"/>
      <c r="AZ23" s="729"/>
      <c r="BA23" s="729"/>
      <c r="BB23" s="729"/>
      <c r="BC23" s="729"/>
      <c r="BD23" s="729"/>
      <c r="BE23" s="729"/>
      <c r="BF23" s="724"/>
      <c r="BG23" s="629" t="s">
        <v>128</v>
      </c>
      <c r="BH23" s="630"/>
      <c r="BI23" s="630"/>
      <c r="BJ23" s="630"/>
      <c r="BK23" s="630"/>
      <c r="BL23" s="630"/>
      <c r="BM23" s="630"/>
      <c r="BN23" s="631"/>
      <c r="BO23" s="656" t="s">
        <v>128</v>
      </c>
      <c r="BP23" s="656"/>
      <c r="BQ23" s="656"/>
      <c r="BR23" s="656"/>
      <c r="BS23" s="657" t="s">
        <v>128</v>
      </c>
      <c r="BT23" s="657"/>
      <c r="BU23" s="657"/>
      <c r="BV23" s="657"/>
      <c r="BW23" s="657"/>
      <c r="BX23" s="657"/>
      <c r="BY23" s="657"/>
      <c r="BZ23" s="657"/>
      <c r="CA23" s="657"/>
      <c r="CB23" s="715"/>
      <c r="CD23" s="731" t="s">
        <v>222</v>
      </c>
      <c r="CE23" s="732"/>
      <c r="CF23" s="732"/>
      <c r="CG23" s="732"/>
      <c r="CH23" s="732"/>
      <c r="CI23" s="732"/>
      <c r="CJ23" s="732"/>
      <c r="CK23" s="732"/>
      <c r="CL23" s="732"/>
      <c r="CM23" s="732"/>
      <c r="CN23" s="732"/>
      <c r="CO23" s="732"/>
      <c r="CP23" s="732"/>
      <c r="CQ23" s="733"/>
      <c r="CR23" s="731" t="s">
        <v>283</v>
      </c>
      <c r="CS23" s="732"/>
      <c r="CT23" s="732"/>
      <c r="CU23" s="732"/>
      <c r="CV23" s="732"/>
      <c r="CW23" s="732"/>
      <c r="CX23" s="732"/>
      <c r="CY23" s="733"/>
      <c r="CZ23" s="731" t="s">
        <v>284</v>
      </c>
      <c r="DA23" s="732"/>
      <c r="DB23" s="732"/>
      <c r="DC23" s="733"/>
      <c r="DD23" s="731" t="s">
        <v>285</v>
      </c>
      <c r="DE23" s="732"/>
      <c r="DF23" s="732"/>
      <c r="DG23" s="732"/>
      <c r="DH23" s="732"/>
      <c r="DI23" s="732"/>
      <c r="DJ23" s="732"/>
      <c r="DK23" s="733"/>
      <c r="DL23" s="740" t="s">
        <v>286</v>
      </c>
      <c r="DM23" s="741"/>
      <c r="DN23" s="741"/>
      <c r="DO23" s="741"/>
      <c r="DP23" s="741"/>
      <c r="DQ23" s="741"/>
      <c r="DR23" s="741"/>
      <c r="DS23" s="741"/>
      <c r="DT23" s="741"/>
      <c r="DU23" s="741"/>
      <c r="DV23" s="742"/>
      <c r="DW23" s="731" t="s">
        <v>287</v>
      </c>
      <c r="DX23" s="732"/>
      <c r="DY23" s="732"/>
      <c r="DZ23" s="732"/>
      <c r="EA23" s="732"/>
      <c r="EB23" s="732"/>
      <c r="EC23" s="733"/>
    </row>
    <row r="24" spans="2:133" ht="11.25" customHeight="1" x14ac:dyDescent="0.15">
      <c r="B24" s="626" t="s">
        <v>288</v>
      </c>
      <c r="C24" s="627"/>
      <c r="D24" s="627"/>
      <c r="E24" s="627"/>
      <c r="F24" s="627"/>
      <c r="G24" s="627"/>
      <c r="H24" s="627"/>
      <c r="I24" s="627"/>
      <c r="J24" s="627"/>
      <c r="K24" s="627"/>
      <c r="L24" s="627"/>
      <c r="M24" s="627"/>
      <c r="N24" s="627"/>
      <c r="O24" s="627"/>
      <c r="P24" s="627"/>
      <c r="Q24" s="628"/>
      <c r="R24" s="629">
        <v>8746106</v>
      </c>
      <c r="S24" s="630"/>
      <c r="T24" s="630"/>
      <c r="U24" s="630"/>
      <c r="V24" s="630"/>
      <c r="W24" s="630"/>
      <c r="X24" s="630"/>
      <c r="Y24" s="631"/>
      <c r="Z24" s="656">
        <v>30.6</v>
      </c>
      <c r="AA24" s="656"/>
      <c r="AB24" s="656"/>
      <c r="AC24" s="656"/>
      <c r="AD24" s="657">
        <v>8746106</v>
      </c>
      <c r="AE24" s="657"/>
      <c r="AF24" s="657"/>
      <c r="AG24" s="657"/>
      <c r="AH24" s="657"/>
      <c r="AI24" s="657"/>
      <c r="AJ24" s="657"/>
      <c r="AK24" s="657"/>
      <c r="AL24" s="632">
        <v>56</v>
      </c>
      <c r="AM24" s="633"/>
      <c r="AN24" s="633"/>
      <c r="AO24" s="658"/>
      <c r="AP24" s="722" t="s">
        <v>289</v>
      </c>
      <c r="AQ24" s="729"/>
      <c r="AR24" s="729"/>
      <c r="AS24" s="729"/>
      <c r="AT24" s="729"/>
      <c r="AU24" s="729"/>
      <c r="AV24" s="729"/>
      <c r="AW24" s="729"/>
      <c r="AX24" s="729"/>
      <c r="AY24" s="729"/>
      <c r="AZ24" s="729"/>
      <c r="BA24" s="729"/>
      <c r="BB24" s="729"/>
      <c r="BC24" s="729"/>
      <c r="BD24" s="729"/>
      <c r="BE24" s="729"/>
      <c r="BF24" s="724"/>
      <c r="BG24" s="629" t="s">
        <v>128</v>
      </c>
      <c r="BH24" s="630"/>
      <c r="BI24" s="630"/>
      <c r="BJ24" s="630"/>
      <c r="BK24" s="630"/>
      <c r="BL24" s="630"/>
      <c r="BM24" s="630"/>
      <c r="BN24" s="631"/>
      <c r="BO24" s="656" t="s">
        <v>128</v>
      </c>
      <c r="BP24" s="656"/>
      <c r="BQ24" s="656"/>
      <c r="BR24" s="656"/>
      <c r="BS24" s="657" t="s">
        <v>128</v>
      </c>
      <c r="BT24" s="657"/>
      <c r="BU24" s="657"/>
      <c r="BV24" s="657"/>
      <c r="BW24" s="657"/>
      <c r="BX24" s="657"/>
      <c r="BY24" s="657"/>
      <c r="BZ24" s="657"/>
      <c r="CA24" s="657"/>
      <c r="CB24" s="715"/>
      <c r="CD24" s="685" t="s">
        <v>290</v>
      </c>
      <c r="CE24" s="686"/>
      <c r="CF24" s="686"/>
      <c r="CG24" s="686"/>
      <c r="CH24" s="686"/>
      <c r="CI24" s="686"/>
      <c r="CJ24" s="686"/>
      <c r="CK24" s="686"/>
      <c r="CL24" s="686"/>
      <c r="CM24" s="686"/>
      <c r="CN24" s="686"/>
      <c r="CO24" s="686"/>
      <c r="CP24" s="686"/>
      <c r="CQ24" s="687"/>
      <c r="CR24" s="682">
        <v>12180105</v>
      </c>
      <c r="CS24" s="683"/>
      <c r="CT24" s="683"/>
      <c r="CU24" s="683"/>
      <c r="CV24" s="683"/>
      <c r="CW24" s="683"/>
      <c r="CX24" s="683"/>
      <c r="CY24" s="726"/>
      <c r="CZ24" s="727">
        <v>44.9</v>
      </c>
      <c r="DA24" s="702"/>
      <c r="DB24" s="702"/>
      <c r="DC24" s="730"/>
      <c r="DD24" s="725">
        <v>8211401</v>
      </c>
      <c r="DE24" s="683"/>
      <c r="DF24" s="683"/>
      <c r="DG24" s="683"/>
      <c r="DH24" s="683"/>
      <c r="DI24" s="683"/>
      <c r="DJ24" s="683"/>
      <c r="DK24" s="726"/>
      <c r="DL24" s="725">
        <v>8172410</v>
      </c>
      <c r="DM24" s="683"/>
      <c r="DN24" s="683"/>
      <c r="DO24" s="683"/>
      <c r="DP24" s="683"/>
      <c r="DQ24" s="683"/>
      <c r="DR24" s="683"/>
      <c r="DS24" s="683"/>
      <c r="DT24" s="683"/>
      <c r="DU24" s="683"/>
      <c r="DV24" s="726"/>
      <c r="DW24" s="727">
        <v>50.5</v>
      </c>
      <c r="DX24" s="702"/>
      <c r="DY24" s="702"/>
      <c r="DZ24" s="702"/>
      <c r="EA24" s="702"/>
      <c r="EB24" s="702"/>
      <c r="EC24" s="728"/>
    </row>
    <row r="25" spans="2:133" ht="11.25" customHeight="1" x14ac:dyDescent="0.15">
      <c r="B25" s="626" t="s">
        <v>291</v>
      </c>
      <c r="C25" s="627"/>
      <c r="D25" s="627"/>
      <c r="E25" s="627"/>
      <c r="F25" s="627"/>
      <c r="G25" s="627"/>
      <c r="H25" s="627"/>
      <c r="I25" s="627"/>
      <c r="J25" s="627"/>
      <c r="K25" s="627"/>
      <c r="L25" s="627"/>
      <c r="M25" s="627"/>
      <c r="N25" s="627"/>
      <c r="O25" s="627"/>
      <c r="P25" s="627"/>
      <c r="Q25" s="628"/>
      <c r="R25" s="629">
        <v>820550</v>
      </c>
      <c r="S25" s="630"/>
      <c r="T25" s="630"/>
      <c r="U25" s="630"/>
      <c r="V25" s="630"/>
      <c r="W25" s="630"/>
      <c r="X25" s="630"/>
      <c r="Y25" s="631"/>
      <c r="Z25" s="656">
        <v>2.9</v>
      </c>
      <c r="AA25" s="656"/>
      <c r="AB25" s="656"/>
      <c r="AC25" s="656"/>
      <c r="AD25" s="657" t="s">
        <v>128</v>
      </c>
      <c r="AE25" s="657"/>
      <c r="AF25" s="657"/>
      <c r="AG25" s="657"/>
      <c r="AH25" s="657"/>
      <c r="AI25" s="657"/>
      <c r="AJ25" s="657"/>
      <c r="AK25" s="657"/>
      <c r="AL25" s="632" t="s">
        <v>128</v>
      </c>
      <c r="AM25" s="633"/>
      <c r="AN25" s="633"/>
      <c r="AO25" s="658"/>
      <c r="AP25" s="722" t="s">
        <v>292</v>
      </c>
      <c r="AQ25" s="729"/>
      <c r="AR25" s="729"/>
      <c r="AS25" s="729"/>
      <c r="AT25" s="729"/>
      <c r="AU25" s="729"/>
      <c r="AV25" s="729"/>
      <c r="AW25" s="729"/>
      <c r="AX25" s="729"/>
      <c r="AY25" s="729"/>
      <c r="AZ25" s="729"/>
      <c r="BA25" s="729"/>
      <c r="BB25" s="729"/>
      <c r="BC25" s="729"/>
      <c r="BD25" s="729"/>
      <c r="BE25" s="729"/>
      <c r="BF25" s="724"/>
      <c r="BG25" s="629" t="s">
        <v>128</v>
      </c>
      <c r="BH25" s="630"/>
      <c r="BI25" s="630"/>
      <c r="BJ25" s="630"/>
      <c r="BK25" s="630"/>
      <c r="BL25" s="630"/>
      <c r="BM25" s="630"/>
      <c r="BN25" s="631"/>
      <c r="BO25" s="656" t="s">
        <v>128</v>
      </c>
      <c r="BP25" s="656"/>
      <c r="BQ25" s="656"/>
      <c r="BR25" s="656"/>
      <c r="BS25" s="657" t="s">
        <v>128</v>
      </c>
      <c r="BT25" s="657"/>
      <c r="BU25" s="657"/>
      <c r="BV25" s="657"/>
      <c r="BW25" s="657"/>
      <c r="BX25" s="657"/>
      <c r="BY25" s="657"/>
      <c r="BZ25" s="657"/>
      <c r="CA25" s="657"/>
      <c r="CB25" s="715"/>
      <c r="CD25" s="663" t="s">
        <v>293</v>
      </c>
      <c r="CE25" s="664"/>
      <c r="CF25" s="664"/>
      <c r="CG25" s="664"/>
      <c r="CH25" s="664"/>
      <c r="CI25" s="664"/>
      <c r="CJ25" s="664"/>
      <c r="CK25" s="664"/>
      <c r="CL25" s="664"/>
      <c r="CM25" s="664"/>
      <c r="CN25" s="664"/>
      <c r="CO25" s="664"/>
      <c r="CP25" s="664"/>
      <c r="CQ25" s="665"/>
      <c r="CR25" s="629">
        <v>3825588</v>
      </c>
      <c r="CS25" s="640"/>
      <c r="CT25" s="640"/>
      <c r="CU25" s="640"/>
      <c r="CV25" s="640"/>
      <c r="CW25" s="640"/>
      <c r="CX25" s="640"/>
      <c r="CY25" s="641"/>
      <c r="CZ25" s="632">
        <v>14.1</v>
      </c>
      <c r="DA25" s="642"/>
      <c r="DB25" s="642"/>
      <c r="DC25" s="643"/>
      <c r="DD25" s="635">
        <v>3453130</v>
      </c>
      <c r="DE25" s="640"/>
      <c r="DF25" s="640"/>
      <c r="DG25" s="640"/>
      <c r="DH25" s="640"/>
      <c r="DI25" s="640"/>
      <c r="DJ25" s="640"/>
      <c r="DK25" s="641"/>
      <c r="DL25" s="635">
        <v>3435116</v>
      </c>
      <c r="DM25" s="640"/>
      <c r="DN25" s="640"/>
      <c r="DO25" s="640"/>
      <c r="DP25" s="640"/>
      <c r="DQ25" s="640"/>
      <c r="DR25" s="640"/>
      <c r="DS25" s="640"/>
      <c r="DT25" s="640"/>
      <c r="DU25" s="640"/>
      <c r="DV25" s="641"/>
      <c r="DW25" s="632">
        <v>21.2</v>
      </c>
      <c r="DX25" s="642"/>
      <c r="DY25" s="642"/>
      <c r="DZ25" s="642"/>
      <c r="EA25" s="642"/>
      <c r="EB25" s="642"/>
      <c r="EC25" s="674"/>
    </row>
    <row r="26" spans="2:133" ht="11.25" customHeight="1" x14ac:dyDescent="0.15">
      <c r="B26" s="626" t="s">
        <v>294</v>
      </c>
      <c r="C26" s="627"/>
      <c r="D26" s="627"/>
      <c r="E26" s="627"/>
      <c r="F26" s="627"/>
      <c r="G26" s="627"/>
      <c r="H26" s="627"/>
      <c r="I26" s="627"/>
      <c r="J26" s="627"/>
      <c r="K26" s="627"/>
      <c r="L26" s="627"/>
      <c r="M26" s="627"/>
      <c r="N26" s="627"/>
      <c r="O26" s="627"/>
      <c r="P26" s="627"/>
      <c r="Q26" s="628"/>
      <c r="R26" s="629" t="s">
        <v>128</v>
      </c>
      <c r="S26" s="630"/>
      <c r="T26" s="630"/>
      <c r="U26" s="630"/>
      <c r="V26" s="630"/>
      <c r="W26" s="630"/>
      <c r="X26" s="630"/>
      <c r="Y26" s="631"/>
      <c r="Z26" s="656" t="s">
        <v>128</v>
      </c>
      <c r="AA26" s="656"/>
      <c r="AB26" s="656"/>
      <c r="AC26" s="656"/>
      <c r="AD26" s="657" t="s">
        <v>128</v>
      </c>
      <c r="AE26" s="657"/>
      <c r="AF26" s="657"/>
      <c r="AG26" s="657"/>
      <c r="AH26" s="657"/>
      <c r="AI26" s="657"/>
      <c r="AJ26" s="657"/>
      <c r="AK26" s="657"/>
      <c r="AL26" s="632" t="s">
        <v>128</v>
      </c>
      <c r="AM26" s="633"/>
      <c r="AN26" s="633"/>
      <c r="AO26" s="658"/>
      <c r="AP26" s="722" t="s">
        <v>295</v>
      </c>
      <c r="AQ26" s="723"/>
      <c r="AR26" s="723"/>
      <c r="AS26" s="723"/>
      <c r="AT26" s="723"/>
      <c r="AU26" s="723"/>
      <c r="AV26" s="723"/>
      <c r="AW26" s="723"/>
      <c r="AX26" s="723"/>
      <c r="AY26" s="723"/>
      <c r="AZ26" s="723"/>
      <c r="BA26" s="723"/>
      <c r="BB26" s="723"/>
      <c r="BC26" s="723"/>
      <c r="BD26" s="723"/>
      <c r="BE26" s="723"/>
      <c r="BF26" s="724"/>
      <c r="BG26" s="629" t="s">
        <v>128</v>
      </c>
      <c r="BH26" s="630"/>
      <c r="BI26" s="630"/>
      <c r="BJ26" s="630"/>
      <c r="BK26" s="630"/>
      <c r="BL26" s="630"/>
      <c r="BM26" s="630"/>
      <c r="BN26" s="631"/>
      <c r="BO26" s="656" t="s">
        <v>128</v>
      </c>
      <c r="BP26" s="656"/>
      <c r="BQ26" s="656"/>
      <c r="BR26" s="656"/>
      <c r="BS26" s="657" t="s">
        <v>128</v>
      </c>
      <c r="BT26" s="657"/>
      <c r="BU26" s="657"/>
      <c r="BV26" s="657"/>
      <c r="BW26" s="657"/>
      <c r="BX26" s="657"/>
      <c r="BY26" s="657"/>
      <c r="BZ26" s="657"/>
      <c r="CA26" s="657"/>
      <c r="CB26" s="715"/>
      <c r="CD26" s="663" t="s">
        <v>296</v>
      </c>
      <c r="CE26" s="664"/>
      <c r="CF26" s="664"/>
      <c r="CG26" s="664"/>
      <c r="CH26" s="664"/>
      <c r="CI26" s="664"/>
      <c r="CJ26" s="664"/>
      <c r="CK26" s="664"/>
      <c r="CL26" s="664"/>
      <c r="CM26" s="664"/>
      <c r="CN26" s="664"/>
      <c r="CO26" s="664"/>
      <c r="CP26" s="664"/>
      <c r="CQ26" s="665"/>
      <c r="CR26" s="629">
        <v>2074017</v>
      </c>
      <c r="CS26" s="630"/>
      <c r="CT26" s="630"/>
      <c r="CU26" s="630"/>
      <c r="CV26" s="630"/>
      <c r="CW26" s="630"/>
      <c r="CX26" s="630"/>
      <c r="CY26" s="631"/>
      <c r="CZ26" s="632">
        <v>7.7</v>
      </c>
      <c r="DA26" s="642"/>
      <c r="DB26" s="642"/>
      <c r="DC26" s="643"/>
      <c r="DD26" s="635">
        <v>1878865</v>
      </c>
      <c r="DE26" s="630"/>
      <c r="DF26" s="630"/>
      <c r="DG26" s="630"/>
      <c r="DH26" s="630"/>
      <c r="DI26" s="630"/>
      <c r="DJ26" s="630"/>
      <c r="DK26" s="631"/>
      <c r="DL26" s="635" t="s">
        <v>128</v>
      </c>
      <c r="DM26" s="630"/>
      <c r="DN26" s="630"/>
      <c r="DO26" s="630"/>
      <c r="DP26" s="630"/>
      <c r="DQ26" s="630"/>
      <c r="DR26" s="630"/>
      <c r="DS26" s="630"/>
      <c r="DT26" s="630"/>
      <c r="DU26" s="630"/>
      <c r="DV26" s="631"/>
      <c r="DW26" s="632" t="s">
        <v>128</v>
      </c>
      <c r="DX26" s="642"/>
      <c r="DY26" s="642"/>
      <c r="DZ26" s="642"/>
      <c r="EA26" s="642"/>
      <c r="EB26" s="642"/>
      <c r="EC26" s="674"/>
    </row>
    <row r="27" spans="2:133" ht="11.25" customHeight="1" x14ac:dyDescent="0.15">
      <c r="B27" s="626" t="s">
        <v>297</v>
      </c>
      <c r="C27" s="627"/>
      <c r="D27" s="627"/>
      <c r="E27" s="627"/>
      <c r="F27" s="627"/>
      <c r="G27" s="627"/>
      <c r="H27" s="627"/>
      <c r="I27" s="627"/>
      <c r="J27" s="627"/>
      <c r="K27" s="627"/>
      <c r="L27" s="627"/>
      <c r="M27" s="627"/>
      <c r="N27" s="627"/>
      <c r="O27" s="627"/>
      <c r="P27" s="627"/>
      <c r="Q27" s="628"/>
      <c r="R27" s="629">
        <v>16402551</v>
      </c>
      <c r="S27" s="630"/>
      <c r="T27" s="630"/>
      <c r="U27" s="630"/>
      <c r="V27" s="630"/>
      <c r="W27" s="630"/>
      <c r="X27" s="630"/>
      <c r="Y27" s="631"/>
      <c r="Z27" s="656">
        <v>57.4</v>
      </c>
      <c r="AA27" s="656"/>
      <c r="AB27" s="656"/>
      <c r="AC27" s="656"/>
      <c r="AD27" s="657">
        <v>15582001</v>
      </c>
      <c r="AE27" s="657"/>
      <c r="AF27" s="657"/>
      <c r="AG27" s="657"/>
      <c r="AH27" s="657"/>
      <c r="AI27" s="657"/>
      <c r="AJ27" s="657"/>
      <c r="AK27" s="657"/>
      <c r="AL27" s="632">
        <v>99.699996948242188</v>
      </c>
      <c r="AM27" s="633"/>
      <c r="AN27" s="633"/>
      <c r="AO27" s="658"/>
      <c r="AP27" s="626" t="s">
        <v>298</v>
      </c>
      <c r="AQ27" s="627"/>
      <c r="AR27" s="627"/>
      <c r="AS27" s="627"/>
      <c r="AT27" s="627"/>
      <c r="AU27" s="627"/>
      <c r="AV27" s="627"/>
      <c r="AW27" s="627"/>
      <c r="AX27" s="627"/>
      <c r="AY27" s="627"/>
      <c r="AZ27" s="627"/>
      <c r="BA27" s="627"/>
      <c r="BB27" s="627"/>
      <c r="BC27" s="627"/>
      <c r="BD27" s="627"/>
      <c r="BE27" s="627"/>
      <c r="BF27" s="628"/>
      <c r="BG27" s="629">
        <v>5111540</v>
      </c>
      <c r="BH27" s="630"/>
      <c r="BI27" s="630"/>
      <c r="BJ27" s="630"/>
      <c r="BK27" s="630"/>
      <c r="BL27" s="630"/>
      <c r="BM27" s="630"/>
      <c r="BN27" s="631"/>
      <c r="BO27" s="656">
        <v>100</v>
      </c>
      <c r="BP27" s="656"/>
      <c r="BQ27" s="656"/>
      <c r="BR27" s="656"/>
      <c r="BS27" s="657">
        <v>75859</v>
      </c>
      <c r="BT27" s="657"/>
      <c r="BU27" s="657"/>
      <c r="BV27" s="657"/>
      <c r="BW27" s="657"/>
      <c r="BX27" s="657"/>
      <c r="BY27" s="657"/>
      <c r="BZ27" s="657"/>
      <c r="CA27" s="657"/>
      <c r="CB27" s="715"/>
      <c r="CD27" s="663" t="s">
        <v>299</v>
      </c>
      <c r="CE27" s="664"/>
      <c r="CF27" s="664"/>
      <c r="CG27" s="664"/>
      <c r="CH27" s="664"/>
      <c r="CI27" s="664"/>
      <c r="CJ27" s="664"/>
      <c r="CK27" s="664"/>
      <c r="CL27" s="664"/>
      <c r="CM27" s="664"/>
      <c r="CN27" s="664"/>
      <c r="CO27" s="664"/>
      <c r="CP27" s="664"/>
      <c r="CQ27" s="665"/>
      <c r="CR27" s="629">
        <v>4722439</v>
      </c>
      <c r="CS27" s="640"/>
      <c r="CT27" s="640"/>
      <c r="CU27" s="640"/>
      <c r="CV27" s="640"/>
      <c r="CW27" s="640"/>
      <c r="CX27" s="640"/>
      <c r="CY27" s="641"/>
      <c r="CZ27" s="632">
        <v>17.399999999999999</v>
      </c>
      <c r="DA27" s="642"/>
      <c r="DB27" s="642"/>
      <c r="DC27" s="643"/>
      <c r="DD27" s="635">
        <v>1182403</v>
      </c>
      <c r="DE27" s="640"/>
      <c r="DF27" s="640"/>
      <c r="DG27" s="640"/>
      <c r="DH27" s="640"/>
      <c r="DI27" s="640"/>
      <c r="DJ27" s="640"/>
      <c r="DK27" s="641"/>
      <c r="DL27" s="635">
        <v>1161426</v>
      </c>
      <c r="DM27" s="640"/>
      <c r="DN27" s="640"/>
      <c r="DO27" s="640"/>
      <c r="DP27" s="640"/>
      <c r="DQ27" s="640"/>
      <c r="DR27" s="640"/>
      <c r="DS27" s="640"/>
      <c r="DT27" s="640"/>
      <c r="DU27" s="640"/>
      <c r="DV27" s="641"/>
      <c r="DW27" s="632">
        <v>7.2</v>
      </c>
      <c r="DX27" s="642"/>
      <c r="DY27" s="642"/>
      <c r="DZ27" s="642"/>
      <c r="EA27" s="642"/>
      <c r="EB27" s="642"/>
      <c r="EC27" s="674"/>
    </row>
    <row r="28" spans="2:133" ht="11.25" customHeight="1" x14ac:dyDescent="0.15">
      <c r="B28" s="626" t="s">
        <v>300</v>
      </c>
      <c r="C28" s="627"/>
      <c r="D28" s="627"/>
      <c r="E28" s="627"/>
      <c r="F28" s="627"/>
      <c r="G28" s="627"/>
      <c r="H28" s="627"/>
      <c r="I28" s="627"/>
      <c r="J28" s="627"/>
      <c r="K28" s="627"/>
      <c r="L28" s="627"/>
      <c r="M28" s="627"/>
      <c r="N28" s="627"/>
      <c r="O28" s="627"/>
      <c r="P28" s="627"/>
      <c r="Q28" s="628"/>
      <c r="R28" s="629">
        <v>6871</v>
      </c>
      <c r="S28" s="630"/>
      <c r="T28" s="630"/>
      <c r="U28" s="630"/>
      <c r="V28" s="630"/>
      <c r="W28" s="630"/>
      <c r="X28" s="630"/>
      <c r="Y28" s="631"/>
      <c r="Z28" s="656">
        <v>0</v>
      </c>
      <c r="AA28" s="656"/>
      <c r="AB28" s="656"/>
      <c r="AC28" s="656"/>
      <c r="AD28" s="657">
        <v>6871</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3"/>
      <c r="CD28" s="663" t="s">
        <v>301</v>
      </c>
      <c r="CE28" s="664"/>
      <c r="CF28" s="664"/>
      <c r="CG28" s="664"/>
      <c r="CH28" s="664"/>
      <c r="CI28" s="664"/>
      <c r="CJ28" s="664"/>
      <c r="CK28" s="664"/>
      <c r="CL28" s="664"/>
      <c r="CM28" s="664"/>
      <c r="CN28" s="664"/>
      <c r="CO28" s="664"/>
      <c r="CP28" s="664"/>
      <c r="CQ28" s="665"/>
      <c r="CR28" s="629">
        <v>3632078</v>
      </c>
      <c r="CS28" s="630"/>
      <c r="CT28" s="630"/>
      <c r="CU28" s="630"/>
      <c r="CV28" s="630"/>
      <c r="CW28" s="630"/>
      <c r="CX28" s="630"/>
      <c r="CY28" s="631"/>
      <c r="CZ28" s="632">
        <v>13.4</v>
      </c>
      <c r="DA28" s="642"/>
      <c r="DB28" s="642"/>
      <c r="DC28" s="643"/>
      <c r="DD28" s="635">
        <v>3575868</v>
      </c>
      <c r="DE28" s="630"/>
      <c r="DF28" s="630"/>
      <c r="DG28" s="630"/>
      <c r="DH28" s="630"/>
      <c r="DI28" s="630"/>
      <c r="DJ28" s="630"/>
      <c r="DK28" s="631"/>
      <c r="DL28" s="635">
        <v>3575868</v>
      </c>
      <c r="DM28" s="630"/>
      <c r="DN28" s="630"/>
      <c r="DO28" s="630"/>
      <c r="DP28" s="630"/>
      <c r="DQ28" s="630"/>
      <c r="DR28" s="630"/>
      <c r="DS28" s="630"/>
      <c r="DT28" s="630"/>
      <c r="DU28" s="630"/>
      <c r="DV28" s="631"/>
      <c r="DW28" s="632">
        <v>22.1</v>
      </c>
      <c r="DX28" s="642"/>
      <c r="DY28" s="642"/>
      <c r="DZ28" s="642"/>
      <c r="EA28" s="642"/>
      <c r="EB28" s="642"/>
      <c r="EC28" s="674"/>
    </row>
    <row r="29" spans="2:133" ht="11.25" customHeight="1" x14ac:dyDescent="0.15">
      <c r="B29" s="626" t="s">
        <v>302</v>
      </c>
      <c r="C29" s="627"/>
      <c r="D29" s="627"/>
      <c r="E29" s="627"/>
      <c r="F29" s="627"/>
      <c r="G29" s="627"/>
      <c r="H29" s="627"/>
      <c r="I29" s="627"/>
      <c r="J29" s="627"/>
      <c r="K29" s="627"/>
      <c r="L29" s="627"/>
      <c r="M29" s="627"/>
      <c r="N29" s="627"/>
      <c r="O29" s="627"/>
      <c r="P29" s="627"/>
      <c r="Q29" s="628"/>
      <c r="R29" s="629">
        <v>372188</v>
      </c>
      <c r="S29" s="630"/>
      <c r="T29" s="630"/>
      <c r="U29" s="630"/>
      <c r="V29" s="630"/>
      <c r="W29" s="630"/>
      <c r="X29" s="630"/>
      <c r="Y29" s="631"/>
      <c r="Z29" s="656">
        <v>1.3</v>
      </c>
      <c r="AA29" s="656"/>
      <c r="AB29" s="656"/>
      <c r="AC29" s="656"/>
      <c r="AD29" s="657" t="s">
        <v>128</v>
      </c>
      <c r="AE29" s="657"/>
      <c r="AF29" s="657"/>
      <c r="AG29" s="657"/>
      <c r="AH29" s="657"/>
      <c r="AI29" s="657"/>
      <c r="AJ29" s="657"/>
      <c r="AK29" s="657"/>
      <c r="AL29" s="632" t="s">
        <v>128</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303</v>
      </c>
      <c r="CE29" s="717"/>
      <c r="CF29" s="663" t="s">
        <v>69</v>
      </c>
      <c r="CG29" s="664"/>
      <c r="CH29" s="664"/>
      <c r="CI29" s="664"/>
      <c r="CJ29" s="664"/>
      <c r="CK29" s="664"/>
      <c r="CL29" s="664"/>
      <c r="CM29" s="664"/>
      <c r="CN29" s="664"/>
      <c r="CO29" s="664"/>
      <c r="CP29" s="664"/>
      <c r="CQ29" s="665"/>
      <c r="CR29" s="629">
        <v>3631834</v>
      </c>
      <c r="CS29" s="640"/>
      <c r="CT29" s="640"/>
      <c r="CU29" s="640"/>
      <c r="CV29" s="640"/>
      <c r="CW29" s="640"/>
      <c r="CX29" s="640"/>
      <c r="CY29" s="641"/>
      <c r="CZ29" s="632">
        <v>13.4</v>
      </c>
      <c r="DA29" s="642"/>
      <c r="DB29" s="642"/>
      <c r="DC29" s="643"/>
      <c r="DD29" s="635">
        <v>3575624</v>
      </c>
      <c r="DE29" s="640"/>
      <c r="DF29" s="640"/>
      <c r="DG29" s="640"/>
      <c r="DH29" s="640"/>
      <c r="DI29" s="640"/>
      <c r="DJ29" s="640"/>
      <c r="DK29" s="641"/>
      <c r="DL29" s="635">
        <v>3575624</v>
      </c>
      <c r="DM29" s="640"/>
      <c r="DN29" s="640"/>
      <c r="DO29" s="640"/>
      <c r="DP29" s="640"/>
      <c r="DQ29" s="640"/>
      <c r="DR29" s="640"/>
      <c r="DS29" s="640"/>
      <c r="DT29" s="640"/>
      <c r="DU29" s="640"/>
      <c r="DV29" s="641"/>
      <c r="DW29" s="632">
        <v>22.1</v>
      </c>
      <c r="DX29" s="642"/>
      <c r="DY29" s="642"/>
      <c r="DZ29" s="642"/>
      <c r="EA29" s="642"/>
      <c r="EB29" s="642"/>
      <c r="EC29" s="674"/>
    </row>
    <row r="30" spans="2:133" ht="11.25" customHeight="1" x14ac:dyDescent="0.15">
      <c r="B30" s="626" t="s">
        <v>304</v>
      </c>
      <c r="C30" s="627"/>
      <c r="D30" s="627"/>
      <c r="E30" s="627"/>
      <c r="F30" s="627"/>
      <c r="G30" s="627"/>
      <c r="H30" s="627"/>
      <c r="I30" s="627"/>
      <c r="J30" s="627"/>
      <c r="K30" s="627"/>
      <c r="L30" s="627"/>
      <c r="M30" s="627"/>
      <c r="N30" s="627"/>
      <c r="O30" s="627"/>
      <c r="P30" s="627"/>
      <c r="Q30" s="628"/>
      <c r="R30" s="629">
        <v>234974</v>
      </c>
      <c r="S30" s="630"/>
      <c r="T30" s="630"/>
      <c r="U30" s="630"/>
      <c r="V30" s="630"/>
      <c r="W30" s="630"/>
      <c r="X30" s="630"/>
      <c r="Y30" s="631"/>
      <c r="Z30" s="656">
        <v>0.8</v>
      </c>
      <c r="AA30" s="656"/>
      <c r="AB30" s="656"/>
      <c r="AC30" s="656"/>
      <c r="AD30" s="657">
        <v>8396</v>
      </c>
      <c r="AE30" s="657"/>
      <c r="AF30" s="657"/>
      <c r="AG30" s="657"/>
      <c r="AH30" s="657"/>
      <c r="AI30" s="657"/>
      <c r="AJ30" s="657"/>
      <c r="AK30" s="657"/>
      <c r="AL30" s="632">
        <v>0.1</v>
      </c>
      <c r="AM30" s="633"/>
      <c r="AN30" s="633"/>
      <c r="AO30" s="658"/>
      <c r="AP30" s="688" t="s">
        <v>222</v>
      </c>
      <c r="AQ30" s="689"/>
      <c r="AR30" s="689"/>
      <c r="AS30" s="689"/>
      <c r="AT30" s="689"/>
      <c r="AU30" s="689"/>
      <c r="AV30" s="689"/>
      <c r="AW30" s="689"/>
      <c r="AX30" s="689"/>
      <c r="AY30" s="689"/>
      <c r="AZ30" s="689"/>
      <c r="BA30" s="689"/>
      <c r="BB30" s="689"/>
      <c r="BC30" s="689"/>
      <c r="BD30" s="689"/>
      <c r="BE30" s="689"/>
      <c r="BF30" s="690"/>
      <c r="BG30" s="688" t="s">
        <v>305</v>
      </c>
      <c r="BH30" s="713"/>
      <c r="BI30" s="713"/>
      <c r="BJ30" s="713"/>
      <c r="BK30" s="713"/>
      <c r="BL30" s="713"/>
      <c r="BM30" s="713"/>
      <c r="BN30" s="713"/>
      <c r="BO30" s="713"/>
      <c r="BP30" s="713"/>
      <c r="BQ30" s="714"/>
      <c r="BR30" s="688" t="s">
        <v>306</v>
      </c>
      <c r="BS30" s="713"/>
      <c r="BT30" s="713"/>
      <c r="BU30" s="713"/>
      <c r="BV30" s="713"/>
      <c r="BW30" s="713"/>
      <c r="BX30" s="713"/>
      <c r="BY30" s="713"/>
      <c r="BZ30" s="713"/>
      <c r="CA30" s="713"/>
      <c r="CB30" s="714"/>
      <c r="CD30" s="718"/>
      <c r="CE30" s="719"/>
      <c r="CF30" s="663" t="s">
        <v>307</v>
      </c>
      <c r="CG30" s="664"/>
      <c r="CH30" s="664"/>
      <c r="CI30" s="664"/>
      <c r="CJ30" s="664"/>
      <c r="CK30" s="664"/>
      <c r="CL30" s="664"/>
      <c r="CM30" s="664"/>
      <c r="CN30" s="664"/>
      <c r="CO30" s="664"/>
      <c r="CP30" s="664"/>
      <c r="CQ30" s="665"/>
      <c r="CR30" s="629">
        <v>3548329</v>
      </c>
      <c r="CS30" s="630"/>
      <c r="CT30" s="630"/>
      <c r="CU30" s="630"/>
      <c r="CV30" s="630"/>
      <c r="CW30" s="630"/>
      <c r="CX30" s="630"/>
      <c r="CY30" s="631"/>
      <c r="CZ30" s="632">
        <v>13.1</v>
      </c>
      <c r="DA30" s="642"/>
      <c r="DB30" s="642"/>
      <c r="DC30" s="643"/>
      <c r="DD30" s="635">
        <v>3496616</v>
      </c>
      <c r="DE30" s="630"/>
      <c r="DF30" s="630"/>
      <c r="DG30" s="630"/>
      <c r="DH30" s="630"/>
      <c r="DI30" s="630"/>
      <c r="DJ30" s="630"/>
      <c r="DK30" s="631"/>
      <c r="DL30" s="635">
        <v>3496616</v>
      </c>
      <c r="DM30" s="630"/>
      <c r="DN30" s="630"/>
      <c r="DO30" s="630"/>
      <c r="DP30" s="630"/>
      <c r="DQ30" s="630"/>
      <c r="DR30" s="630"/>
      <c r="DS30" s="630"/>
      <c r="DT30" s="630"/>
      <c r="DU30" s="630"/>
      <c r="DV30" s="631"/>
      <c r="DW30" s="632">
        <v>21.6</v>
      </c>
      <c r="DX30" s="642"/>
      <c r="DY30" s="642"/>
      <c r="DZ30" s="642"/>
      <c r="EA30" s="642"/>
      <c r="EB30" s="642"/>
      <c r="EC30" s="674"/>
    </row>
    <row r="31" spans="2:133" ht="11.25" customHeight="1" x14ac:dyDescent="0.15">
      <c r="B31" s="626" t="s">
        <v>308</v>
      </c>
      <c r="C31" s="627"/>
      <c r="D31" s="627"/>
      <c r="E31" s="627"/>
      <c r="F31" s="627"/>
      <c r="G31" s="627"/>
      <c r="H31" s="627"/>
      <c r="I31" s="627"/>
      <c r="J31" s="627"/>
      <c r="K31" s="627"/>
      <c r="L31" s="627"/>
      <c r="M31" s="627"/>
      <c r="N31" s="627"/>
      <c r="O31" s="627"/>
      <c r="P31" s="627"/>
      <c r="Q31" s="628"/>
      <c r="R31" s="629">
        <v>154074</v>
      </c>
      <c r="S31" s="630"/>
      <c r="T31" s="630"/>
      <c r="U31" s="630"/>
      <c r="V31" s="630"/>
      <c r="W31" s="630"/>
      <c r="X31" s="630"/>
      <c r="Y31" s="631"/>
      <c r="Z31" s="656">
        <v>0.5</v>
      </c>
      <c r="AA31" s="656"/>
      <c r="AB31" s="656"/>
      <c r="AC31" s="656"/>
      <c r="AD31" s="657" t="s">
        <v>128</v>
      </c>
      <c r="AE31" s="657"/>
      <c r="AF31" s="657"/>
      <c r="AG31" s="657"/>
      <c r="AH31" s="657"/>
      <c r="AI31" s="657"/>
      <c r="AJ31" s="657"/>
      <c r="AK31" s="657"/>
      <c r="AL31" s="632" t="s">
        <v>128</v>
      </c>
      <c r="AM31" s="633"/>
      <c r="AN31" s="633"/>
      <c r="AO31" s="658"/>
      <c r="AP31" s="704" t="s">
        <v>309</v>
      </c>
      <c r="AQ31" s="705"/>
      <c r="AR31" s="705"/>
      <c r="AS31" s="705"/>
      <c r="AT31" s="710" t="s">
        <v>310</v>
      </c>
      <c r="AU31" s="367"/>
      <c r="AV31" s="367"/>
      <c r="AW31" s="367"/>
      <c r="AX31" s="697" t="s">
        <v>187</v>
      </c>
      <c r="AY31" s="698"/>
      <c r="AZ31" s="698"/>
      <c r="BA31" s="698"/>
      <c r="BB31" s="698"/>
      <c r="BC31" s="698"/>
      <c r="BD31" s="698"/>
      <c r="BE31" s="698"/>
      <c r="BF31" s="699"/>
      <c r="BG31" s="700">
        <v>99.1</v>
      </c>
      <c r="BH31" s="701"/>
      <c r="BI31" s="701"/>
      <c r="BJ31" s="701"/>
      <c r="BK31" s="701"/>
      <c r="BL31" s="701"/>
      <c r="BM31" s="702">
        <v>97.3</v>
      </c>
      <c r="BN31" s="701"/>
      <c r="BO31" s="701"/>
      <c r="BP31" s="701"/>
      <c r="BQ31" s="703"/>
      <c r="BR31" s="700">
        <v>99</v>
      </c>
      <c r="BS31" s="701"/>
      <c r="BT31" s="701"/>
      <c r="BU31" s="701"/>
      <c r="BV31" s="701"/>
      <c r="BW31" s="701"/>
      <c r="BX31" s="702">
        <v>97.3</v>
      </c>
      <c r="BY31" s="701"/>
      <c r="BZ31" s="701"/>
      <c r="CA31" s="701"/>
      <c r="CB31" s="703"/>
      <c r="CD31" s="718"/>
      <c r="CE31" s="719"/>
      <c r="CF31" s="663" t="s">
        <v>311</v>
      </c>
      <c r="CG31" s="664"/>
      <c r="CH31" s="664"/>
      <c r="CI31" s="664"/>
      <c r="CJ31" s="664"/>
      <c r="CK31" s="664"/>
      <c r="CL31" s="664"/>
      <c r="CM31" s="664"/>
      <c r="CN31" s="664"/>
      <c r="CO31" s="664"/>
      <c r="CP31" s="664"/>
      <c r="CQ31" s="665"/>
      <c r="CR31" s="629">
        <v>83505</v>
      </c>
      <c r="CS31" s="640"/>
      <c r="CT31" s="640"/>
      <c r="CU31" s="640"/>
      <c r="CV31" s="640"/>
      <c r="CW31" s="640"/>
      <c r="CX31" s="640"/>
      <c r="CY31" s="641"/>
      <c r="CZ31" s="632">
        <v>0.3</v>
      </c>
      <c r="DA31" s="642"/>
      <c r="DB31" s="642"/>
      <c r="DC31" s="643"/>
      <c r="DD31" s="635">
        <v>79008</v>
      </c>
      <c r="DE31" s="640"/>
      <c r="DF31" s="640"/>
      <c r="DG31" s="640"/>
      <c r="DH31" s="640"/>
      <c r="DI31" s="640"/>
      <c r="DJ31" s="640"/>
      <c r="DK31" s="641"/>
      <c r="DL31" s="635">
        <v>79008</v>
      </c>
      <c r="DM31" s="640"/>
      <c r="DN31" s="640"/>
      <c r="DO31" s="640"/>
      <c r="DP31" s="640"/>
      <c r="DQ31" s="640"/>
      <c r="DR31" s="640"/>
      <c r="DS31" s="640"/>
      <c r="DT31" s="640"/>
      <c r="DU31" s="640"/>
      <c r="DV31" s="641"/>
      <c r="DW31" s="632">
        <v>0.5</v>
      </c>
      <c r="DX31" s="642"/>
      <c r="DY31" s="642"/>
      <c r="DZ31" s="642"/>
      <c r="EA31" s="642"/>
      <c r="EB31" s="642"/>
      <c r="EC31" s="674"/>
    </row>
    <row r="32" spans="2:133" ht="11.25" customHeight="1" x14ac:dyDescent="0.15">
      <c r="B32" s="626" t="s">
        <v>312</v>
      </c>
      <c r="C32" s="627"/>
      <c r="D32" s="627"/>
      <c r="E32" s="627"/>
      <c r="F32" s="627"/>
      <c r="G32" s="627"/>
      <c r="H32" s="627"/>
      <c r="I32" s="627"/>
      <c r="J32" s="627"/>
      <c r="K32" s="627"/>
      <c r="L32" s="627"/>
      <c r="M32" s="627"/>
      <c r="N32" s="627"/>
      <c r="O32" s="627"/>
      <c r="P32" s="627"/>
      <c r="Q32" s="628"/>
      <c r="R32" s="629">
        <v>4179579</v>
      </c>
      <c r="S32" s="630"/>
      <c r="T32" s="630"/>
      <c r="U32" s="630"/>
      <c r="V32" s="630"/>
      <c r="W32" s="630"/>
      <c r="X32" s="630"/>
      <c r="Y32" s="631"/>
      <c r="Z32" s="656">
        <v>14.6</v>
      </c>
      <c r="AA32" s="656"/>
      <c r="AB32" s="656"/>
      <c r="AC32" s="656"/>
      <c r="AD32" s="657" t="s">
        <v>128</v>
      </c>
      <c r="AE32" s="657"/>
      <c r="AF32" s="657"/>
      <c r="AG32" s="657"/>
      <c r="AH32" s="657"/>
      <c r="AI32" s="657"/>
      <c r="AJ32" s="657"/>
      <c r="AK32" s="657"/>
      <c r="AL32" s="632" t="s">
        <v>128</v>
      </c>
      <c r="AM32" s="633"/>
      <c r="AN32" s="633"/>
      <c r="AO32" s="658"/>
      <c r="AP32" s="706"/>
      <c r="AQ32" s="707"/>
      <c r="AR32" s="707"/>
      <c r="AS32" s="707"/>
      <c r="AT32" s="711"/>
      <c r="AU32" s="363" t="s">
        <v>313</v>
      </c>
      <c r="AV32" s="363"/>
      <c r="AW32" s="363"/>
      <c r="AX32" s="626" t="s">
        <v>314</v>
      </c>
      <c r="AY32" s="627"/>
      <c r="AZ32" s="627"/>
      <c r="BA32" s="627"/>
      <c r="BB32" s="627"/>
      <c r="BC32" s="627"/>
      <c r="BD32" s="627"/>
      <c r="BE32" s="627"/>
      <c r="BF32" s="628"/>
      <c r="BG32" s="695">
        <v>99.3</v>
      </c>
      <c r="BH32" s="640"/>
      <c r="BI32" s="640"/>
      <c r="BJ32" s="640"/>
      <c r="BK32" s="640"/>
      <c r="BL32" s="640"/>
      <c r="BM32" s="633">
        <v>97.9</v>
      </c>
      <c r="BN32" s="696"/>
      <c r="BO32" s="696"/>
      <c r="BP32" s="696"/>
      <c r="BQ32" s="672"/>
      <c r="BR32" s="695">
        <v>99.3</v>
      </c>
      <c r="BS32" s="640"/>
      <c r="BT32" s="640"/>
      <c r="BU32" s="640"/>
      <c r="BV32" s="640"/>
      <c r="BW32" s="640"/>
      <c r="BX32" s="633">
        <v>98</v>
      </c>
      <c r="BY32" s="696"/>
      <c r="BZ32" s="696"/>
      <c r="CA32" s="696"/>
      <c r="CB32" s="672"/>
      <c r="CD32" s="720"/>
      <c r="CE32" s="721"/>
      <c r="CF32" s="663" t="s">
        <v>315</v>
      </c>
      <c r="CG32" s="664"/>
      <c r="CH32" s="664"/>
      <c r="CI32" s="664"/>
      <c r="CJ32" s="664"/>
      <c r="CK32" s="664"/>
      <c r="CL32" s="664"/>
      <c r="CM32" s="664"/>
      <c r="CN32" s="664"/>
      <c r="CO32" s="664"/>
      <c r="CP32" s="664"/>
      <c r="CQ32" s="665"/>
      <c r="CR32" s="629">
        <v>244</v>
      </c>
      <c r="CS32" s="630"/>
      <c r="CT32" s="630"/>
      <c r="CU32" s="630"/>
      <c r="CV32" s="630"/>
      <c r="CW32" s="630"/>
      <c r="CX32" s="630"/>
      <c r="CY32" s="631"/>
      <c r="CZ32" s="632">
        <v>0</v>
      </c>
      <c r="DA32" s="642"/>
      <c r="DB32" s="642"/>
      <c r="DC32" s="643"/>
      <c r="DD32" s="635">
        <v>244</v>
      </c>
      <c r="DE32" s="630"/>
      <c r="DF32" s="630"/>
      <c r="DG32" s="630"/>
      <c r="DH32" s="630"/>
      <c r="DI32" s="630"/>
      <c r="DJ32" s="630"/>
      <c r="DK32" s="631"/>
      <c r="DL32" s="635">
        <v>244</v>
      </c>
      <c r="DM32" s="630"/>
      <c r="DN32" s="630"/>
      <c r="DO32" s="630"/>
      <c r="DP32" s="630"/>
      <c r="DQ32" s="630"/>
      <c r="DR32" s="630"/>
      <c r="DS32" s="630"/>
      <c r="DT32" s="630"/>
      <c r="DU32" s="630"/>
      <c r="DV32" s="631"/>
      <c r="DW32" s="632">
        <v>0</v>
      </c>
      <c r="DX32" s="642"/>
      <c r="DY32" s="642"/>
      <c r="DZ32" s="642"/>
      <c r="EA32" s="642"/>
      <c r="EB32" s="642"/>
      <c r="EC32" s="674"/>
    </row>
    <row r="33" spans="2:133" ht="11.25" customHeight="1" x14ac:dyDescent="0.15">
      <c r="B33" s="692" t="s">
        <v>316</v>
      </c>
      <c r="C33" s="693"/>
      <c r="D33" s="693"/>
      <c r="E33" s="693"/>
      <c r="F33" s="693"/>
      <c r="G33" s="693"/>
      <c r="H33" s="693"/>
      <c r="I33" s="693"/>
      <c r="J33" s="693"/>
      <c r="K33" s="693"/>
      <c r="L33" s="693"/>
      <c r="M33" s="693"/>
      <c r="N33" s="693"/>
      <c r="O33" s="693"/>
      <c r="P33" s="693"/>
      <c r="Q33" s="694"/>
      <c r="R33" s="629" t="s">
        <v>128</v>
      </c>
      <c r="S33" s="630"/>
      <c r="T33" s="630"/>
      <c r="U33" s="630"/>
      <c r="V33" s="630"/>
      <c r="W33" s="630"/>
      <c r="X33" s="630"/>
      <c r="Y33" s="631"/>
      <c r="Z33" s="656" t="s">
        <v>128</v>
      </c>
      <c r="AA33" s="656"/>
      <c r="AB33" s="656"/>
      <c r="AC33" s="656"/>
      <c r="AD33" s="657" t="s">
        <v>128</v>
      </c>
      <c r="AE33" s="657"/>
      <c r="AF33" s="657"/>
      <c r="AG33" s="657"/>
      <c r="AH33" s="657"/>
      <c r="AI33" s="657"/>
      <c r="AJ33" s="657"/>
      <c r="AK33" s="657"/>
      <c r="AL33" s="632" t="s">
        <v>128</v>
      </c>
      <c r="AM33" s="633"/>
      <c r="AN33" s="633"/>
      <c r="AO33" s="658"/>
      <c r="AP33" s="708"/>
      <c r="AQ33" s="709"/>
      <c r="AR33" s="709"/>
      <c r="AS33" s="709"/>
      <c r="AT33" s="712"/>
      <c r="AU33" s="361"/>
      <c r="AV33" s="361"/>
      <c r="AW33" s="361"/>
      <c r="AX33" s="606" t="s">
        <v>317</v>
      </c>
      <c r="AY33" s="607"/>
      <c r="AZ33" s="607"/>
      <c r="BA33" s="607"/>
      <c r="BB33" s="607"/>
      <c r="BC33" s="607"/>
      <c r="BD33" s="607"/>
      <c r="BE33" s="607"/>
      <c r="BF33" s="608"/>
      <c r="BG33" s="691">
        <v>98.8</v>
      </c>
      <c r="BH33" s="610"/>
      <c r="BI33" s="610"/>
      <c r="BJ33" s="610"/>
      <c r="BK33" s="610"/>
      <c r="BL33" s="610"/>
      <c r="BM33" s="648">
        <v>96.6</v>
      </c>
      <c r="BN33" s="610"/>
      <c r="BO33" s="610"/>
      <c r="BP33" s="610"/>
      <c r="BQ33" s="659"/>
      <c r="BR33" s="691">
        <v>98.7</v>
      </c>
      <c r="BS33" s="610"/>
      <c r="BT33" s="610"/>
      <c r="BU33" s="610"/>
      <c r="BV33" s="610"/>
      <c r="BW33" s="610"/>
      <c r="BX33" s="648">
        <v>96.5</v>
      </c>
      <c r="BY33" s="610"/>
      <c r="BZ33" s="610"/>
      <c r="CA33" s="610"/>
      <c r="CB33" s="659"/>
      <c r="CD33" s="663" t="s">
        <v>318</v>
      </c>
      <c r="CE33" s="664"/>
      <c r="CF33" s="664"/>
      <c r="CG33" s="664"/>
      <c r="CH33" s="664"/>
      <c r="CI33" s="664"/>
      <c r="CJ33" s="664"/>
      <c r="CK33" s="664"/>
      <c r="CL33" s="664"/>
      <c r="CM33" s="664"/>
      <c r="CN33" s="664"/>
      <c r="CO33" s="664"/>
      <c r="CP33" s="664"/>
      <c r="CQ33" s="665"/>
      <c r="CR33" s="629">
        <v>12456290</v>
      </c>
      <c r="CS33" s="640"/>
      <c r="CT33" s="640"/>
      <c r="CU33" s="640"/>
      <c r="CV33" s="640"/>
      <c r="CW33" s="640"/>
      <c r="CX33" s="640"/>
      <c r="CY33" s="641"/>
      <c r="CZ33" s="632">
        <v>46</v>
      </c>
      <c r="DA33" s="642"/>
      <c r="DB33" s="642"/>
      <c r="DC33" s="643"/>
      <c r="DD33" s="635">
        <v>9361178</v>
      </c>
      <c r="DE33" s="640"/>
      <c r="DF33" s="640"/>
      <c r="DG33" s="640"/>
      <c r="DH33" s="640"/>
      <c r="DI33" s="640"/>
      <c r="DJ33" s="640"/>
      <c r="DK33" s="641"/>
      <c r="DL33" s="635">
        <v>6807057</v>
      </c>
      <c r="DM33" s="640"/>
      <c r="DN33" s="640"/>
      <c r="DO33" s="640"/>
      <c r="DP33" s="640"/>
      <c r="DQ33" s="640"/>
      <c r="DR33" s="640"/>
      <c r="DS33" s="640"/>
      <c r="DT33" s="640"/>
      <c r="DU33" s="640"/>
      <c r="DV33" s="641"/>
      <c r="DW33" s="632">
        <v>42.1</v>
      </c>
      <c r="DX33" s="642"/>
      <c r="DY33" s="642"/>
      <c r="DZ33" s="642"/>
      <c r="EA33" s="642"/>
      <c r="EB33" s="642"/>
      <c r="EC33" s="674"/>
    </row>
    <row r="34" spans="2:133" ht="11.25" customHeight="1" x14ac:dyDescent="0.15">
      <c r="B34" s="626" t="s">
        <v>319</v>
      </c>
      <c r="C34" s="627"/>
      <c r="D34" s="627"/>
      <c r="E34" s="627"/>
      <c r="F34" s="627"/>
      <c r="G34" s="627"/>
      <c r="H34" s="627"/>
      <c r="I34" s="627"/>
      <c r="J34" s="627"/>
      <c r="K34" s="627"/>
      <c r="L34" s="627"/>
      <c r="M34" s="627"/>
      <c r="N34" s="627"/>
      <c r="O34" s="627"/>
      <c r="P34" s="627"/>
      <c r="Q34" s="628"/>
      <c r="R34" s="629">
        <v>2010543</v>
      </c>
      <c r="S34" s="630"/>
      <c r="T34" s="630"/>
      <c r="U34" s="630"/>
      <c r="V34" s="630"/>
      <c r="W34" s="630"/>
      <c r="X34" s="630"/>
      <c r="Y34" s="631"/>
      <c r="Z34" s="656">
        <v>7</v>
      </c>
      <c r="AA34" s="656"/>
      <c r="AB34" s="656"/>
      <c r="AC34" s="656"/>
      <c r="AD34" s="657" t="s">
        <v>128</v>
      </c>
      <c r="AE34" s="657"/>
      <c r="AF34" s="657"/>
      <c r="AG34" s="657"/>
      <c r="AH34" s="657"/>
      <c r="AI34" s="657"/>
      <c r="AJ34" s="657"/>
      <c r="AK34" s="657"/>
      <c r="AL34" s="632" t="s">
        <v>128</v>
      </c>
      <c r="AM34" s="633"/>
      <c r="AN34" s="633"/>
      <c r="AO34" s="658"/>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3" t="s">
        <v>320</v>
      </c>
      <c r="CE34" s="664"/>
      <c r="CF34" s="664"/>
      <c r="CG34" s="664"/>
      <c r="CH34" s="664"/>
      <c r="CI34" s="664"/>
      <c r="CJ34" s="664"/>
      <c r="CK34" s="664"/>
      <c r="CL34" s="664"/>
      <c r="CM34" s="664"/>
      <c r="CN34" s="664"/>
      <c r="CO34" s="664"/>
      <c r="CP34" s="664"/>
      <c r="CQ34" s="665"/>
      <c r="CR34" s="629">
        <v>3064566</v>
      </c>
      <c r="CS34" s="630"/>
      <c r="CT34" s="630"/>
      <c r="CU34" s="630"/>
      <c r="CV34" s="630"/>
      <c r="CW34" s="630"/>
      <c r="CX34" s="630"/>
      <c r="CY34" s="631"/>
      <c r="CZ34" s="632">
        <v>11.3</v>
      </c>
      <c r="DA34" s="642"/>
      <c r="DB34" s="642"/>
      <c r="DC34" s="643"/>
      <c r="DD34" s="635">
        <v>2011361</v>
      </c>
      <c r="DE34" s="630"/>
      <c r="DF34" s="630"/>
      <c r="DG34" s="630"/>
      <c r="DH34" s="630"/>
      <c r="DI34" s="630"/>
      <c r="DJ34" s="630"/>
      <c r="DK34" s="631"/>
      <c r="DL34" s="635">
        <v>1834451</v>
      </c>
      <c r="DM34" s="630"/>
      <c r="DN34" s="630"/>
      <c r="DO34" s="630"/>
      <c r="DP34" s="630"/>
      <c r="DQ34" s="630"/>
      <c r="DR34" s="630"/>
      <c r="DS34" s="630"/>
      <c r="DT34" s="630"/>
      <c r="DU34" s="630"/>
      <c r="DV34" s="631"/>
      <c r="DW34" s="632">
        <v>11.3</v>
      </c>
      <c r="DX34" s="642"/>
      <c r="DY34" s="642"/>
      <c r="DZ34" s="642"/>
      <c r="EA34" s="642"/>
      <c r="EB34" s="642"/>
      <c r="EC34" s="674"/>
    </row>
    <row r="35" spans="2:133" ht="11.25" customHeight="1" x14ac:dyDescent="0.15">
      <c r="B35" s="626" t="s">
        <v>321</v>
      </c>
      <c r="C35" s="627"/>
      <c r="D35" s="627"/>
      <c r="E35" s="627"/>
      <c r="F35" s="627"/>
      <c r="G35" s="627"/>
      <c r="H35" s="627"/>
      <c r="I35" s="627"/>
      <c r="J35" s="627"/>
      <c r="K35" s="627"/>
      <c r="L35" s="627"/>
      <c r="M35" s="627"/>
      <c r="N35" s="627"/>
      <c r="O35" s="627"/>
      <c r="P35" s="627"/>
      <c r="Q35" s="628"/>
      <c r="R35" s="629">
        <v>317708</v>
      </c>
      <c r="S35" s="630"/>
      <c r="T35" s="630"/>
      <c r="U35" s="630"/>
      <c r="V35" s="630"/>
      <c r="W35" s="630"/>
      <c r="X35" s="630"/>
      <c r="Y35" s="631"/>
      <c r="Z35" s="656">
        <v>1.1000000000000001</v>
      </c>
      <c r="AA35" s="656"/>
      <c r="AB35" s="656"/>
      <c r="AC35" s="656"/>
      <c r="AD35" s="657">
        <v>23208</v>
      </c>
      <c r="AE35" s="657"/>
      <c r="AF35" s="657"/>
      <c r="AG35" s="657"/>
      <c r="AH35" s="657"/>
      <c r="AI35" s="657"/>
      <c r="AJ35" s="657"/>
      <c r="AK35" s="657"/>
      <c r="AL35" s="632">
        <v>0.1</v>
      </c>
      <c r="AM35" s="633"/>
      <c r="AN35" s="633"/>
      <c r="AO35" s="658"/>
      <c r="AP35" s="218"/>
      <c r="AQ35" s="688" t="s">
        <v>322</v>
      </c>
      <c r="AR35" s="689"/>
      <c r="AS35" s="689"/>
      <c r="AT35" s="689"/>
      <c r="AU35" s="689"/>
      <c r="AV35" s="689"/>
      <c r="AW35" s="689"/>
      <c r="AX35" s="689"/>
      <c r="AY35" s="689"/>
      <c r="AZ35" s="689"/>
      <c r="BA35" s="689"/>
      <c r="BB35" s="689"/>
      <c r="BC35" s="689"/>
      <c r="BD35" s="689"/>
      <c r="BE35" s="689"/>
      <c r="BF35" s="690"/>
      <c r="BG35" s="688" t="s">
        <v>323</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3" t="s">
        <v>324</v>
      </c>
      <c r="CE35" s="664"/>
      <c r="CF35" s="664"/>
      <c r="CG35" s="664"/>
      <c r="CH35" s="664"/>
      <c r="CI35" s="664"/>
      <c r="CJ35" s="664"/>
      <c r="CK35" s="664"/>
      <c r="CL35" s="664"/>
      <c r="CM35" s="664"/>
      <c r="CN35" s="664"/>
      <c r="CO35" s="664"/>
      <c r="CP35" s="664"/>
      <c r="CQ35" s="665"/>
      <c r="CR35" s="629">
        <v>145231</v>
      </c>
      <c r="CS35" s="640"/>
      <c r="CT35" s="640"/>
      <c r="CU35" s="640"/>
      <c r="CV35" s="640"/>
      <c r="CW35" s="640"/>
      <c r="CX35" s="640"/>
      <c r="CY35" s="641"/>
      <c r="CZ35" s="632">
        <v>0.5</v>
      </c>
      <c r="DA35" s="642"/>
      <c r="DB35" s="642"/>
      <c r="DC35" s="643"/>
      <c r="DD35" s="635">
        <v>99787</v>
      </c>
      <c r="DE35" s="640"/>
      <c r="DF35" s="640"/>
      <c r="DG35" s="640"/>
      <c r="DH35" s="640"/>
      <c r="DI35" s="640"/>
      <c r="DJ35" s="640"/>
      <c r="DK35" s="641"/>
      <c r="DL35" s="635">
        <v>94482</v>
      </c>
      <c r="DM35" s="640"/>
      <c r="DN35" s="640"/>
      <c r="DO35" s="640"/>
      <c r="DP35" s="640"/>
      <c r="DQ35" s="640"/>
      <c r="DR35" s="640"/>
      <c r="DS35" s="640"/>
      <c r="DT35" s="640"/>
      <c r="DU35" s="640"/>
      <c r="DV35" s="641"/>
      <c r="DW35" s="632">
        <v>0.6</v>
      </c>
      <c r="DX35" s="642"/>
      <c r="DY35" s="642"/>
      <c r="DZ35" s="642"/>
      <c r="EA35" s="642"/>
      <c r="EB35" s="642"/>
      <c r="EC35" s="674"/>
    </row>
    <row r="36" spans="2:133" ht="11.25" customHeight="1" x14ac:dyDescent="0.15">
      <c r="B36" s="626" t="s">
        <v>325</v>
      </c>
      <c r="C36" s="627"/>
      <c r="D36" s="627"/>
      <c r="E36" s="627"/>
      <c r="F36" s="627"/>
      <c r="G36" s="627"/>
      <c r="H36" s="627"/>
      <c r="I36" s="627"/>
      <c r="J36" s="627"/>
      <c r="K36" s="627"/>
      <c r="L36" s="627"/>
      <c r="M36" s="627"/>
      <c r="N36" s="627"/>
      <c r="O36" s="627"/>
      <c r="P36" s="627"/>
      <c r="Q36" s="628"/>
      <c r="R36" s="629">
        <v>387956</v>
      </c>
      <c r="S36" s="630"/>
      <c r="T36" s="630"/>
      <c r="U36" s="630"/>
      <c r="V36" s="630"/>
      <c r="W36" s="630"/>
      <c r="X36" s="630"/>
      <c r="Y36" s="631"/>
      <c r="Z36" s="656">
        <v>1.4</v>
      </c>
      <c r="AA36" s="656"/>
      <c r="AB36" s="656"/>
      <c r="AC36" s="656"/>
      <c r="AD36" s="657" t="s">
        <v>128</v>
      </c>
      <c r="AE36" s="657"/>
      <c r="AF36" s="657"/>
      <c r="AG36" s="657"/>
      <c r="AH36" s="657"/>
      <c r="AI36" s="657"/>
      <c r="AJ36" s="657"/>
      <c r="AK36" s="657"/>
      <c r="AL36" s="632" t="s">
        <v>128</v>
      </c>
      <c r="AM36" s="633"/>
      <c r="AN36" s="633"/>
      <c r="AO36" s="658"/>
      <c r="AP36" s="218"/>
      <c r="AQ36" s="679" t="s">
        <v>326</v>
      </c>
      <c r="AR36" s="680"/>
      <c r="AS36" s="680"/>
      <c r="AT36" s="680"/>
      <c r="AU36" s="680"/>
      <c r="AV36" s="680"/>
      <c r="AW36" s="680"/>
      <c r="AX36" s="680"/>
      <c r="AY36" s="681"/>
      <c r="AZ36" s="682">
        <v>4574916</v>
      </c>
      <c r="BA36" s="683"/>
      <c r="BB36" s="683"/>
      <c r="BC36" s="683"/>
      <c r="BD36" s="683"/>
      <c r="BE36" s="683"/>
      <c r="BF36" s="684"/>
      <c r="BG36" s="685" t="s">
        <v>327</v>
      </c>
      <c r="BH36" s="686"/>
      <c r="BI36" s="686"/>
      <c r="BJ36" s="686"/>
      <c r="BK36" s="686"/>
      <c r="BL36" s="686"/>
      <c r="BM36" s="686"/>
      <c r="BN36" s="686"/>
      <c r="BO36" s="686"/>
      <c r="BP36" s="686"/>
      <c r="BQ36" s="686"/>
      <c r="BR36" s="686"/>
      <c r="BS36" s="686"/>
      <c r="BT36" s="686"/>
      <c r="BU36" s="687"/>
      <c r="BV36" s="682">
        <v>223395</v>
      </c>
      <c r="BW36" s="683"/>
      <c r="BX36" s="683"/>
      <c r="BY36" s="683"/>
      <c r="BZ36" s="683"/>
      <c r="CA36" s="683"/>
      <c r="CB36" s="684"/>
      <c r="CD36" s="663" t="s">
        <v>328</v>
      </c>
      <c r="CE36" s="664"/>
      <c r="CF36" s="664"/>
      <c r="CG36" s="664"/>
      <c r="CH36" s="664"/>
      <c r="CI36" s="664"/>
      <c r="CJ36" s="664"/>
      <c r="CK36" s="664"/>
      <c r="CL36" s="664"/>
      <c r="CM36" s="664"/>
      <c r="CN36" s="664"/>
      <c r="CO36" s="664"/>
      <c r="CP36" s="664"/>
      <c r="CQ36" s="665"/>
      <c r="CR36" s="629">
        <v>4276105</v>
      </c>
      <c r="CS36" s="630"/>
      <c r="CT36" s="630"/>
      <c r="CU36" s="630"/>
      <c r="CV36" s="630"/>
      <c r="CW36" s="630"/>
      <c r="CX36" s="630"/>
      <c r="CY36" s="631"/>
      <c r="CZ36" s="632">
        <v>15.8</v>
      </c>
      <c r="DA36" s="642"/>
      <c r="DB36" s="642"/>
      <c r="DC36" s="643"/>
      <c r="DD36" s="635">
        <v>3818693</v>
      </c>
      <c r="DE36" s="630"/>
      <c r="DF36" s="630"/>
      <c r="DG36" s="630"/>
      <c r="DH36" s="630"/>
      <c r="DI36" s="630"/>
      <c r="DJ36" s="630"/>
      <c r="DK36" s="631"/>
      <c r="DL36" s="635">
        <v>3032005</v>
      </c>
      <c r="DM36" s="630"/>
      <c r="DN36" s="630"/>
      <c r="DO36" s="630"/>
      <c r="DP36" s="630"/>
      <c r="DQ36" s="630"/>
      <c r="DR36" s="630"/>
      <c r="DS36" s="630"/>
      <c r="DT36" s="630"/>
      <c r="DU36" s="630"/>
      <c r="DV36" s="631"/>
      <c r="DW36" s="632">
        <v>18.8</v>
      </c>
      <c r="DX36" s="642"/>
      <c r="DY36" s="642"/>
      <c r="DZ36" s="642"/>
      <c r="EA36" s="642"/>
      <c r="EB36" s="642"/>
      <c r="EC36" s="674"/>
    </row>
    <row r="37" spans="2:133" ht="11.25" customHeight="1" x14ac:dyDescent="0.15">
      <c r="B37" s="626" t="s">
        <v>329</v>
      </c>
      <c r="C37" s="627"/>
      <c r="D37" s="627"/>
      <c r="E37" s="627"/>
      <c r="F37" s="627"/>
      <c r="G37" s="627"/>
      <c r="H37" s="627"/>
      <c r="I37" s="627"/>
      <c r="J37" s="627"/>
      <c r="K37" s="627"/>
      <c r="L37" s="627"/>
      <c r="M37" s="627"/>
      <c r="N37" s="627"/>
      <c r="O37" s="627"/>
      <c r="P37" s="627"/>
      <c r="Q37" s="628"/>
      <c r="R37" s="629">
        <v>858587</v>
      </c>
      <c r="S37" s="630"/>
      <c r="T37" s="630"/>
      <c r="U37" s="630"/>
      <c r="V37" s="630"/>
      <c r="W37" s="630"/>
      <c r="X37" s="630"/>
      <c r="Y37" s="631"/>
      <c r="Z37" s="656">
        <v>3</v>
      </c>
      <c r="AA37" s="656"/>
      <c r="AB37" s="656"/>
      <c r="AC37" s="656"/>
      <c r="AD37" s="657" t="s">
        <v>128</v>
      </c>
      <c r="AE37" s="657"/>
      <c r="AF37" s="657"/>
      <c r="AG37" s="657"/>
      <c r="AH37" s="657"/>
      <c r="AI37" s="657"/>
      <c r="AJ37" s="657"/>
      <c r="AK37" s="657"/>
      <c r="AL37" s="632" t="s">
        <v>128</v>
      </c>
      <c r="AM37" s="633"/>
      <c r="AN37" s="633"/>
      <c r="AO37" s="658"/>
      <c r="AQ37" s="669" t="s">
        <v>330</v>
      </c>
      <c r="AR37" s="670"/>
      <c r="AS37" s="670"/>
      <c r="AT37" s="670"/>
      <c r="AU37" s="670"/>
      <c r="AV37" s="670"/>
      <c r="AW37" s="670"/>
      <c r="AX37" s="670"/>
      <c r="AY37" s="671"/>
      <c r="AZ37" s="629">
        <v>1528000</v>
      </c>
      <c r="BA37" s="630"/>
      <c r="BB37" s="630"/>
      <c r="BC37" s="630"/>
      <c r="BD37" s="640"/>
      <c r="BE37" s="640"/>
      <c r="BF37" s="672"/>
      <c r="BG37" s="663" t="s">
        <v>331</v>
      </c>
      <c r="BH37" s="664"/>
      <c r="BI37" s="664"/>
      <c r="BJ37" s="664"/>
      <c r="BK37" s="664"/>
      <c r="BL37" s="664"/>
      <c r="BM37" s="664"/>
      <c r="BN37" s="664"/>
      <c r="BO37" s="664"/>
      <c r="BP37" s="664"/>
      <c r="BQ37" s="664"/>
      <c r="BR37" s="664"/>
      <c r="BS37" s="664"/>
      <c r="BT37" s="664"/>
      <c r="BU37" s="665"/>
      <c r="BV37" s="629">
        <v>155167</v>
      </c>
      <c r="BW37" s="630"/>
      <c r="BX37" s="630"/>
      <c r="BY37" s="630"/>
      <c r="BZ37" s="630"/>
      <c r="CA37" s="630"/>
      <c r="CB37" s="673"/>
      <c r="CD37" s="663" t="s">
        <v>332</v>
      </c>
      <c r="CE37" s="664"/>
      <c r="CF37" s="664"/>
      <c r="CG37" s="664"/>
      <c r="CH37" s="664"/>
      <c r="CI37" s="664"/>
      <c r="CJ37" s="664"/>
      <c r="CK37" s="664"/>
      <c r="CL37" s="664"/>
      <c r="CM37" s="664"/>
      <c r="CN37" s="664"/>
      <c r="CO37" s="664"/>
      <c r="CP37" s="664"/>
      <c r="CQ37" s="665"/>
      <c r="CR37" s="629">
        <v>1335091</v>
      </c>
      <c r="CS37" s="640"/>
      <c r="CT37" s="640"/>
      <c r="CU37" s="640"/>
      <c r="CV37" s="640"/>
      <c r="CW37" s="640"/>
      <c r="CX37" s="640"/>
      <c r="CY37" s="641"/>
      <c r="CZ37" s="632">
        <v>4.9000000000000004</v>
      </c>
      <c r="DA37" s="642"/>
      <c r="DB37" s="642"/>
      <c r="DC37" s="643"/>
      <c r="DD37" s="635">
        <v>1258584</v>
      </c>
      <c r="DE37" s="640"/>
      <c r="DF37" s="640"/>
      <c r="DG37" s="640"/>
      <c r="DH37" s="640"/>
      <c r="DI37" s="640"/>
      <c r="DJ37" s="640"/>
      <c r="DK37" s="641"/>
      <c r="DL37" s="635">
        <v>1207742</v>
      </c>
      <c r="DM37" s="640"/>
      <c r="DN37" s="640"/>
      <c r="DO37" s="640"/>
      <c r="DP37" s="640"/>
      <c r="DQ37" s="640"/>
      <c r="DR37" s="640"/>
      <c r="DS37" s="640"/>
      <c r="DT37" s="640"/>
      <c r="DU37" s="640"/>
      <c r="DV37" s="641"/>
      <c r="DW37" s="632">
        <v>7.5</v>
      </c>
      <c r="DX37" s="642"/>
      <c r="DY37" s="642"/>
      <c r="DZ37" s="642"/>
      <c r="EA37" s="642"/>
      <c r="EB37" s="642"/>
      <c r="EC37" s="674"/>
    </row>
    <row r="38" spans="2:133" ht="11.25" customHeight="1" x14ac:dyDescent="0.15">
      <c r="B38" s="626" t="s">
        <v>333</v>
      </c>
      <c r="C38" s="627"/>
      <c r="D38" s="627"/>
      <c r="E38" s="627"/>
      <c r="F38" s="627"/>
      <c r="G38" s="627"/>
      <c r="H38" s="627"/>
      <c r="I38" s="627"/>
      <c r="J38" s="627"/>
      <c r="K38" s="627"/>
      <c r="L38" s="627"/>
      <c r="M38" s="627"/>
      <c r="N38" s="627"/>
      <c r="O38" s="627"/>
      <c r="P38" s="627"/>
      <c r="Q38" s="628"/>
      <c r="R38" s="629">
        <v>966991</v>
      </c>
      <c r="S38" s="630"/>
      <c r="T38" s="630"/>
      <c r="U38" s="630"/>
      <c r="V38" s="630"/>
      <c r="W38" s="630"/>
      <c r="X38" s="630"/>
      <c r="Y38" s="631"/>
      <c r="Z38" s="656">
        <v>3.4</v>
      </c>
      <c r="AA38" s="656"/>
      <c r="AB38" s="656"/>
      <c r="AC38" s="656"/>
      <c r="AD38" s="657" t="s">
        <v>128</v>
      </c>
      <c r="AE38" s="657"/>
      <c r="AF38" s="657"/>
      <c r="AG38" s="657"/>
      <c r="AH38" s="657"/>
      <c r="AI38" s="657"/>
      <c r="AJ38" s="657"/>
      <c r="AK38" s="657"/>
      <c r="AL38" s="632" t="s">
        <v>128</v>
      </c>
      <c r="AM38" s="633"/>
      <c r="AN38" s="633"/>
      <c r="AO38" s="658"/>
      <c r="AQ38" s="669" t="s">
        <v>334</v>
      </c>
      <c r="AR38" s="670"/>
      <c r="AS38" s="670"/>
      <c r="AT38" s="670"/>
      <c r="AU38" s="670"/>
      <c r="AV38" s="670"/>
      <c r="AW38" s="670"/>
      <c r="AX38" s="670"/>
      <c r="AY38" s="671"/>
      <c r="AZ38" s="629">
        <v>648872</v>
      </c>
      <c r="BA38" s="630"/>
      <c r="BB38" s="630"/>
      <c r="BC38" s="630"/>
      <c r="BD38" s="640"/>
      <c r="BE38" s="640"/>
      <c r="BF38" s="672"/>
      <c r="BG38" s="663" t="s">
        <v>335</v>
      </c>
      <c r="BH38" s="664"/>
      <c r="BI38" s="664"/>
      <c r="BJ38" s="664"/>
      <c r="BK38" s="664"/>
      <c r="BL38" s="664"/>
      <c r="BM38" s="664"/>
      <c r="BN38" s="664"/>
      <c r="BO38" s="664"/>
      <c r="BP38" s="664"/>
      <c r="BQ38" s="664"/>
      <c r="BR38" s="664"/>
      <c r="BS38" s="664"/>
      <c r="BT38" s="664"/>
      <c r="BU38" s="665"/>
      <c r="BV38" s="629">
        <v>6492</v>
      </c>
      <c r="BW38" s="630"/>
      <c r="BX38" s="630"/>
      <c r="BY38" s="630"/>
      <c r="BZ38" s="630"/>
      <c r="CA38" s="630"/>
      <c r="CB38" s="673"/>
      <c r="CD38" s="663" t="s">
        <v>336</v>
      </c>
      <c r="CE38" s="664"/>
      <c r="CF38" s="664"/>
      <c r="CG38" s="664"/>
      <c r="CH38" s="664"/>
      <c r="CI38" s="664"/>
      <c r="CJ38" s="664"/>
      <c r="CK38" s="664"/>
      <c r="CL38" s="664"/>
      <c r="CM38" s="664"/>
      <c r="CN38" s="664"/>
      <c r="CO38" s="664"/>
      <c r="CP38" s="664"/>
      <c r="CQ38" s="665"/>
      <c r="CR38" s="629">
        <v>2360115</v>
      </c>
      <c r="CS38" s="630"/>
      <c r="CT38" s="630"/>
      <c r="CU38" s="630"/>
      <c r="CV38" s="630"/>
      <c r="CW38" s="630"/>
      <c r="CX38" s="630"/>
      <c r="CY38" s="631"/>
      <c r="CZ38" s="632">
        <v>8.6999999999999993</v>
      </c>
      <c r="DA38" s="642"/>
      <c r="DB38" s="642"/>
      <c r="DC38" s="643"/>
      <c r="DD38" s="635">
        <v>1936323</v>
      </c>
      <c r="DE38" s="630"/>
      <c r="DF38" s="630"/>
      <c r="DG38" s="630"/>
      <c r="DH38" s="630"/>
      <c r="DI38" s="630"/>
      <c r="DJ38" s="630"/>
      <c r="DK38" s="631"/>
      <c r="DL38" s="635">
        <v>1846119</v>
      </c>
      <c r="DM38" s="630"/>
      <c r="DN38" s="630"/>
      <c r="DO38" s="630"/>
      <c r="DP38" s="630"/>
      <c r="DQ38" s="630"/>
      <c r="DR38" s="630"/>
      <c r="DS38" s="630"/>
      <c r="DT38" s="630"/>
      <c r="DU38" s="630"/>
      <c r="DV38" s="631"/>
      <c r="DW38" s="632">
        <v>11.4</v>
      </c>
      <c r="DX38" s="642"/>
      <c r="DY38" s="642"/>
      <c r="DZ38" s="642"/>
      <c r="EA38" s="642"/>
      <c r="EB38" s="642"/>
      <c r="EC38" s="674"/>
    </row>
    <row r="39" spans="2:133" ht="11.25" customHeight="1" x14ac:dyDescent="0.15">
      <c r="B39" s="626" t="s">
        <v>337</v>
      </c>
      <c r="C39" s="627"/>
      <c r="D39" s="627"/>
      <c r="E39" s="627"/>
      <c r="F39" s="627"/>
      <c r="G39" s="627"/>
      <c r="H39" s="627"/>
      <c r="I39" s="627"/>
      <c r="J39" s="627"/>
      <c r="K39" s="627"/>
      <c r="L39" s="627"/>
      <c r="M39" s="627"/>
      <c r="N39" s="627"/>
      <c r="O39" s="627"/>
      <c r="P39" s="627"/>
      <c r="Q39" s="628"/>
      <c r="R39" s="629">
        <v>806542</v>
      </c>
      <c r="S39" s="630"/>
      <c r="T39" s="630"/>
      <c r="U39" s="630"/>
      <c r="V39" s="630"/>
      <c r="W39" s="630"/>
      <c r="X39" s="630"/>
      <c r="Y39" s="631"/>
      <c r="Z39" s="656">
        <v>2.8</v>
      </c>
      <c r="AA39" s="656"/>
      <c r="AB39" s="656"/>
      <c r="AC39" s="656"/>
      <c r="AD39" s="657">
        <v>625</v>
      </c>
      <c r="AE39" s="657"/>
      <c r="AF39" s="657"/>
      <c r="AG39" s="657"/>
      <c r="AH39" s="657"/>
      <c r="AI39" s="657"/>
      <c r="AJ39" s="657"/>
      <c r="AK39" s="657"/>
      <c r="AL39" s="632">
        <v>0</v>
      </c>
      <c r="AM39" s="633"/>
      <c r="AN39" s="633"/>
      <c r="AO39" s="658"/>
      <c r="AQ39" s="669" t="s">
        <v>338</v>
      </c>
      <c r="AR39" s="670"/>
      <c r="AS39" s="670"/>
      <c r="AT39" s="670"/>
      <c r="AU39" s="670"/>
      <c r="AV39" s="670"/>
      <c r="AW39" s="670"/>
      <c r="AX39" s="670"/>
      <c r="AY39" s="671"/>
      <c r="AZ39" s="629">
        <v>37929</v>
      </c>
      <c r="BA39" s="630"/>
      <c r="BB39" s="630"/>
      <c r="BC39" s="630"/>
      <c r="BD39" s="640"/>
      <c r="BE39" s="640"/>
      <c r="BF39" s="672"/>
      <c r="BG39" s="663" t="s">
        <v>339</v>
      </c>
      <c r="BH39" s="664"/>
      <c r="BI39" s="664"/>
      <c r="BJ39" s="664"/>
      <c r="BK39" s="664"/>
      <c r="BL39" s="664"/>
      <c r="BM39" s="664"/>
      <c r="BN39" s="664"/>
      <c r="BO39" s="664"/>
      <c r="BP39" s="664"/>
      <c r="BQ39" s="664"/>
      <c r="BR39" s="664"/>
      <c r="BS39" s="664"/>
      <c r="BT39" s="664"/>
      <c r="BU39" s="665"/>
      <c r="BV39" s="629">
        <v>9857</v>
      </c>
      <c r="BW39" s="630"/>
      <c r="BX39" s="630"/>
      <c r="BY39" s="630"/>
      <c r="BZ39" s="630"/>
      <c r="CA39" s="630"/>
      <c r="CB39" s="673"/>
      <c r="CD39" s="663" t="s">
        <v>340</v>
      </c>
      <c r="CE39" s="664"/>
      <c r="CF39" s="664"/>
      <c r="CG39" s="664"/>
      <c r="CH39" s="664"/>
      <c r="CI39" s="664"/>
      <c r="CJ39" s="664"/>
      <c r="CK39" s="664"/>
      <c r="CL39" s="664"/>
      <c r="CM39" s="664"/>
      <c r="CN39" s="664"/>
      <c r="CO39" s="664"/>
      <c r="CP39" s="664"/>
      <c r="CQ39" s="665"/>
      <c r="CR39" s="629">
        <v>1372812</v>
      </c>
      <c r="CS39" s="640"/>
      <c r="CT39" s="640"/>
      <c r="CU39" s="640"/>
      <c r="CV39" s="640"/>
      <c r="CW39" s="640"/>
      <c r="CX39" s="640"/>
      <c r="CY39" s="641"/>
      <c r="CZ39" s="632">
        <v>5.0999999999999996</v>
      </c>
      <c r="DA39" s="642"/>
      <c r="DB39" s="642"/>
      <c r="DC39" s="643"/>
      <c r="DD39" s="635">
        <v>945702</v>
      </c>
      <c r="DE39" s="640"/>
      <c r="DF39" s="640"/>
      <c r="DG39" s="640"/>
      <c r="DH39" s="640"/>
      <c r="DI39" s="640"/>
      <c r="DJ39" s="640"/>
      <c r="DK39" s="641"/>
      <c r="DL39" s="635" t="s">
        <v>128</v>
      </c>
      <c r="DM39" s="640"/>
      <c r="DN39" s="640"/>
      <c r="DO39" s="640"/>
      <c r="DP39" s="640"/>
      <c r="DQ39" s="640"/>
      <c r="DR39" s="640"/>
      <c r="DS39" s="640"/>
      <c r="DT39" s="640"/>
      <c r="DU39" s="640"/>
      <c r="DV39" s="641"/>
      <c r="DW39" s="632" t="s">
        <v>128</v>
      </c>
      <c r="DX39" s="642"/>
      <c r="DY39" s="642"/>
      <c r="DZ39" s="642"/>
      <c r="EA39" s="642"/>
      <c r="EB39" s="642"/>
      <c r="EC39" s="674"/>
    </row>
    <row r="40" spans="2:133" ht="11.25" customHeight="1" x14ac:dyDescent="0.15">
      <c r="B40" s="626" t="s">
        <v>341</v>
      </c>
      <c r="C40" s="627"/>
      <c r="D40" s="627"/>
      <c r="E40" s="627"/>
      <c r="F40" s="627"/>
      <c r="G40" s="627"/>
      <c r="H40" s="627"/>
      <c r="I40" s="627"/>
      <c r="J40" s="627"/>
      <c r="K40" s="627"/>
      <c r="L40" s="627"/>
      <c r="M40" s="627"/>
      <c r="N40" s="627"/>
      <c r="O40" s="627"/>
      <c r="P40" s="627"/>
      <c r="Q40" s="628"/>
      <c r="R40" s="629">
        <v>1854531</v>
      </c>
      <c r="S40" s="630"/>
      <c r="T40" s="630"/>
      <c r="U40" s="630"/>
      <c r="V40" s="630"/>
      <c r="W40" s="630"/>
      <c r="X40" s="630"/>
      <c r="Y40" s="631"/>
      <c r="Z40" s="656">
        <v>6.5</v>
      </c>
      <c r="AA40" s="656"/>
      <c r="AB40" s="656"/>
      <c r="AC40" s="656"/>
      <c r="AD40" s="657" t="s">
        <v>128</v>
      </c>
      <c r="AE40" s="657"/>
      <c r="AF40" s="657"/>
      <c r="AG40" s="657"/>
      <c r="AH40" s="657"/>
      <c r="AI40" s="657"/>
      <c r="AJ40" s="657"/>
      <c r="AK40" s="657"/>
      <c r="AL40" s="632" t="s">
        <v>128</v>
      </c>
      <c r="AM40" s="633"/>
      <c r="AN40" s="633"/>
      <c r="AO40" s="658"/>
      <c r="AQ40" s="669" t="s">
        <v>342</v>
      </c>
      <c r="AR40" s="670"/>
      <c r="AS40" s="670"/>
      <c r="AT40" s="670"/>
      <c r="AU40" s="670"/>
      <c r="AV40" s="670"/>
      <c r="AW40" s="670"/>
      <c r="AX40" s="670"/>
      <c r="AY40" s="671"/>
      <c r="AZ40" s="629">
        <v>17500</v>
      </c>
      <c r="BA40" s="630"/>
      <c r="BB40" s="630"/>
      <c r="BC40" s="630"/>
      <c r="BD40" s="640"/>
      <c r="BE40" s="640"/>
      <c r="BF40" s="672"/>
      <c r="BG40" s="675" t="s">
        <v>343</v>
      </c>
      <c r="BH40" s="676"/>
      <c r="BI40" s="676"/>
      <c r="BJ40" s="676"/>
      <c r="BK40" s="676"/>
      <c r="BL40" s="365"/>
      <c r="BM40" s="664" t="s">
        <v>344</v>
      </c>
      <c r="BN40" s="664"/>
      <c r="BO40" s="664"/>
      <c r="BP40" s="664"/>
      <c r="BQ40" s="664"/>
      <c r="BR40" s="664"/>
      <c r="BS40" s="664"/>
      <c r="BT40" s="664"/>
      <c r="BU40" s="665"/>
      <c r="BV40" s="629">
        <v>88</v>
      </c>
      <c r="BW40" s="630"/>
      <c r="BX40" s="630"/>
      <c r="BY40" s="630"/>
      <c r="BZ40" s="630"/>
      <c r="CA40" s="630"/>
      <c r="CB40" s="673"/>
      <c r="CD40" s="663" t="s">
        <v>345</v>
      </c>
      <c r="CE40" s="664"/>
      <c r="CF40" s="664"/>
      <c r="CG40" s="664"/>
      <c r="CH40" s="664"/>
      <c r="CI40" s="664"/>
      <c r="CJ40" s="664"/>
      <c r="CK40" s="664"/>
      <c r="CL40" s="664"/>
      <c r="CM40" s="664"/>
      <c r="CN40" s="664"/>
      <c r="CO40" s="664"/>
      <c r="CP40" s="664"/>
      <c r="CQ40" s="665"/>
      <c r="CR40" s="629">
        <v>1237461</v>
      </c>
      <c r="CS40" s="630"/>
      <c r="CT40" s="630"/>
      <c r="CU40" s="630"/>
      <c r="CV40" s="630"/>
      <c r="CW40" s="630"/>
      <c r="CX40" s="630"/>
      <c r="CY40" s="631"/>
      <c r="CZ40" s="632">
        <v>4.5999999999999996</v>
      </c>
      <c r="DA40" s="642"/>
      <c r="DB40" s="642"/>
      <c r="DC40" s="643"/>
      <c r="DD40" s="635">
        <v>549312</v>
      </c>
      <c r="DE40" s="630"/>
      <c r="DF40" s="630"/>
      <c r="DG40" s="630"/>
      <c r="DH40" s="630"/>
      <c r="DI40" s="630"/>
      <c r="DJ40" s="630"/>
      <c r="DK40" s="631"/>
      <c r="DL40" s="635" t="s">
        <v>128</v>
      </c>
      <c r="DM40" s="630"/>
      <c r="DN40" s="630"/>
      <c r="DO40" s="630"/>
      <c r="DP40" s="630"/>
      <c r="DQ40" s="630"/>
      <c r="DR40" s="630"/>
      <c r="DS40" s="630"/>
      <c r="DT40" s="630"/>
      <c r="DU40" s="630"/>
      <c r="DV40" s="631"/>
      <c r="DW40" s="632" t="s">
        <v>128</v>
      </c>
      <c r="DX40" s="642"/>
      <c r="DY40" s="642"/>
      <c r="DZ40" s="642"/>
      <c r="EA40" s="642"/>
      <c r="EB40" s="642"/>
      <c r="EC40" s="674"/>
    </row>
    <row r="41" spans="2:133" ht="11.25" customHeight="1" x14ac:dyDescent="0.15">
      <c r="B41" s="626" t="s">
        <v>346</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56" t="s">
        <v>128</v>
      </c>
      <c r="AA41" s="656"/>
      <c r="AB41" s="656"/>
      <c r="AC41" s="656"/>
      <c r="AD41" s="657" t="s">
        <v>128</v>
      </c>
      <c r="AE41" s="657"/>
      <c r="AF41" s="657"/>
      <c r="AG41" s="657"/>
      <c r="AH41" s="657"/>
      <c r="AI41" s="657"/>
      <c r="AJ41" s="657"/>
      <c r="AK41" s="657"/>
      <c r="AL41" s="632" t="s">
        <v>128</v>
      </c>
      <c r="AM41" s="633"/>
      <c r="AN41" s="633"/>
      <c r="AO41" s="658"/>
      <c r="AQ41" s="669" t="s">
        <v>347</v>
      </c>
      <c r="AR41" s="670"/>
      <c r="AS41" s="670"/>
      <c r="AT41" s="670"/>
      <c r="AU41" s="670"/>
      <c r="AV41" s="670"/>
      <c r="AW41" s="670"/>
      <c r="AX41" s="670"/>
      <c r="AY41" s="671"/>
      <c r="AZ41" s="629">
        <v>423679</v>
      </c>
      <c r="BA41" s="630"/>
      <c r="BB41" s="630"/>
      <c r="BC41" s="630"/>
      <c r="BD41" s="640"/>
      <c r="BE41" s="640"/>
      <c r="BF41" s="672"/>
      <c r="BG41" s="675"/>
      <c r="BH41" s="676"/>
      <c r="BI41" s="676"/>
      <c r="BJ41" s="676"/>
      <c r="BK41" s="676"/>
      <c r="BL41" s="365"/>
      <c r="BM41" s="664" t="s">
        <v>348</v>
      </c>
      <c r="BN41" s="664"/>
      <c r="BO41" s="664"/>
      <c r="BP41" s="664"/>
      <c r="BQ41" s="664"/>
      <c r="BR41" s="664"/>
      <c r="BS41" s="664"/>
      <c r="BT41" s="664"/>
      <c r="BU41" s="665"/>
      <c r="BV41" s="629" t="s">
        <v>128</v>
      </c>
      <c r="BW41" s="630"/>
      <c r="BX41" s="630"/>
      <c r="BY41" s="630"/>
      <c r="BZ41" s="630"/>
      <c r="CA41" s="630"/>
      <c r="CB41" s="673"/>
      <c r="CD41" s="663" t="s">
        <v>349</v>
      </c>
      <c r="CE41" s="664"/>
      <c r="CF41" s="664"/>
      <c r="CG41" s="664"/>
      <c r="CH41" s="664"/>
      <c r="CI41" s="664"/>
      <c r="CJ41" s="664"/>
      <c r="CK41" s="664"/>
      <c r="CL41" s="664"/>
      <c r="CM41" s="664"/>
      <c r="CN41" s="664"/>
      <c r="CO41" s="664"/>
      <c r="CP41" s="664"/>
      <c r="CQ41" s="665"/>
      <c r="CR41" s="629" t="s">
        <v>128</v>
      </c>
      <c r="CS41" s="640"/>
      <c r="CT41" s="640"/>
      <c r="CU41" s="640"/>
      <c r="CV41" s="640"/>
      <c r="CW41" s="640"/>
      <c r="CX41" s="640"/>
      <c r="CY41" s="641"/>
      <c r="CZ41" s="632" t="s">
        <v>128</v>
      </c>
      <c r="DA41" s="642"/>
      <c r="DB41" s="642"/>
      <c r="DC41" s="643"/>
      <c r="DD41" s="635" t="s">
        <v>128</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350</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56" t="s">
        <v>128</v>
      </c>
      <c r="AA42" s="656"/>
      <c r="AB42" s="656"/>
      <c r="AC42" s="656"/>
      <c r="AD42" s="657" t="s">
        <v>128</v>
      </c>
      <c r="AE42" s="657"/>
      <c r="AF42" s="657"/>
      <c r="AG42" s="657"/>
      <c r="AH42" s="657"/>
      <c r="AI42" s="657"/>
      <c r="AJ42" s="657"/>
      <c r="AK42" s="657"/>
      <c r="AL42" s="632" t="s">
        <v>128</v>
      </c>
      <c r="AM42" s="633"/>
      <c r="AN42" s="633"/>
      <c r="AO42" s="658"/>
      <c r="AQ42" s="666" t="s">
        <v>351</v>
      </c>
      <c r="AR42" s="667"/>
      <c r="AS42" s="667"/>
      <c r="AT42" s="667"/>
      <c r="AU42" s="667"/>
      <c r="AV42" s="667"/>
      <c r="AW42" s="667"/>
      <c r="AX42" s="667"/>
      <c r="AY42" s="668"/>
      <c r="AZ42" s="609">
        <v>1918936</v>
      </c>
      <c r="BA42" s="644"/>
      <c r="BB42" s="644"/>
      <c r="BC42" s="644"/>
      <c r="BD42" s="610"/>
      <c r="BE42" s="610"/>
      <c r="BF42" s="659"/>
      <c r="BG42" s="677"/>
      <c r="BH42" s="678"/>
      <c r="BI42" s="678"/>
      <c r="BJ42" s="678"/>
      <c r="BK42" s="678"/>
      <c r="BL42" s="366"/>
      <c r="BM42" s="660" t="s">
        <v>352</v>
      </c>
      <c r="BN42" s="660"/>
      <c r="BO42" s="660"/>
      <c r="BP42" s="660"/>
      <c r="BQ42" s="660"/>
      <c r="BR42" s="660"/>
      <c r="BS42" s="660"/>
      <c r="BT42" s="660"/>
      <c r="BU42" s="661"/>
      <c r="BV42" s="609">
        <v>427</v>
      </c>
      <c r="BW42" s="644"/>
      <c r="BX42" s="644"/>
      <c r="BY42" s="644"/>
      <c r="BZ42" s="644"/>
      <c r="CA42" s="644"/>
      <c r="CB42" s="662"/>
      <c r="CD42" s="626" t="s">
        <v>353</v>
      </c>
      <c r="CE42" s="627"/>
      <c r="CF42" s="627"/>
      <c r="CG42" s="627"/>
      <c r="CH42" s="627"/>
      <c r="CI42" s="627"/>
      <c r="CJ42" s="627"/>
      <c r="CK42" s="627"/>
      <c r="CL42" s="627"/>
      <c r="CM42" s="627"/>
      <c r="CN42" s="627"/>
      <c r="CO42" s="627"/>
      <c r="CP42" s="627"/>
      <c r="CQ42" s="628"/>
      <c r="CR42" s="629">
        <v>2467877</v>
      </c>
      <c r="CS42" s="640"/>
      <c r="CT42" s="640"/>
      <c r="CU42" s="640"/>
      <c r="CV42" s="640"/>
      <c r="CW42" s="640"/>
      <c r="CX42" s="640"/>
      <c r="CY42" s="641"/>
      <c r="CZ42" s="632">
        <v>9.1</v>
      </c>
      <c r="DA42" s="642"/>
      <c r="DB42" s="642"/>
      <c r="DC42" s="643"/>
      <c r="DD42" s="635">
        <v>428205</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354</v>
      </c>
      <c r="C43" s="627"/>
      <c r="D43" s="627"/>
      <c r="E43" s="627"/>
      <c r="F43" s="627"/>
      <c r="G43" s="627"/>
      <c r="H43" s="627"/>
      <c r="I43" s="627"/>
      <c r="J43" s="627"/>
      <c r="K43" s="627"/>
      <c r="L43" s="627"/>
      <c r="M43" s="627"/>
      <c r="N43" s="627"/>
      <c r="O43" s="627"/>
      <c r="P43" s="627"/>
      <c r="Q43" s="628"/>
      <c r="R43" s="629">
        <v>547331</v>
      </c>
      <c r="S43" s="630"/>
      <c r="T43" s="630"/>
      <c r="U43" s="630"/>
      <c r="V43" s="630"/>
      <c r="W43" s="630"/>
      <c r="X43" s="630"/>
      <c r="Y43" s="631"/>
      <c r="Z43" s="656">
        <v>1.9</v>
      </c>
      <c r="AA43" s="656"/>
      <c r="AB43" s="656"/>
      <c r="AC43" s="656"/>
      <c r="AD43" s="657" t="s">
        <v>128</v>
      </c>
      <c r="AE43" s="657"/>
      <c r="AF43" s="657"/>
      <c r="AG43" s="657"/>
      <c r="AH43" s="657"/>
      <c r="AI43" s="657"/>
      <c r="AJ43" s="657"/>
      <c r="AK43" s="657"/>
      <c r="AL43" s="632" t="s">
        <v>128</v>
      </c>
      <c r="AM43" s="633"/>
      <c r="AN43" s="633"/>
      <c r="AO43" s="658"/>
      <c r="BV43" s="219"/>
      <c r="BW43" s="219"/>
      <c r="BX43" s="219"/>
      <c r="BY43" s="219"/>
      <c r="BZ43" s="219"/>
      <c r="CA43" s="219"/>
      <c r="CB43" s="219"/>
      <c r="CD43" s="626" t="s">
        <v>355</v>
      </c>
      <c r="CE43" s="627"/>
      <c r="CF43" s="627"/>
      <c r="CG43" s="627"/>
      <c r="CH43" s="627"/>
      <c r="CI43" s="627"/>
      <c r="CJ43" s="627"/>
      <c r="CK43" s="627"/>
      <c r="CL43" s="627"/>
      <c r="CM43" s="627"/>
      <c r="CN43" s="627"/>
      <c r="CO43" s="627"/>
      <c r="CP43" s="627"/>
      <c r="CQ43" s="628"/>
      <c r="CR43" s="629">
        <v>25046</v>
      </c>
      <c r="CS43" s="640"/>
      <c r="CT43" s="640"/>
      <c r="CU43" s="640"/>
      <c r="CV43" s="640"/>
      <c r="CW43" s="640"/>
      <c r="CX43" s="640"/>
      <c r="CY43" s="641"/>
      <c r="CZ43" s="632">
        <v>0.1</v>
      </c>
      <c r="DA43" s="642"/>
      <c r="DB43" s="642"/>
      <c r="DC43" s="643"/>
      <c r="DD43" s="635">
        <v>25046</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356</v>
      </c>
      <c r="C44" s="607"/>
      <c r="D44" s="607"/>
      <c r="E44" s="607"/>
      <c r="F44" s="607"/>
      <c r="G44" s="607"/>
      <c r="H44" s="607"/>
      <c r="I44" s="607"/>
      <c r="J44" s="607"/>
      <c r="K44" s="607"/>
      <c r="L44" s="607"/>
      <c r="M44" s="607"/>
      <c r="N44" s="607"/>
      <c r="O44" s="607"/>
      <c r="P44" s="607"/>
      <c r="Q44" s="608"/>
      <c r="R44" s="609">
        <v>28553095</v>
      </c>
      <c r="S44" s="644"/>
      <c r="T44" s="644"/>
      <c r="U44" s="644"/>
      <c r="V44" s="644"/>
      <c r="W44" s="644"/>
      <c r="X44" s="644"/>
      <c r="Y44" s="645"/>
      <c r="Z44" s="646">
        <v>100</v>
      </c>
      <c r="AA44" s="646"/>
      <c r="AB44" s="646"/>
      <c r="AC44" s="646"/>
      <c r="AD44" s="647">
        <v>15621101</v>
      </c>
      <c r="AE44" s="647"/>
      <c r="AF44" s="647"/>
      <c r="AG44" s="647"/>
      <c r="AH44" s="647"/>
      <c r="AI44" s="647"/>
      <c r="AJ44" s="647"/>
      <c r="AK44" s="647"/>
      <c r="AL44" s="612">
        <v>100</v>
      </c>
      <c r="AM44" s="648"/>
      <c r="AN44" s="648"/>
      <c r="AO44" s="649"/>
      <c r="CD44" s="650" t="s">
        <v>303</v>
      </c>
      <c r="CE44" s="651"/>
      <c r="CF44" s="626" t="s">
        <v>357</v>
      </c>
      <c r="CG44" s="627"/>
      <c r="CH44" s="627"/>
      <c r="CI44" s="627"/>
      <c r="CJ44" s="627"/>
      <c r="CK44" s="627"/>
      <c r="CL44" s="627"/>
      <c r="CM44" s="627"/>
      <c r="CN44" s="627"/>
      <c r="CO44" s="627"/>
      <c r="CP44" s="627"/>
      <c r="CQ44" s="628"/>
      <c r="CR44" s="629">
        <v>2467877</v>
      </c>
      <c r="CS44" s="630"/>
      <c r="CT44" s="630"/>
      <c r="CU44" s="630"/>
      <c r="CV44" s="630"/>
      <c r="CW44" s="630"/>
      <c r="CX44" s="630"/>
      <c r="CY44" s="631"/>
      <c r="CZ44" s="632">
        <v>9.1</v>
      </c>
      <c r="DA44" s="633"/>
      <c r="DB44" s="633"/>
      <c r="DC44" s="634"/>
      <c r="DD44" s="635">
        <v>428205</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358</v>
      </c>
      <c r="CG45" s="627"/>
      <c r="CH45" s="627"/>
      <c r="CI45" s="627"/>
      <c r="CJ45" s="627"/>
      <c r="CK45" s="627"/>
      <c r="CL45" s="627"/>
      <c r="CM45" s="627"/>
      <c r="CN45" s="627"/>
      <c r="CO45" s="627"/>
      <c r="CP45" s="627"/>
      <c r="CQ45" s="628"/>
      <c r="CR45" s="629">
        <v>747788</v>
      </c>
      <c r="CS45" s="640"/>
      <c r="CT45" s="640"/>
      <c r="CU45" s="640"/>
      <c r="CV45" s="640"/>
      <c r="CW45" s="640"/>
      <c r="CX45" s="640"/>
      <c r="CY45" s="641"/>
      <c r="CZ45" s="632">
        <v>2.8</v>
      </c>
      <c r="DA45" s="642"/>
      <c r="DB45" s="642"/>
      <c r="DC45" s="643"/>
      <c r="DD45" s="635">
        <v>11138</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360</v>
      </c>
      <c r="CG46" s="627"/>
      <c r="CH46" s="627"/>
      <c r="CI46" s="627"/>
      <c r="CJ46" s="627"/>
      <c r="CK46" s="627"/>
      <c r="CL46" s="627"/>
      <c r="CM46" s="627"/>
      <c r="CN46" s="627"/>
      <c r="CO46" s="627"/>
      <c r="CP46" s="627"/>
      <c r="CQ46" s="628"/>
      <c r="CR46" s="629">
        <v>1623786</v>
      </c>
      <c r="CS46" s="630"/>
      <c r="CT46" s="630"/>
      <c r="CU46" s="630"/>
      <c r="CV46" s="630"/>
      <c r="CW46" s="630"/>
      <c r="CX46" s="630"/>
      <c r="CY46" s="631"/>
      <c r="CZ46" s="632">
        <v>6</v>
      </c>
      <c r="DA46" s="633"/>
      <c r="DB46" s="633"/>
      <c r="DC46" s="634"/>
      <c r="DD46" s="635">
        <v>411482</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361</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362</v>
      </c>
      <c r="CG47" s="627"/>
      <c r="CH47" s="627"/>
      <c r="CI47" s="627"/>
      <c r="CJ47" s="627"/>
      <c r="CK47" s="627"/>
      <c r="CL47" s="627"/>
      <c r="CM47" s="627"/>
      <c r="CN47" s="627"/>
      <c r="CO47" s="627"/>
      <c r="CP47" s="627"/>
      <c r="CQ47" s="628"/>
      <c r="CR47" s="629" t="s">
        <v>128</v>
      </c>
      <c r="CS47" s="640"/>
      <c r="CT47" s="640"/>
      <c r="CU47" s="640"/>
      <c r="CV47" s="640"/>
      <c r="CW47" s="640"/>
      <c r="CX47" s="640"/>
      <c r="CY47" s="641"/>
      <c r="CZ47" s="632" t="s">
        <v>128</v>
      </c>
      <c r="DA47" s="642"/>
      <c r="DB47" s="642"/>
      <c r="DC47" s="643"/>
      <c r="DD47" s="635" t="s">
        <v>128</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363</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364</v>
      </c>
      <c r="CG48" s="627"/>
      <c r="CH48" s="627"/>
      <c r="CI48" s="627"/>
      <c r="CJ48" s="627"/>
      <c r="CK48" s="627"/>
      <c r="CL48" s="627"/>
      <c r="CM48" s="627"/>
      <c r="CN48" s="627"/>
      <c r="CO48" s="627"/>
      <c r="CP48" s="627"/>
      <c r="CQ48" s="628"/>
      <c r="CR48" s="629" t="s">
        <v>128</v>
      </c>
      <c r="CS48" s="630"/>
      <c r="CT48" s="630"/>
      <c r="CU48" s="630"/>
      <c r="CV48" s="630"/>
      <c r="CW48" s="630"/>
      <c r="CX48" s="630"/>
      <c r="CY48" s="631"/>
      <c r="CZ48" s="632" t="s">
        <v>128</v>
      </c>
      <c r="DA48" s="633"/>
      <c r="DB48" s="633"/>
      <c r="DC48" s="634"/>
      <c r="DD48" s="635" t="s">
        <v>128</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365</v>
      </c>
      <c r="CE49" s="607"/>
      <c r="CF49" s="607"/>
      <c r="CG49" s="607"/>
      <c r="CH49" s="607"/>
      <c r="CI49" s="607"/>
      <c r="CJ49" s="607"/>
      <c r="CK49" s="607"/>
      <c r="CL49" s="607"/>
      <c r="CM49" s="607"/>
      <c r="CN49" s="607"/>
      <c r="CO49" s="607"/>
      <c r="CP49" s="607"/>
      <c r="CQ49" s="608"/>
      <c r="CR49" s="609">
        <v>27104272</v>
      </c>
      <c r="CS49" s="610"/>
      <c r="CT49" s="610"/>
      <c r="CU49" s="610"/>
      <c r="CV49" s="610"/>
      <c r="CW49" s="610"/>
      <c r="CX49" s="610"/>
      <c r="CY49" s="611"/>
      <c r="CZ49" s="612">
        <v>100</v>
      </c>
      <c r="DA49" s="613"/>
      <c r="DB49" s="613"/>
      <c r="DC49" s="614"/>
      <c r="DD49" s="615">
        <v>18000784</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0/rVPU412CzJxi5iLifLfm/WOAPN8uJGKkD26CPsxLInOFAQcDigb6uSONm+DqfUQ5/nevBBkbLdj4MXshHrBA==" saltValue="zHYSvZyYTbWcExqTRWvFI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366</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367</v>
      </c>
      <c r="DK2" s="1121"/>
      <c r="DL2" s="1121"/>
      <c r="DM2" s="1121"/>
      <c r="DN2" s="1121"/>
      <c r="DO2" s="1122"/>
      <c r="DP2" s="224"/>
      <c r="DQ2" s="1120" t="s">
        <v>368</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369</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370</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371</v>
      </c>
      <c r="B5" s="1025"/>
      <c r="C5" s="1025"/>
      <c r="D5" s="1025"/>
      <c r="E5" s="1025"/>
      <c r="F5" s="1025"/>
      <c r="G5" s="1025"/>
      <c r="H5" s="1025"/>
      <c r="I5" s="1025"/>
      <c r="J5" s="1025"/>
      <c r="K5" s="1025"/>
      <c r="L5" s="1025"/>
      <c r="M5" s="1025"/>
      <c r="N5" s="1025"/>
      <c r="O5" s="1025"/>
      <c r="P5" s="1026"/>
      <c r="Q5" s="1030" t="s">
        <v>372</v>
      </c>
      <c r="R5" s="1031"/>
      <c r="S5" s="1031"/>
      <c r="T5" s="1031"/>
      <c r="U5" s="1032"/>
      <c r="V5" s="1030" t="s">
        <v>373</v>
      </c>
      <c r="W5" s="1031"/>
      <c r="X5" s="1031"/>
      <c r="Y5" s="1031"/>
      <c r="Z5" s="1032"/>
      <c r="AA5" s="1030" t="s">
        <v>374</v>
      </c>
      <c r="AB5" s="1031"/>
      <c r="AC5" s="1031"/>
      <c r="AD5" s="1031"/>
      <c r="AE5" s="1031"/>
      <c r="AF5" s="1123" t="s">
        <v>375</v>
      </c>
      <c r="AG5" s="1031"/>
      <c r="AH5" s="1031"/>
      <c r="AI5" s="1031"/>
      <c r="AJ5" s="1044"/>
      <c r="AK5" s="1031" t="s">
        <v>376</v>
      </c>
      <c r="AL5" s="1031"/>
      <c r="AM5" s="1031"/>
      <c r="AN5" s="1031"/>
      <c r="AO5" s="1032"/>
      <c r="AP5" s="1030" t="s">
        <v>377</v>
      </c>
      <c r="AQ5" s="1031"/>
      <c r="AR5" s="1031"/>
      <c r="AS5" s="1031"/>
      <c r="AT5" s="1032"/>
      <c r="AU5" s="1030" t="s">
        <v>378</v>
      </c>
      <c r="AV5" s="1031"/>
      <c r="AW5" s="1031"/>
      <c r="AX5" s="1031"/>
      <c r="AY5" s="1044"/>
      <c r="AZ5" s="228"/>
      <c r="BA5" s="228"/>
      <c r="BB5" s="228"/>
      <c r="BC5" s="228"/>
      <c r="BD5" s="228"/>
      <c r="BE5" s="229"/>
      <c r="BF5" s="229"/>
      <c r="BG5" s="229"/>
      <c r="BH5" s="229"/>
      <c r="BI5" s="229"/>
      <c r="BJ5" s="229"/>
      <c r="BK5" s="229"/>
      <c r="BL5" s="229"/>
      <c r="BM5" s="229"/>
      <c r="BN5" s="229"/>
      <c r="BO5" s="229"/>
      <c r="BP5" s="229"/>
      <c r="BQ5" s="1024" t="s">
        <v>379</v>
      </c>
      <c r="BR5" s="1025"/>
      <c r="BS5" s="1025"/>
      <c r="BT5" s="1025"/>
      <c r="BU5" s="1025"/>
      <c r="BV5" s="1025"/>
      <c r="BW5" s="1025"/>
      <c r="BX5" s="1025"/>
      <c r="BY5" s="1025"/>
      <c r="BZ5" s="1025"/>
      <c r="CA5" s="1025"/>
      <c r="CB5" s="1025"/>
      <c r="CC5" s="1025"/>
      <c r="CD5" s="1025"/>
      <c r="CE5" s="1025"/>
      <c r="CF5" s="1025"/>
      <c r="CG5" s="1026"/>
      <c r="CH5" s="1030" t="s">
        <v>380</v>
      </c>
      <c r="CI5" s="1031"/>
      <c r="CJ5" s="1031"/>
      <c r="CK5" s="1031"/>
      <c r="CL5" s="1032"/>
      <c r="CM5" s="1030" t="s">
        <v>381</v>
      </c>
      <c r="CN5" s="1031"/>
      <c r="CO5" s="1031"/>
      <c r="CP5" s="1031"/>
      <c r="CQ5" s="1032"/>
      <c r="CR5" s="1030" t="s">
        <v>382</v>
      </c>
      <c r="CS5" s="1031"/>
      <c r="CT5" s="1031"/>
      <c r="CU5" s="1031"/>
      <c r="CV5" s="1032"/>
      <c r="CW5" s="1030" t="s">
        <v>383</v>
      </c>
      <c r="CX5" s="1031"/>
      <c r="CY5" s="1031"/>
      <c r="CZ5" s="1031"/>
      <c r="DA5" s="1032"/>
      <c r="DB5" s="1030" t="s">
        <v>384</v>
      </c>
      <c r="DC5" s="1031"/>
      <c r="DD5" s="1031"/>
      <c r="DE5" s="1031"/>
      <c r="DF5" s="1032"/>
      <c r="DG5" s="1113" t="s">
        <v>385</v>
      </c>
      <c r="DH5" s="1114"/>
      <c r="DI5" s="1114"/>
      <c r="DJ5" s="1114"/>
      <c r="DK5" s="1115"/>
      <c r="DL5" s="1113" t="s">
        <v>386</v>
      </c>
      <c r="DM5" s="1114"/>
      <c r="DN5" s="1114"/>
      <c r="DO5" s="1114"/>
      <c r="DP5" s="1115"/>
      <c r="DQ5" s="1030" t="s">
        <v>387</v>
      </c>
      <c r="DR5" s="1031"/>
      <c r="DS5" s="1031"/>
      <c r="DT5" s="1031"/>
      <c r="DU5" s="1032"/>
      <c r="DV5" s="1030" t="s">
        <v>378</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388</v>
      </c>
      <c r="C7" s="1077"/>
      <c r="D7" s="1077"/>
      <c r="E7" s="1077"/>
      <c r="F7" s="1077"/>
      <c r="G7" s="1077"/>
      <c r="H7" s="1077"/>
      <c r="I7" s="1077"/>
      <c r="J7" s="1077"/>
      <c r="K7" s="1077"/>
      <c r="L7" s="1077"/>
      <c r="M7" s="1077"/>
      <c r="N7" s="1077"/>
      <c r="O7" s="1077"/>
      <c r="P7" s="1078"/>
      <c r="Q7" s="1131">
        <v>28395</v>
      </c>
      <c r="R7" s="1132"/>
      <c r="S7" s="1132"/>
      <c r="T7" s="1132"/>
      <c r="U7" s="1132"/>
      <c r="V7" s="1132">
        <v>26976</v>
      </c>
      <c r="W7" s="1132"/>
      <c r="X7" s="1132"/>
      <c r="Y7" s="1132"/>
      <c r="Z7" s="1132"/>
      <c r="AA7" s="1132">
        <v>1419</v>
      </c>
      <c r="AB7" s="1132"/>
      <c r="AC7" s="1132"/>
      <c r="AD7" s="1132"/>
      <c r="AE7" s="1133"/>
      <c r="AF7" s="1134">
        <v>1192</v>
      </c>
      <c r="AG7" s="1135"/>
      <c r="AH7" s="1135"/>
      <c r="AI7" s="1135"/>
      <c r="AJ7" s="1136"/>
      <c r="AK7" s="1137">
        <v>741</v>
      </c>
      <c r="AL7" s="1138"/>
      <c r="AM7" s="1138"/>
      <c r="AN7" s="1138"/>
      <c r="AO7" s="1138"/>
      <c r="AP7" s="1138">
        <v>21229</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t="s">
        <v>609</v>
      </c>
      <c r="BS7" s="1128" t="s">
        <v>600</v>
      </c>
      <c r="BT7" s="1129"/>
      <c r="BU7" s="1129"/>
      <c r="BV7" s="1129"/>
      <c r="BW7" s="1129"/>
      <c r="BX7" s="1129"/>
      <c r="BY7" s="1129"/>
      <c r="BZ7" s="1129"/>
      <c r="CA7" s="1129"/>
      <c r="CB7" s="1129"/>
      <c r="CC7" s="1129"/>
      <c r="CD7" s="1129"/>
      <c r="CE7" s="1129"/>
      <c r="CF7" s="1129"/>
      <c r="CG7" s="1141"/>
      <c r="CH7" s="1125" t="s">
        <v>607</v>
      </c>
      <c r="CI7" s="1126"/>
      <c r="CJ7" s="1126"/>
      <c r="CK7" s="1126"/>
      <c r="CL7" s="1127"/>
      <c r="CM7" s="1125">
        <v>15</v>
      </c>
      <c r="CN7" s="1126"/>
      <c r="CO7" s="1126"/>
      <c r="CP7" s="1126"/>
      <c r="CQ7" s="1127"/>
      <c r="CR7" s="1125">
        <v>5</v>
      </c>
      <c r="CS7" s="1126"/>
      <c r="CT7" s="1126"/>
      <c r="CU7" s="1126"/>
      <c r="CV7" s="1127"/>
      <c r="CW7" s="1125" t="s">
        <v>588</v>
      </c>
      <c r="CX7" s="1126"/>
      <c r="CY7" s="1126"/>
      <c r="CZ7" s="1126"/>
      <c r="DA7" s="1127"/>
      <c r="DB7" s="1125" t="s">
        <v>588</v>
      </c>
      <c r="DC7" s="1126"/>
      <c r="DD7" s="1126"/>
      <c r="DE7" s="1126"/>
      <c r="DF7" s="1127"/>
      <c r="DG7" s="1125">
        <v>403</v>
      </c>
      <c r="DH7" s="1126"/>
      <c r="DI7" s="1126"/>
      <c r="DJ7" s="1126"/>
      <c r="DK7" s="1127"/>
      <c r="DL7" s="1125" t="s">
        <v>588</v>
      </c>
      <c r="DM7" s="1126"/>
      <c r="DN7" s="1126"/>
      <c r="DO7" s="1126"/>
      <c r="DP7" s="1127"/>
      <c r="DQ7" s="1125">
        <v>389</v>
      </c>
      <c r="DR7" s="1126"/>
      <c r="DS7" s="1126"/>
      <c r="DT7" s="1126"/>
      <c r="DU7" s="1127"/>
      <c r="DV7" s="1128"/>
      <c r="DW7" s="1129"/>
      <c r="DX7" s="1129"/>
      <c r="DY7" s="1129"/>
      <c r="DZ7" s="1130"/>
      <c r="EA7" s="230"/>
    </row>
    <row r="8" spans="1:131" s="231" customFormat="1" ht="26.25" customHeight="1" x14ac:dyDescent="0.15">
      <c r="A8" s="234">
        <v>2</v>
      </c>
      <c r="B8" s="1059" t="s">
        <v>389</v>
      </c>
      <c r="C8" s="1060"/>
      <c r="D8" s="1060"/>
      <c r="E8" s="1060"/>
      <c r="F8" s="1060"/>
      <c r="G8" s="1060"/>
      <c r="H8" s="1060"/>
      <c r="I8" s="1060"/>
      <c r="J8" s="1060"/>
      <c r="K8" s="1060"/>
      <c r="L8" s="1060"/>
      <c r="M8" s="1060"/>
      <c r="N8" s="1060"/>
      <c r="O8" s="1060"/>
      <c r="P8" s="1061"/>
      <c r="Q8" s="1067">
        <v>95</v>
      </c>
      <c r="R8" s="1068"/>
      <c r="S8" s="1068"/>
      <c r="T8" s="1068"/>
      <c r="U8" s="1068"/>
      <c r="V8" s="1068">
        <v>74</v>
      </c>
      <c r="W8" s="1068"/>
      <c r="X8" s="1068"/>
      <c r="Y8" s="1068"/>
      <c r="Z8" s="1068"/>
      <c r="AA8" s="1068">
        <v>21</v>
      </c>
      <c r="AB8" s="1068"/>
      <c r="AC8" s="1068"/>
      <c r="AD8" s="1068"/>
      <c r="AE8" s="1069"/>
      <c r="AF8" s="1064">
        <v>21</v>
      </c>
      <c r="AG8" s="1065"/>
      <c r="AH8" s="1065"/>
      <c r="AI8" s="1065"/>
      <c r="AJ8" s="1066"/>
      <c r="AK8" s="1109">
        <v>2</v>
      </c>
      <c r="AL8" s="1110"/>
      <c r="AM8" s="1110"/>
      <c r="AN8" s="1110"/>
      <c r="AO8" s="1110"/>
      <c r="AP8" s="1110" t="s">
        <v>588</v>
      </c>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t="s">
        <v>601</v>
      </c>
      <c r="BT8" s="1022"/>
      <c r="BU8" s="1022"/>
      <c r="BV8" s="1022"/>
      <c r="BW8" s="1022"/>
      <c r="BX8" s="1022"/>
      <c r="BY8" s="1022"/>
      <c r="BZ8" s="1022"/>
      <c r="CA8" s="1022"/>
      <c r="CB8" s="1022"/>
      <c r="CC8" s="1022"/>
      <c r="CD8" s="1022"/>
      <c r="CE8" s="1022"/>
      <c r="CF8" s="1022"/>
      <c r="CG8" s="1043"/>
      <c r="CH8" s="1018">
        <v>1</v>
      </c>
      <c r="CI8" s="1019"/>
      <c r="CJ8" s="1019"/>
      <c r="CK8" s="1019"/>
      <c r="CL8" s="1020"/>
      <c r="CM8" s="1018">
        <v>64</v>
      </c>
      <c r="CN8" s="1019"/>
      <c r="CO8" s="1019"/>
      <c r="CP8" s="1019"/>
      <c r="CQ8" s="1020"/>
      <c r="CR8" s="1018">
        <v>16</v>
      </c>
      <c r="CS8" s="1019"/>
      <c r="CT8" s="1019"/>
      <c r="CU8" s="1019"/>
      <c r="CV8" s="1020"/>
      <c r="CW8" s="1018" t="s">
        <v>588</v>
      </c>
      <c r="CX8" s="1019"/>
      <c r="CY8" s="1019"/>
      <c r="CZ8" s="1019"/>
      <c r="DA8" s="1020"/>
      <c r="DB8" s="1018" t="s">
        <v>588</v>
      </c>
      <c r="DC8" s="1019"/>
      <c r="DD8" s="1019"/>
      <c r="DE8" s="1019"/>
      <c r="DF8" s="1020"/>
      <c r="DG8" s="1018" t="s">
        <v>588</v>
      </c>
      <c r="DH8" s="1019"/>
      <c r="DI8" s="1019"/>
      <c r="DJ8" s="1019"/>
      <c r="DK8" s="1020"/>
      <c r="DL8" s="1018" t="s">
        <v>588</v>
      </c>
      <c r="DM8" s="1019"/>
      <c r="DN8" s="1019"/>
      <c r="DO8" s="1019"/>
      <c r="DP8" s="1020"/>
      <c r="DQ8" s="1018" t="s">
        <v>588</v>
      </c>
      <c r="DR8" s="1019"/>
      <c r="DS8" s="1019"/>
      <c r="DT8" s="1019"/>
      <c r="DU8" s="1020"/>
      <c r="DV8" s="1021"/>
      <c r="DW8" s="1022"/>
      <c r="DX8" s="1022"/>
      <c r="DY8" s="1022"/>
      <c r="DZ8" s="1023"/>
      <c r="EA8" s="230"/>
    </row>
    <row r="9" spans="1:131" s="231" customFormat="1" ht="26.25" customHeight="1" x14ac:dyDescent="0.15">
      <c r="A9" s="234">
        <v>3</v>
      </c>
      <c r="B9" s="1059" t="s">
        <v>390</v>
      </c>
      <c r="C9" s="1060"/>
      <c r="D9" s="1060"/>
      <c r="E9" s="1060"/>
      <c r="F9" s="1060"/>
      <c r="G9" s="1060"/>
      <c r="H9" s="1060"/>
      <c r="I9" s="1060"/>
      <c r="J9" s="1060"/>
      <c r="K9" s="1060"/>
      <c r="L9" s="1060"/>
      <c r="M9" s="1060"/>
      <c r="N9" s="1060"/>
      <c r="O9" s="1060"/>
      <c r="P9" s="1061"/>
      <c r="Q9" s="1067">
        <v>94</v>
      </c>
      <c r="R9" s="1068"/>
      <c r="S9" s="1068"/>
      <c r="T9" s="1068"/>
      <c r="U9" s="1068"/>
      <c r="V9" s="1068">
        <v>85</v>
      </c>
      <c r="W9" s="1068"/>
      <c r="X9" s="1068"/>
      <c r="Y9" s="1068"/>
      <c r="Z9" s="1068"/>
      <c r="AA9" s="1068">
        <v>9</v>
      </c>
      <c r="AB9" s="1068"/>
      <c r="AC9" s="1068"/>
      <c r="AD9" s="1068"/>
      <c r="AE9" s="1069"/>
      <c r="AF9" s="1064">
        <v>9</v>
      </c>
      <c r="AG9" s="1065"/>
      <c r="AH9" s="1065"/>
      <c r="AI9" s="1065"/>
      <c r="AJ9" s="1066"/>
      <c r="AK9" s="1109" t="s">
        <v>588</v>
      </c>
      <c r="AL9" s="1110"/>
      <c r="AM9" s="1110"/>
      <c r="AN9" s="1110"/>
      <c r="AO9" s="1110"/>
      <c r="AP9" s="1110" t="s">
        <v>588</v>
      </c>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t="s">
        <v>602</v>
      </c>
      <c r="BT9" s="1022"/>
      <c r="BU9" s="1022"/>
      <c r="BV9" s="1022"/>
      <c r="BW9" s="1022"/>
      <c r="BX9" s="1022"/>
      <c r="BY9" s="1022"/>
      <c r="BZ9" s="1022"/>
      <c r="CA9" s="1022"/>
      <c r="CB9" s="1022"/>
      <c r="CC9" s="1022"/>
      <c r="CD9" s="1022"/>
      <c r="CE9" s="1022"/>
      <c r="CF9" s="1022"/>
      <c r="CG9" s="1043"/>
      <c r="CH9" s="1018" t="s">
        <v>608</v>
      </c>
      <c r="CI9" s="1019"/>
      <c r="CJ9" s="1019"/>
      <c r="CK9" s="1019"/>
      <c r="CL9" s="1020"/>
      <c r="CM9" s="1018">
        <v>282</v>
      </c>
      <c r="CN9" s="1019"/>
      <c r="CO9" s="1019"/>
      <c r="CP9" s="1019"/>
      <c r="CQ9" s="1020"/>
      <c r="CR9" s="1018">
        <v>50</v>
      </c>
      <c r="CS9" s="1019"/>
      <c r="CT9" s="1019"/>
      <c r="CU9" s="1019"/>
      <c r="CV9" s="1020"/>
      <c r="CW9" s="1018">
        <v>0</v>
      </c>
      <c r="CX9" s="1019"/>
      <c r="CY9" s="1019"/>
      <c r="CZ9" s="1019"/>
      <c r="DA9" s="1020"/>
      <c r="DB9" s="1018" t="s">
        <v>588</v>
      </c>
      <c r="DC9" s="1019"/>
      <c r="DD9" s="1019"/>
      <c r="DE9" s="1019"/>
      <c r="DF9" s="1020"/>
      <c r="DG9" s="1018" t="s">
        <v>588</v>
      </c>
      <c r="DH9" s="1019"/>
      <c r="DI9" s="1019"/>
      <c r="DJ9" s="1019"/>
      <c r="DK9" s="1020"/>
      <c r="DL9" s="1018" t="s">
        <v>588</v>
      </c>
      <c r="DM9" s="1019"/>
      <c r="DN9" s="1019"/>
      <c r="DO9" s="1019"/>
      <c r="DP9" s="1020"/>
      <c r="DQ9" s="1018" t="s">
        <v>588</v>
      </c>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t="s">
        <v>603</v>
      </c>
      <c r="BT10" s="1022"/>
      <c r="BU10" s="1022"/>
      <c r="BV10" s="1022"/>
      <c r="BW10" s="1022"/>
      <c r="BX10" s="1022"/>
      <c r="BY10" s="1022"/>
      <c r="BZ10" s="1022"/>
      <c r="CA10" s="1022"/>
      <c r="CB10" s="1022"/>
      <c r="CC10" s="1022"/>
      <c r="CD10" s="1022"/>
      <c r="CE10" s="1022"/>
      <c r="CF10" s="1022"/>
      <c r="CG10" s="1043"/>
      <c r="CH10" s="1018" t="s">
        <v>606</v>
      </c>
      <c r="CI10" s="1019"/>
      <c r="CJ10" s="1019"/>
      <c r="CK10" s="1019"/>
      <c r="CL10" s="1020"/>
      <c r="CM10" s="1018">
        <v>105</v>
      </c>
      <c r="CN10" s="1019"/>
      <c r="CO10" s="1019"/>
      <c r="CP10" s="1019"/>
      <c r="CQ10" s="1020"/>
      <c r="CR10" s="1018">
        <v>100</v>
      </c>
      <c r="CS10" s="1019"/>
      <c r="CT10" s="1019"/>
      <c r="CU10" s="1019"/>
      <c r="CV10" s="1020"/>
      <c r="CW10" s="1018" t="s">
        <v>588</v>
      </c>
      <c r="CX10" s="1019"/>
      <c r="CY10" s="1019"/>
      <c r="CZ10" s="1019"/>
      <c r="DA10" s="1020"/>
      <c r="DB10" s="1018" t="s">
        <v>588</v>
      </c>
      <c r="DC10" s="1019"/>
      <c r="DD10" s="1019"/>
      <c r="DE10" s="1019"/>
      <c r="DF10" s="1020"/>
      <c r="DG10" s="1018" t="s">
        <v>588</v>
      </c>
      <c r="DH10" s="1019"/>
      <c r="DI10" s="1019"/>
      <c r="DJ10" s="1019"/>
      <c r="DK10" s="1020"/>
      <c r="DL10" s="1018" t="s">
        <v>588</v>
      </c>
      <c r="DM10" s="1019"/>
      <c r="DN10" s="1019"/>
      <c r="DO10" s="1019"/>
      <c r="DP10" s="1020"/>
      <c r="DQ10" s="1018" t="s">
        <v>588</v>
      </c>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t="s">
        <v>604</v>
      </c>
      <c r="BT11" s="1022"/>
      <c r="BU11" s="1022"/>
      <c r="BV11" s="1022"/>
      <c r="BW11" s="1022"/>
      <c r="BX11" s="1022"/>
      <c r="BY11" s="1022"/>
      <c r="BZ11" s="1022"/>
      <c r="CA11" s="1022"/>
      <c r="CB11" s="1022"/>
      <c r="CC11" s="1022"/>
      <c r="CD11" s="1022"/>
      <c r="CE11" s="1022"/>
      <c r="CF11" s="1022"/>
      <c r="CG11" s="1043"/>
      <c r="CH11" s="1018" t="s">
        <v>606</v>
      </c>
      <c r="CI11" s="1019"/>
      <c r="CJ11" s="1019"/>
      <c r="CK11" s="1019"/>
      <c r="CL11" s="1020"/>
      <c r="CM11" s="1018">
        <v>22</v>
      </c>
      <c r="CN11" s="1019"/>
      <c r="CO11" s="1019"/>
      <c r="CP11" s="1019"/>
      <c r="CQ11" s="1020"/>
      <c r="CR11" s="1018">
        <v>10</v>
      </c>
      <c r="CS11" s="1019"/>
      <c r="CT11" s="1019"/>
      <c r="CU11" s="1019"/>
      <c r="CV11" s="1020"/>
      <c r="CW11" s="1018" t="s">
        <v>588</v>
      </c>
      <c r="CX11" s="1019"/>
      <c r="CY11" s="1019"/>
      <c r="CZ11" s="1019"/>
      <c r="DA11" s="1020"/>
      <c r="DB11" s="1018" t="s">
        <v>588</v>
      </c>
      <c r="DC11" s="1019"/>
      <c r="DD11" s="1019"/>
      <c r="DE11" s="1019"/>
      <c r="DF11" s="1020"/>
      <c r="DG11" s="1018" t="s">
        <v>588</v>
      </c>
      <c r="DH11" s="1019"/>
      <c r="DI11" s="1019"/>
      <c r="DJ11" s="1019"/>
      <c r="DK11" s="1020"/>
      <c r="DL11" s="1018" t="s">
        <v>588</v>
      </c>
      <c r="DM11" s="1019"/>
      <c r="DN11" s="1019"/>
      <c r="DO11" s="1019"/>
      <c r="DP11" s="1020"/>
      <c r="DQ11" s="1018" t="s">
        <v>588</v>
      </c>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t="s">
        <v>605</v>
      </c>
      <c r="BT12" s="1022"/>
      <c r="BU12" s="1022"/>
      <c r="BV12" s="1022"/>
      <c r="BW12" s="1022"/>
      <c r="BX12" s="1022"/>
      <c r="BY12" s="1022"/>
      <c r="BZ12" s="1022"/>
      <c r="CA12" s="1022"/>
      <c r="CB12" s="1022"/>
      <c r="CC12" s="1022"/>
      <c r="CD12" s="1022"/>
      <c r="CE12" s="1022"/>
      <c r="CF12" s="1022"/>
      <c r="CG12" s="1043"/>
      <c r="CH12" s="1018" t="s">
        <v>606</v>
      </c>
      <c r="CI12" s="1019"/>
      <c r="CJ12" s="1019"/>
      <c r="CK12" s="1019"/>
      <c r="CL12" s="1020"/>
      <c r="CM12" s="1018">
        <v>32</v>
      </c>
      <c r="CN12" s="1019"/>
      <c r="CO12" s="1019"/>
      <c r="CP12" s="1019"/>
      <c r="CQ12" s="1020"/>
      <c r="CR12" s="1018">
        <v>20</v>
      </c>
      <c r="CS12" s="1019"/>
      <c r="CT12" s="1019"/>
      <c r="CU12" s="1019"/>
      <c r="CV12" s="1020"/>
      <c r="CW12" s="1018" t="s">
        <v>588</v>
      </c>
      <c r="CX12" s="1019"/>
      <c r="CY12" s="1019"/>
      <c r="CZ12" s="1019"/>
      <c r="DA12" s="1020"/>
      <c r="DB12" s="1018" t="s">
        <v>588</v>
      </c>
      <c r="DC12" s="1019"/>
      <c r="DD12" s="1019"/>
      <c r="DE12" s="1019"/>
      <c r="DF12" s="1020"/>
      <c r="DG12" s="1018" t="s">
        <v>588</v>
      </c>
      <c r="DH12" s="1019"/>
      <c r="DI12" s="1019"/>
      <c r="DJ12" s="1019"/>
      <c r="DK12" s="1020"/>
      <c r="DL12" s="1018" t="s">
        <v>588</v>
      </c>
      <c r="DM12" s="1019"/>
      <c r="DN12" s="1019"/>
      <c r="DO12" s="1019"/>
      <c r="DP12" s="1020"/>
      <c r="DQ12" s="1018" t="s">
        <v>588</v>
      </c>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391</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392</v>
      </c>
      <c r="B23" s="966" t="s">
        <v>393</v>
      </c>
      <c r="C23" s="967"/>
      <c r="D23" s="967"/>
      <c r="E23" s="967"/>
      <c r="F23" s="967"/>
      <c r="G23" s="967"/>
      <c r="H23" s="967"/>
      <c r="I23" s="967"/>
      <c r="J23" s="967"/>
      <c r="K23" s="967"/>
      <c r="L23" s="967"/>
      <c r="M23" s="967"/>
      <c r="N23" s="967"/>
      <c r="O23" s="967"/>
      <c r="P23" s="977"/>
      <c r="Q23" s="1096">
        <v>28581</v>
      </c>
      <c r="R23" s="1090"/>
      <c r="S23" s="1090"/>
      <c r="T23" s="1090"/>
      <c r="U23" s="1090"/>
      <c r="V23" s="1090">
        <v>27132</v>
      </c>
      <c r="W23" s="1090"/>
      <c r="X23" s="1090"/>
      <c r="Y23" s="1090"/>
      <c r="Z23" s="1090"/>
      <c r="AA23" s="1090">
        <v>1449</v>
      </c>
      <c r="AB23" s="1090"/>
      <c r="AC23" s="1090"/>
      <c r="AD23" s="1090"/>
      <c r="AE23" s="1097"/>
      <c r="AF23" s="1098">
        <v>1222</v>
      </c>
      <c r="AG23" s="1090"/>
      <c r="AH23" s="1090"/>
      <c r="AI23" s="1090"/>
      <c r="AJ23" s="1099"/>
      <c r="AK23" s="1100"/>
      <c r="AL23" s="1101"/>
      <c r="AM23" s="1101"/>
      <c r="AN23" s="1101"/>
      <c r="AO23" s="1101"/>
      <c r="AP23" s="1090">
        <v>21229</v>
      </c>
      <c r="AQ23" s="1090"/>
      <c r="AR23" s="1090"/>
      <c r="AS23" s="1090"/>
      <c r="AT23" s="1090"/>
      <c r="AU23" s="1091"/>
      <c r="AV23" s="1091"/>
      <c r="AW23" s="1091"/>
      <c r="AX23" s="1091"/>
      <c r="AY23" s="1092"/>
      <c r="AZ23" s="1093" t="s">
        <v>394</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395</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396</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371</v>
      </c>
      <c r="B26" s="1025"/>
      <c r="C26" s="1025"/>
      <c r="D26" s="1025"/>
      <c r="E26" s="1025"/>
      <c r="F26" s="1025"/>
      <c r="G26" s="1025"/>
      <c r="H26" s="1025"/>
      <c r="I26" s="1025"/>
      <c r="J26" s="1025"/>
      <c r="K26" s="1025"/>
      <c r="L26" s="1025"/>
      <c r="M26" s="1025"/>
      <c r="N26" s="1025"/>
      <c r="O26" s="1025"/>
      <c r="P26" s="1026"/>
      <c r="Q26" s="1030" t="s">
        <v>397</v>
      </c>
      <c r="R26" s="1031"/>
      <c r="S26" s="1031"/>
      <c r="T26" s="1031"/>
      <c r="U26" s="1032"/>
      <c r="V26" s="1030" t="s">
        <v>398</v>
      </c>
      <c r="W26" s="1031"/>
      <c r="X26" s="1031"/>
      <c r="Y26" s="1031"/>
      <c r="Z26" s="1032"/>
      <c r="AA26" s="1030" t="s">
        <v>399</v>
      </c>
      <c r="AB26" s="1031"/>
      <c r="AC26" s="1031"/>
      <c r="AD26" s="1031"/>
      <c r="AE26" s="1031"/>
      <c r="AF26" s="1084" t="s">
        <v>400</v>
      </c>
      <c r="AG26" s="1037"/>
      <c r="AH26" s="1037"/>
      <c r="AI26" s="1037"/>
      <c r="AJ26" s="1085"/>
      <c r="AK26" s="1031" t="s">
        <v>401</v>
      </c>
      <c r="AL26" s="1031"/>
      <c r="AM26" s="1031"/>
      <c r="AN26" s="1031"/>
      <c r="AO26" s="1032"/>
      <c r="AP26" s="1030" t="s">
        <v>402</v>
      </c>
      <c r="AQ26" s="1031"/>
      <c r="AR26" s="1031"/>
      <c r="AS26" s="1031"/>
      <c r="AT26" s="1032"/>
      <c r="AU26" s="1030" t="s">
        <v>403</v>
      </c>
      <c r="AV26" s="1031"/>
      <c r="AW26" s="1031"/>
      <c r="AX26" s="1031"/>
      <c r="AY26" s="1032"/>
      <c r="AZ26" s="1030" t="s">
        <v>404</v>
      </c>
      <c r="BA26" s="1031"/>
      <c r="BB26" s="1031"/>
      <c r="BC26" s="1031"/>
      <c r="BD26" s="1032"/>
      <c r="BE26" s="1030" t="s">
        <v>378</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405</v>
      </c>
      <c r="C28" s="1077"/>
      <c r="D28" s="1077"/>
      <c r="E28" s="1077"/>
      <c r="F28" s="1077"/>
      <c r="G28" s="1077"/>
      <c r="H28" s="1077"/>
      <c r="I28" s="1077"/>
      <c r="J28" s="1077"/>
      <c r="K28" s="1077"/>
      <c r="L28" s="1077"/>
      <c r="M28" s="1077"/>
      <c r="N28" s="1077"/>
      <c r="O28" s="1077"/>
      <c r="P28" s="1078"/>
      <c r="Q28" s="1079">
        <v>5816</v>
      </c>
      <c r="R28" s="1080"/>
      <c r="S28" s="1080"/>
      <c r="T28" s="1080"/>
      <c r="U28" s="1080"/>
      <c r="V28" s="1080">
        <v>5592</v>
      </c>
      <c r="W28" s="1080"/>
      <c r="X28" s="1080"/>
      <c r="Y28" s="1080"/>
      <c r="Z28" s="1080"/>
      <c r="AA28" s="1080">
        <v>223</v>
      </c>
      <c r="AB28" s="1080"/>
      <c r="AC28" s="1080"/>
      <c r="AD28" s="1080"/>
      <c r="AE28" s="1081"/>
      <c r="AF28" s="1082">
        <v>223</v>
      </c>
      <c r="AG28" s="1080"/>
      <c r="AH28" s="1080"/>
      <c r="AI28" s="1080"/>
      <c r="AJ28" s="1083"/>
      <c r="AK28" s="1071">
        <v>374</v>
      </c>
      <c r="AL28" s="1072"/>
      <c r="AM28" s="1072"/>
      <c r="AN28" s="1072"/>
      <c r="AO28" s="1072"/>
      <c r="AP28" s="1072" t="s">
        <v>588</v>
      </c>
      <c r="AQ28" s="1072"/>
      <c r="AR28" s="1072"/>
      <c r="AS28" s="1072"/>
      <c r="AT28" s="1072"/>
      <c r="AU28" s="1072" t="s">
        <v>588</v>
      </c>
      <c r="AV28" s="1072"/>
      <c r="AW28" s="1072"/>
      <c r="AX28" s="1072"/>
      <c r="AY28" s="1072"/>
      <c r="AZ28" s="1073"/>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406</v>
      </c>
      <c r="C29" s="1060"/>
      <c r="D29" s="1060"/>
      <c r="E29" s="1060"/>
      <c r="F29" s="1060"/>
      <c r="G29" s="1060"/>
      <c r="H29" s="1060"/>
      <c r="I29" s="1060"/>
      <c r="J29" s="1060"/>
      <c r="K29" s="1060"/>
      <c r="L29" s="1060"/>
      <c r="M29" s="1060"/>
      <c r="N29" s="1060"/>
      <c r="O29" s="1060"/>
      <c r="P29" s="1061"/>
      <c r="Q29" s="1067">
        <v>821</v>
      </c>
      <c r="R29" s="1068"/>
      <c r="S29" s="1068"/>
      <c r="T29" s="1068"/>
      <c r="U29" s="1068"/>
      <c r="V29" s="1068">
        <v>820</v>
      </c>
      <c r="W29" s="1068"/>
      <c r="X29" s="1068"/>
      <c r="Y29" s="1068"/>
      <c r="Z29" s="1068"/>
      <c r="AA29" s="1068">
        <v>1</v>
      </c>
      <c r="AB29" s="1068"/>
      <c r="AC29" s="1068"/>
      <c r="AD29" s="1068"/>
      <c r="AE29" s="1069"/>
      <c r="AF29" s="1064">
        <v>1</v>
      </c>
      <c r="AG29" s="1065"/>
      <c r="AH29" s="1065"/>
      <c r="AI29" s="1065"/>
      <c r="AJ29" s="1066"/>
      <c r="AK29" s="1009">
        <v>226</v>
      </c>
      <c r="AL29" s="1000"/>
      <c r="AM29" s="1000"/>
      <c r="AN29" s="1000"/>
      <c r="AO29" s="1000"/>
      <c r="AP29" s="1000" t="s">
        <v>588</v>
      </c>
      <c r="AQ29" s="1000"/>
      <c r="AR29" s="1000"/>
      <c r="AS29" s="1000"/>
      <c r="AT29" s="1000"/>
      <c r="AU29" s="1000" t="s">
        <v>588</v>
      </c>
      <c r="AV29" s="1000"/>
      <c r="AW29" s="1000"/>
      <c r="AX29" s="1000"/>
      <c r="AY29" s="1000"/>
      <c r="AZ29" s="1070"/>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407</v>
      </c>
      <c r="C30" s="1060"/>
      <c r="D30" s="1060"/>
      <c r="E30" s="1060"/>
      <c r="F30" s="1060"/>
      <c r="G30" s="1060"/>
      <c r="H30" s="1060"/>
      <c r="I30" s="1060"/>
      <c r="J30" s="1060"/>
      <c r="K30" s="1060"/>
      <c r="L30" s="1060"/>
      <c r="M30" s="1060"/>
      <c r="N30" s="1060"/>
      <c r="O30" s="1060"/>
      <c r="P30" s="1061"/>
      <c r="Q30" s="1067">
        <v>6248</v>
      </c>
      <c r="R30" s="1068"/>
      <c r="S30" s="1068"/>
      <c r="T30" s="1068"/>
      <c r="U30" s="1068"/>
      <c r="V30" s="1068">
        <v>6111</v>
      </c>
      <c r="W30" s="1068"/>
      <c r="X30" s="1068"/>
      <c r="Y30" s="1068"/>
      <c r="Z30" s="1068"/>
      <c r="AA30" s="1068">
        <v>137</v>
      </c>
      <c r="AB30" s="1068"/>
      <c r="AC30" s="1068"/>
      <c r="AD30" s="1068"/>
      <c r="AE30" s="1069"/>
      <c r="AF30" s="1064">
        <v>137</v>
      </c>
      <c r="AG30" s="1065"/>
      <c r="AH30" s="1065"/>
      <c r="AI30" s="1065"/>
      <c r="AJ30" s="1066"/>
      <c r="AK30" s="1009">
        <v>887</v>
      </c>
      <c r="AL30" s="1000"/>
      <c r="AM30" s="1000"/>
      <c r="AN30" s="1000"/>
      <c r="AO30" s="1000"/>
      <c r="AP30" s="1000" t="s">
        <v>588</v>
      </c>
      <c r="AQ30" s="1000"/>
      <c r="AR30" s="1000"/>
      <c r="AS30" s="1000"/>
      <c r="AT30" s="1000"/>
      <c r="AU30" s="1000" t="s">
        <v>588</v>
      </c>
      <c r="AV30" s="1000"/>
      <c r="AW30" s="1000"/>
      <c r="AX30" s="1000"/>
      <c r="AY30" s="1000"/>
      <c r="AZ30" s="1070"/>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408</v>
      </c>
      <c r="C31" s="1060"/>
      <c r="D31" s="1060"/>
      <c r="E31" s="1060"/>
      <c r="F31" s="1060"/>
      <c r="G31" s="1060"/>
      <c r="H31" s="1060"/>
      <c r="I31" s="1060"/>
      <c r="J31" s="1060"/>
      <c r="K31" s="1060"/>
      <c r="L31" s="1060"/>
      <c r="M31" s="1060"/>
      <c r="N31" s="1060"/>
      <c r="O31" s="1060"/>
      <c r="P31" s="1061"/>
      <c r="Q31" s="1067">
        <v>52</v>
      </c>
      <c r="R31" s="1068"/>
      <c r="S31" s="1068"/>
      <c r="T31" s="1068"/>
      <c r="U31" s="1068"/>
      <c r="V31" s="1068">
        <v>28</v>
      </c>
      <c r="W31" s="1068"/>
      <c r="X31" s="1068"/>
      <c r="Y31" s="1068"/>
      <c r="Z31" s="1068"/>
      <c r="AA31" s="1068">
        <v>24</v>
      </c>
      <c r="AB31" s="1068"/>
      <c r="AC31" s="1068"/>
      <c r="AD31" s="1068"/>
      <c r="AE31" s="1069"/>
      <c r="AF31" s="1064">
        <v>24</v>
      </c>
      <c r="AG31" s="1065"/>
      <c r="AH31" s="1065"/>
      <c r="AI31" s="1065"/>
      <c r="AJ31" s="1066"/>
      <c r="AK31" s="1009" t="s">
        <v>588</v>
      </c>
      <c r="AL31" s="1000"/>
      <c r="AM31" s="1000"/>
      <c r="AN31" s="1000"/>
      <c r="AO31" s="1000"/>
      <c r="AP31" s="1000" t="s">
        <v>588</v>
      </c>
      <c r="AQ31" s="1000"/>
      <c r="AR31" s="1000"/>
      <c r="AS31" s="1000"/>
      <c r="AT31" s="1000"/>
      <c r="AU31" s="1000" t="s">
        <v>588</v>
      </c>
      <c r="AV31" s="1000"/>
      <c r="AW31" s="1000"/>
      <c r="AX31" s="1000"/>
      <c r="AY31" s="1000"/>
      <c r="AZ31" s="1070"/>
      <c r="BA31" s="1070"/>
      <c r="BB31" s="1070"/>
      <c r="BC31" s="1070"/>
      <c r="BD31" s="1070"/>
      <c r="BE31" s="1001"/>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409</v>
      </c>
      <c r="C32" s="1060"/>
      <c r="D32" s="1060"/>
      <c r="E32" s="1060"/>
      <c r="F32" s="1060"/>
      <c r="G32" s="1060"/>
      <c r="H32" s="1060"/>
      <c r="I32" s="1060"/>
      <c r="J32" s="1060"/>
      <c r="K32" s="1060"/>
      <c r="L32" s="1060"/>
      <c r="M32" s="1060"/>
      <c r="N32" s="1060"/>
      <c r="O32" s="1060"/>
      <c r="P32" s="1061"/>
      <c r="Q32" s="1067">
        <v>14</v>
      </c>
      <c r="R32" s="1068"/>
      <c r="S32" s="1068"/>
      <c r="T32" s="1068"/>
      <c r="U32" s="1068"/>
      <c r="V32" s="1068">
        <v>13</v>
      </c>
      <c r="W32" s="1068"/>
      <c r="X32" s="1068"/>
      <c r="Y32" s="1068"/>
      <c r="Z32" s="1068"/>
      <c r="AA32" s="1068">
        <v>1</v>
      </c>
      <c r="AB32" s="1068"/>
      <c r="AC32" s="1068"/>
      <c r="AD32" s="1068"/>
      <c r="AE32" s="1069"/>
      <c r="AF32" s="1064">
        <v>1</v>
      </c>
      <c r="AG32" s="1065"/>
      <c r="AH32" s="1065"/>
      <c r="AI32" s="1065"/>
      <c r="AJ32" s="1066"/>
      <c r="AK32" s="1009">
        <v>10</v>
      </c>
      <c r="AL32" s="1000"/>
      <c r="AM32" s="1000"/>
      <c r="AN32" s="1000"/>
      <c r="AO32" s="1000"/>
      <c r="AP32" s="1000" t="s">
        <v>588</v>
      </c>
      <c r="AQ32" s="1000"/>
      <c r="AR32" s="1000"/>
      <c r="AS32" s="1000"/>
      <c r="AT32" s="1000"/>
      <c r="AU32" s="1000" t="s">
        <v>588</v>
      </c>
      <c r="AV32" s="1000"/>
      <c r="AW32" s="1000"/>
      <c r="AX32" s="1000"/>
      <c r="AY32" s="1000"/>
      <c r="AZ32" s="1070"/>
      <c r="BA32" s="1070"/>
      <c r="BB32" s="1070"/>
      <c r="BC32" s="1070"/>
      <c r="BD32" s="1070"/>
      <c r="BE32" s="1001"/>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410</v>
      </c>
      <c r="C33" s="1060"/>
      <c r="D33" s="1060"/>
      <c r="E33" s="1060"/>
      <c r="F33" s="1060"/>
      <c r="G33" s="1060"/>
      <c r="H33" s="1060"/>
      <c r="I33" s="1060"/>
      <c r="J33" s="1060"/>
      <c r="K33" s="1060"/>
      <c r="L33" s="1060"/>
      <c r="M33" s="1060"/>
      <c r="N33" s="1060"/>
      <c r="O33" s="1060"/>
      <c r="P33" s="1061"/>
      <c r="Q33" s="1067">
        <v>150</v>
      </c>
      <c r="R33" s="1068"/>
      <c r="S33" s="1068"/>
      <c r="T33" s="1068"/>
      <c r="U33" s="1068"/>
      <c r="V33" s="1068">
        <v>118</v>
      </c>
      <c r="W33" s="1068"/>
      <c r="X33" s="1068"/>
      <c r="Y33" s="1068"/>
      <c r="Z33" s="1068"/>
      <c r="AA33" s="1068">
        <v>32</v>
      </c>
      <c r="AB33" s="1068"/>
      <c r="AC33" s="1068"/>
      <c r="AD33" s="1068"/>
      <c r="AE33" s="1069"/>
      <c r="AF33" s="1064">
        <v>32</v>
      </c>
      <c r="AG33" s="1065"/>
      <c r="AH33" s="1065"/>
      <c r="AI33" s="1065"/>
      <c r="AJ33" s="1066"/>
      <c r="AK33" s="1009">
        <v>25</v>
      </c>
      <c r="AL33" s="1000"/>
      <c r="AM33" s="1000"/>
      <c r="AN33" s="1000"/>
      <c r="AO33" s="1000"/>
      <c r="AP33" s="1000" t="s">
        <v>588</v>
      </c>
      <c r="AQ33" s="1000"/>
      <c r="AR33" s="1000"/>
      <c r="AS33" s="1000"/>
      <c r="AT33" s="1000"/>
      <c r="AU33" s="1000" t="s">
        <v>588</v>
      </c>
      <c r="AV33" s="1000"/>
      <c r="AW33" s="1000"/>
      <c r="AX33" s="1000"/>
      <c r="AY33" s="1000"/>
      <c r="AZ33" s="1070"/>
      <c r="BA33" s="1070"/>
      <c r="BB33" s="1070"/>
      <c r="BC33" s="1070"/>
      <c r="BD33" s="1070"/>
      <c r="BE33" s="1001"/>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t="s">
        <v>411</v>
      </c>
      <c r="C34" s="1060"/>
      <c r="D34" s="1060"/>
      <c r="E34" s="1060"/>
      <c r="F34" s="1060"/>
      <c r="G34" s="1060"/>
      <c r="H34" s="1060"/>
      <c r="I34" s="1060"/>
      <c r="J34" s="1060"/>
      <c r="K34" s="1060"/>
      <c r="L34" s="1060"/>
      <c r="M34" s="1060"/>
      <c r="N34" s="1060"/>
      <c r="O34" s="1060"/>
      <c r="P34" s="1061"/>
      <c r="Q34" s="1067">
        <v>5956</v>
      </c>
      <c r="R34" s="1068"/>
      <c r="S34" s="1068"/>
      <c r="T34" s="1068"/>
      <c r="U34" s="1068"/>
      <c r="V34" s="1068">
        <v>5269</v>
      </c>
      <c r="W34" s="1068"/>
      <c r="X34" s="1068"/>
      <c r="Y34" s="1068"/>
      <c r="Z34" s="1068"/>
      <c r="AA34" s="1068">
        <v>687</v>
      </c>
      <c r="AB34" s="1068"/>
      <c r="AC34" s="1068"/>
      <c r="AD34" s="1068"/>
      <c r="AE34" s="1069"/>
      <c r="AF34" s="1064">
        <v>1718</v>
      </c>
      <c r="AG34" s="1065"/>
      <c r="AH34" s="1065"/>
      <c r="AI34" s="1065"/>
      <c r="AJ34" s="1066"/>
      <c r="AK34" s="1009">
        <v>649</v>
      </c>
      <c r="AL34" s="1000"/>
      <c r="AM34" s="1000"/>
      <c r="AN34" s="1000"/>
      <c r="AO34" s="1000"/>
      <c r="AP34" s="1000">
        <v>2528</v>
      </c>
      <c r="AQ34" s="1000"/>
      <c r="AR34" s="1000"/>
      <c r="AS34" s="1000"/>
      <c r="AT34" s="1000"/>
      <c r="AU34" s="1000">
        <v>1423</v>
      </c>
      <c r="AV34" s="1000"/>
      <c r="AW34" s="1000"/>
      <c r="AX34" s="1000"/>
      <c r="AY34" s="1000"/>
      <c r="AZ34" s="1070" t="s">
        <v>588</v>
      </c>
      <c r="BA34" s="1070"/>
      <c r="BB34" s="1070"/>
      <c r="BC34" s="1070"/>
      <c r="BD34" s="1070"/>
      <c r="BE34" s="1001" t="s">
        <v>412</v>
      </c>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t="s">
        <v>413</v>
      </c>
      <c r="C35" s="1060"/>
      <c r="D35" s="1060"/>
      <c r="E35" s="1060"/>
      <c r="F35" s="1060"/>
      <c r="G35" s="1060"/>
      <c r="H35" s="1060"/>
      <c r="I35" s="1060"/>
      <c r="J35" s="1060"/>
      <c r="K35" s="1060"/>
      <c r="L35" s="1060"/>
      <c r="M35" s="1060"/>
      <c r="N35" s="1060"/>
      <c r="O35" s="1060"/>
      <c r="P35" s="1061"/>
      <c r="Q35" s="1067">
        <v>1887</v>
      </c>
      <c r="R35" s="1068"/>
      <c r="S35" s="1068"/>
      <c r="T35" s="1068"/>
      <c r="U35" s="1068"/>
      <c r="V35" s="1068">
        <v>1885</v>
      </c>
      <c r="W35" s="1068"/>
      <c r="X35" s="1068"/>
      <c r="Y35" s="1068"/>
      <c r="Z35" s="1068"/>
      <c r="AA35" s="1068">
        <v>1</v>
      </c>
      <c r="AB35" s="1068"/>
      <c r="AC35" s="1068"/>
      <c r="AD35" s="1068"/>
      <c r="AE35" s="1069"/>
      <c r="AF35" s="1064">
        <v>141</v>
      </c>
      <c r="AG35" s="1065"/>
      <c r="AH35" s="1065"/>
      <c r="AI35" s="1065"/>
      <c r="AJ35" s="1066"/>
      <c r="AK35" s="1009">
        <v>1528</v>
      </c>
      <c r="AL35" s="1000"/>
      <c r="AM35" s="1000"/>
      <c r="AN35" s="1000"/>
      <c r="AO35" s="1000"/>
      <c r="AP35" s="1000">
        <v>7755</v>
      </c>
      <c r="AQ35" s="1000"/>
      <c r="AR35" s="1000"/>
      <c r="AS35" s="1000"/>
      <c r="AT35" s="1000"/>
      <c r="AU35" s="1000">
        <v>6010</v>
      </c>
      <c r="AV35" s="1000"/>
      <c r="AW35" s="1000"/>
      <c r="AX35" s="1000"/>
      <c r="AY35" s="1000"/>
      <c r="AZ35" s="1070" t="s">
        <v>588</v>
      </c>
      <c r="BA35" s="1070"/>
      <c r="BB35" s="1070"/>
      <c r="BC35" s="1070"/>
      <c r="BD35" s="1070"/>
      <c r="BE35" s="1001" t="s">
        <v>412</v>
      </c>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t="s">
        <v>414</v>
      </c>
      <c r="C36" s="1060"/>
      <c r="D36" s="1060"/>
      <c r="E36" s="1060"/>
      <c r="F36" s="1060"/>
      <c r="G36" s="1060"/>
      <c r="H36" s="1060"/>
      <c r="I36" s="1060"/>
      <c r="J36" s="1060"/>
      <c r="K36" s="1060"/>
      <c r="L36" s="1060"/>
      <c r="M36" s="1060"/>
      <c r="N36" s="1060"/>
      <c r="O36" s="1060"/>
      <c r="P36" s="1061"/>
      <c r="Q36" s="1067">
        <v>2</v>
      </c>
      <c r="R36" s="1068"/>
      <c r="S36" s="1068"/>
      <c r="T36" s="1068"/>
      <c r="U36" s="1068"/>
      <c r="V36" s="1068">
        <v>2</v>
      </c>
      <c r="W36" s="1068"/>
      <c r="X36" s="1068"/>
      <c r="Y36" s="1068"/>
      <c r="Z36" s="1068"/>
      <c r="AA36" s="1068">
        <v>0</v>
      </c>
      <c r="AB36" s="1068"/>
      <c r="AC36" s="1068"/>
      <c r="AD36" s="1068"/>
      <c r="AE36" s="1069"/>
      <c r="AF36" s="1064">
        <v>0</v>
      </c>
      <c r="AG36" s="1065"/>
      <c r="AH36" s="1065"/>
      <c r="AI36" s="1065"/>
      <c r="AJ36" s="1066"/>
      <c r="AK36" s="1009">
        <v>18</v>
      </c>
      <c r="AL36" s="1000"/>
      <c r="AM36" s="1000"/>
      <c r="AN36" s="1000"/>
      <c r="AO36" s="1000"/>
      <c r="AP36" s="1000" t="s">
        <v>588</v>
      </c>
      <c r="AQ36" s="1000"/>
      <c r="AR36" s="1000"/>
      <c r="AS36" s="1000"/>
      <c r="AT36" s="1000"/>
      <c r="AU36" s="1000" t="s">
        <v>588</v>
      </c>
      <c r="AV36" s="1000"/>
      <c r="AW36" s="1000"/>
      <c r="AX36" s="1000"/>
      <c r="AY36" s="1000"/>
      <c r="AZ36" s="1070" t="s">
        <v>588</v>
      </c>
      <c r="BA36" s="1070"/>
      <c r="BB36" s="1070"/>
      <c r="BC36" s="1070"/>
      <c r="BD36" s="1070"/>
      <c r="BE36" s="1001" t="s">
        <v>415</v>
      </c>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416</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392</v>
      </c>
      <c r="B63" s="966" t="s">
        <v>417</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2277</v>
      </c>
      <c r="AG63" s="988"/>
      <c r="AH63" s="988"/>
      <c r="AI63" s="988"/>
      <c r="AJ63" s="1051"/>
      <c r="AK63" s="1052"/>
      <c r="AL63" s="992"/>
      <c r="AM63" s="992"/>
      <c r="AN63" s="992"/>
      <c r="AO63" s="992"/>
      <c r="AP63" s="988">
        <v>10283</v>
      </c>
      <c r="AQ63" s="988"/>
      <c r="AR63" s="988"/>
      <c r="AS63" s="988"/>
      <c r="AT63" s="988"/>
      <c r="AU63" s="988">
        <v>7434</v>
      </c>
      <c r="AV63" s="988"/>
      <c r="AW63" s="988"/>
      <c r="AX63" s="988"/>
      <c r="AY63" s="988"/>
      <c r="AZ63" s="1046"/>
      <c r="BA63" s="1046"/>
      <c r="BB63" s="1046"/>
      <c r="BC63" s="1046"/>
      <c r="BD63" s="1046"/>
      <c r="BE63" s="989"/>
      <c r="BF63" s="989"/>
      <c r="BG63" s="989"/>
      <c r="BH63" s="989"/>
      <c r="BI63" s="990"/>
      <c r="BJ63" s="1047" t="s">
        <v>418</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419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420</v>
      </c>
      <c r="B66" s="1025"/>
      <c r="C66" s="1025"/>
      <c r="D66" s="1025"/>
      <c r="E66" s="1025"/>
      <c r="F66" s="1025"/>
      <c r="G66" s="1025"/>
      <c r="H66" s="1025"/>
      <c r="I66" s="1025"/>
      <c r="J66" s="1025"/>
      <c r="K66" s="1025"/>
      <c r="L66" s="1025"/>
      <c r="M66" s="1025"/>
      <c r="N66" s="1025"/>
      <c r="O66" s="1025"/>
      <c r="P66" s="1026"/>
      <c r="Q66" s="1030" t="s">
        <v>421</v>
      </c>
      <c r="R66" s="1031"/>
      <c r="S66" s="1031"/>
      <c r="T66" s="1031"/>
      <c r="U66" s="1032"/>
      <c r="V66" s="1030" t="s">
        <v>422</v>
      </c>
      <c r="W66" s="1031"/>
      <c r="X66" s="1031"/>
      <c r="Y66" s="1031"/>
      <c r="Z66" s="1032"/>
      <c r="AA66" s="1030" t="s">
        <v>423</v>
      </c>
      <c r="AB66" s="1031"/>
      <c r="AC66" s="1031"/>
      <c r="AD66" s="1031"/>
      <c r="AE66" s="1032"/>
      <c r="AF66" s="1036" t="s">
        <v>424</v>
      </c>
      <c r="AG66" s="1037"/>
      <c r="AH66" s="1037"/>
      <c r="AI66" s="1037"/>
      <c r="AJ66" s="1038"/>
      <c r="AK66" s="1030" t="s">
        <v>425</v>
      </c>
      <c r="AL66" s="1025"/>
      <c r="AM66" s="1025"/>
      <c r="AN66" s="1025"/>
      <c r="AO66" s="1026"/>
      <c r="AP66" s="1030" t="s">
        <v>426</v>
      </c>
      <c r="AQ66" s="1031"/>
      <c r="AR66" s="1031"/>
      <c r="AS66" s="1031"/>
      <c r="AT66" s="1032"/>
      <c r="AU66" s="1030" t="s">
        <v>427</v>
      </c>
      <c r="AV66" s="1031"/>
      <c r="AW66" s="1031"/>
      <c r="AX66" s="1031"/>
      <c r="AY66" s="1032"/>
      <c r="AZ66" s="1030" t="s">
        <v>378</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589</v>
      </c>
      <c r="C68" s="1015"/>
      <c r="D68" s="1015"/>
      <c r="E68" s="1015"/>
      <c r="F68" s="1015"/>
      <c r="G68" s="1015"/>
      <c r="H68" s="1015"/>
      <c r="I68" s="1015"/>
      <c r="J68" s="1015"/>
      <c r="K68" s="1015"/>
      <c r="L68" s="1015"/>
      <c r="M68" s="1015"/>
      <c r="N68" s="1015"/>
      <c r="O68" s="1015"/>
      <c r="P68" s="1016"/>
      <c r="Q68" s="1017">
        <v>1802</v>
      </c>
      <c r="R68" s="1011"/>
      <c r="S68" s="1011"/>
      <c r="T68" s="1011"/>
      <c r="U68" s="1011"/>
      <c r="V68" s="1011">
        <v>1789</v>
      </c>
      <c r="W68" s="1011"/>
      <c r="X68" s="1011"/>
      <c r="Y68" s="1011"/>
      <c r="Z68" s="1011"/>
      <c r="AA68" s="1011">
        <v>13</v>
      </c>
      <c r="AB68" s="1011"/>
      <c r="AC68" s="1011"/>
      <c r="AD68" s="1011"/>
      <c r="AE68" s="1011"/>
      <c r="AF68" s="1011">
        <v>13</v>
      </c>
      <c r="AG68" s="1011"/>
      <c r="AH68" s="1011"/>
      <c r="AI68" s="1011"/>
      <c r="AJ68" s="1011"/>
      <c r="AK68" s="1011">
        <v>8</v>
      </c>
      <c r="AL68" s="1011"/>
      <c r="AM68" s="1011"/>
      <c r="AN68" s="1011"/>
      <c r="AO68" s="1011"/>
      <c r="AP68" s="1011">
        <v>639</v>
      </c>
      <c r="AQ68" s="1011"/>
      <c r="AR68" s="1011"/>
      <c r="AS68" s="1011"/>
      <c r="AT68" s="1011"/>
      <c r="AU68" s="1011">
        <v>375</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590</v>
      </c>
      <c r="C69" s="1004"/>
      <c r="D69" s="1004"/>
      <c r="E69" s="1004"/>
      <c r="F69" s="1004"/>
      <c r="G69" s="1004"/>
      <c r="H69" s="1004"/>
      <c r="I69" s="1004"/>
      <c r="J69" s="1004"/>
      <c r="K69" s="1004"/>
      <c r="L69" s="1004"/>
      <c r="M69" s="1004"/>
      <c r="N69" s="1004"/>
      <c r="O69" s="1004"/>
      <c r="P69" s="1005"/>
      <c r="Q69" s="1006">
        <v>297</v>
      </c>
      <c r="R69" s="1000"/>
      <c r="S69" s="1000"/>
      <c r="T69" s="1000"/>
      <c r="U69" s="1000"/>
      <c r="V69" s="1000">
        <v>288</v>
      </c>
      <c r="W69" s="1000"/>
      <c r="X69" s="1000"/>
      <c r="Y69" s="1000"/>
      <c r="Z69" s="1000"/>
      <c r="AA69" s="1000">
        <v>8</v>
      </c>
      <c r="AB69" s="1000"/>
      <c r="AC69" s="1000"/>
      <c r="AD69" s="1000"/>
      <c r="AE69" s="1000"/>
      <c r="AF69" s="1000">
        <v>8</v>
      </c>
      <c r="AG69" s="1000"/>
      <c r="AH69" s="1000"/>
      <c r="AI69" s="1000"/>
      <c r="AJ69" s="1000"/>
      <c r="AK69" s="1000">
        <v>12</v>
      </c>
      <c r="AL69" s="1000"/>
      <c r="AM69" s="1000"/>
      <c r="AN69" s="1000"/>
      <c r="AO69" s="1000"/>
      <c r="AP69" s="1000" t="s">
        <v>588</v>
      </c>
      <c r="AQ69" s="1000"/>
      <c r="AR69" s="1000"/>
      <c r="AS69" s="1000"/>
      <c r="AT69" s="1000"/>
      <c r="AU69" s="1000" t="s">
        <v>588</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591</v>
      </c>
      <c r="C70" s="1004"/>
      <c r="D70" s="1004"/>
      <c r="E70" s="1004"/>
      <c r="F70" s="1004"/>
      <c r="G70" s="1004"/>
      <c r="H70" s="1004"/>
      <c r="I70" s="1004"/>
      <c r="J70" s="1004"/>
      <c r="K70" s="1004"/>
      <c r="L70" s="1004"/>
      <c r="M70" s="1004"/>
      <c r="N70" s="1004"/>
      <c r="O70" s="1004"/>
      <c r="P70" s="1005"/>
      <c r="Q70" s="1006">
        <v>968</v>
      </c>
      <c r="R70" s="1000"/>
      <c r="S70" s="1000"/>
      <c r="T70" s="1000"/>
      <c r="U70" s="1000"/>
      <c r="V70" s="1000">
        <v>930</v>
      </c>
      <c r="W70" s="1000"/>
      <c r="X70" s="1000"/>
      <c r="Y70" s="1000"/>
      <c r="Z70" s="1000"/>
      <c r="AA70" s="1000">
        <v>38</v>
      </c>
      <c r="AB70" s="1000"/>
      <c r="AC70" s="1000"/>
      <c r="AD70" s="1000"/>
      <c r="AE70" s="1000"/>
      <c r="AF70" s="1000">
        <v>38</v>
      </c>
      <c r="AG70" s="1000"/>
      <c r="AH70" s="1000"/>
      <c r="AI70" s="1000"/>
      <c r="AJ70" s="1000"/>
      <c r="AK70" s="1000">
        <v>30</v>
      </c>
      <c r="AL70" s="1000"/>
      <c r="AM70" s="1000"/>
      <c r="AN70" s="1000"/>
      <c r="AO70" s="1000"/>
      <c r="AP70" s="1000">
        <v>233</v>
      </c>
      <c r="AQ70" s="1000"/>
      <c r="AR70" s="1000"/>
      <c r="AS70" s="1000"/>
      <c r="AT70" s="1000"/>
      <c r="AU70" s="1000">
        <v>0</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592</v>
      </c>
      <c r="C71" s="1004"/>
      <c r="D71" s="1004"/>
      <c r="E71" s="1004"/>
      <c r="F71" s="1004"/>
      <c r="G71" s="1004"/>
      <c r="H71" s="1004"/>
      <c r="I71" s="1004"/>
      <c r="J71" s="1004"/>
      <c r="K71" s="1004"/>
      <c r="L71" s="1004"/>
      <c r="M71" s="1004"/>
      <c r="N71" s="1004"/>
      <c r="O71" s="1004"/>
      <c r="P71" s="1005"/>
      <c r="Q71" s="1006">
        <v>91</v>
      </c>
      <c r="R71" s="1000"/>
      <c r="S71" s="1000"/>
      <c r="T71" s="1000"/>
      <c r="U71" s="1000"/>
      <c r="V71" s="1000">
        <v>88</v>
      </c>
      <c r="W71" s="1000"/>
      <c r="X71" s="1000"/>
      <c r="Y71" s="1000"/>
      <c r="Z71" s="1000"/>
      <c r="AA71" s="1000">
        <v>3</v>
      </c>
      <c r="AB71" s="1000"/>
      <c r="AC71" s="1000"/>
      <c r="AD71" s="1000"/>
      <c r="AE71" s="1000"/>
      <c r="AF71" s="1000">
        <v>3</v>
      </c>
      <c r="AG71" s="1000"/>
      <c r="AH71" s="1000"/>
      <c r="AI71" s="1000"/>
      <c r="AJ71" s="1000"/>
      <c r="AK71" s="1000">
        <v>14</v>
      </c>
      <c r="AL71" s="1000"/>
      <c r="AM71" s="1000"/>
      <c r="AN71" s="1000"/>
      <c r="AO71" s="1000"/>
      <c r="AP71" s="1000" t="s">
        <v>588</v>
      </c>
      <c r="AQ71" s="1000"/>
      <c r="AR71" s="1000"/>
      <c r="AS71" s="1000"/>
      <c r="AT71" s="1000"/>
      <c r="AU71" s="1000" t="s">
        <v>588</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593</v>
      </c>
      <c r="C72" s="1004"/>
      <c r="D72" s="1004"/>
      <c r="E72" s="1004"/>
      <c r="F72" s="1004"/>
      <c r="G72" s="1004"/>
      <c r="H72" s="1004"/>
      <c r="I72" s="1004"/>
      <c r="J72" s="1004"/>
      <c r="K72" s="1004"/>
      <c r="L72" s="1004"/>
      <c r="M72" s="1004"/>
      <c r="N72" s="1004"/>
      <c r="O72" s="1004"/>
      <c r="P72" s="1005"/>
      <c r="Q72" s="1006">
        <v>3996</v>
      </c>
      <c r="R72" s="1000"/>
      <c r="S72" s="1000"/>
      <c r="T72" s="1000"/>
      <c r="U72" s="1000"/>
      <c r="V72" s="1000">
        <v>3591</v>
      </c>
      <c r="W72" s="1000"/>
      <c r="X72" s="1000"/>
      <c r="Y72" s="1000"/>
      <c r="Z72" s="1000"/>
      <c r="AA72" s="1000">
        <v>406</v>
      </c>
      <c r="AB72" s="1000"/>
      <c r="AC72" s="1000"/>
      <c r="AD72" s="1000"/>
      <c r="AE72" s="1000"/>
      <c r="AF72" s="1000">
        <v>406</v>
      </c>
      <c r="AG72" s="1000"/>
      <c r="AH72" s="1000"/>
      <c r="AI72" s="1000"/>
      <c r="AJ72" s="1000"/>
      <c r="AK72" s="1000" t="s">
        <v>588</v>
      </c>
      <c r="AL72" s="1000"/>
      <c r="AM72" s="1000"/>
      <c r="AN72" s="1000"/>
      <c r="AO72" s="1000"/>
      <c r="AP72" s="1000" t="s">
        <v>588</v>
      </c>
      <c r="AQ72" s="1000"/>
      <c r="AR72" s="1000"/>
      <c r="AS72" s="1000"/>
      <c r="AT72" s="1000"/>
      <c r="AU72" s="1000" t="s">
        <v>588</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594</v>
      </c>
      <c r="C73" s="1004"/>
      <c r="D73" s="1004"/>
      <c r="E73" s="1004"/>
      <c r="F73" s="1004"/>
      <c r="G73" s="1004"/>
      <c r="H73" s="1004"/>
      <c r="I73" s="1004"/>
      <c r="J73" s="1004"/>
      <c r="K73" s="1004"/>
      <c r="L73" s="1004"/>
      <c r="M73" s="1004"/>
      <c r="N73" s="1004"/>
      <c r="O73" s="1004"/>
      <c r="P73" s="1005"/>
      <c r="Q73" s="1006">
        <v>671</v>
      </c>
      <c r="R73" s="1000"/>
      <c r="S73" s="1000"/>
      <c r="T73" s="1000"/>
      <c r="U73" s="1000"/>
      <c r="V73" s="1000">
        <v>594</v>
      </c>
      <c r="W73" s="1000"/>
      <c r="X73" s="1000"/>
      <c r="Y73" s="1000"/>
      <c r="Z73" s="1000"/>
      <c r="AA73" s="1000">
        <v>76</v>
      </c>
      <c r="AB73" s="1000"/>
      <c r="AC73" s="1000"/>
      <c r="AD73" s="1000"/>
      <c r="AE73" s="1000"/>
      <c r="AF73" s="1000">
        <v>76</v>
      </c>
      <c r="AG73" s="1000"/>
      <c r="AH73" s="1000"/>
      <c r="AI73" s="1000"/>
      <c r="AJ73" s="1000"/>
      <c r="AK73" s="1000">
        <v>97</v>
      </c>
      <c r="AL73" s="1000"/>
      <c r="AM73" s="1000"/>
      <c r="AN73" s="1000"/>
      <c r="AO73" s="1000"/>
      <c r="AP73" s="1000" t="s">
        <v>588</v>
      </c>
      <c r="AQ73" s="1000"/>
      <c r="AR73" s="1000"/>
      <c r="AS73" s="1000"/>
      <c r="AT73" s="1000"/>
      <c r="AU73" s="1000" t="s">
        <v>588</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t="s">
        <v>595</v>
      </c>
      <c r="C74" s="1004"/>
      <c r="D74" s="1004"/>
      <c r="E74" s="1004"/>
      <c r="F74" s="1004"/>
      <c r="G74" s="1004"/>
      <c r="H74" s="1004"/>
      <c r="I74" s="1004"/>
      <c r="J74" s="1004"/>
      <c r="K74" s="1004"/>
      <c r="L74" s="1004"/>
      <c r="M74" s="1004"/>
      <c r="N74" s="1004"/>
      <c r="O74" s="1004"/>
      <c r="P74" s="1005"/>
      <c r="Q74" s="1006">
        <v>150467</v>
      </c>
      <c r="R74" s="1000"/>
      <c r="S74" s="1000"/>
      <c r="T74" s="1000"/>
      <c r="U74" s="1000"/>
      <c r="V74" s="1000">
        <v>145866</v>
      </c>
      <c r="W74" s="1000"/>
      <c r="X74" s="1000"/>
      <c r="Y74" s="1000"/>
      <c r="Z74" s="1000"/>
      <c r="AA74" s="1000">
        <v>4601</v>
      </c>
      <c r="AB74" s="1000"/>
      <c r="AC74" s="1000"/>
      <c r="AD74" s="1000"/>
      <c r="AE74" s="1000"/>
      <c r="AF74" s="1000">
        <v>4601</v>
      </c>
      <c r="AG74" s="1000"/>
      <c r="AH74" s="1000"/>
      <c r="AI74" s="1000"/>
      <c r="AJ74" s="1000"/>
      <c r="AK74" s="1000">
        <v>3000</v>
      </c>
      <c r="AL74" s="1000"/>
      <c r="AM74" s="1000"/>
      <c r="AN74" s="1000"/>
      <c r="AO74" s="1000"/>
      <c r="AP74" s="1000" t="s">
        <v>588</v>
      </c>
      <c r="AQ74" s="1000"/>
      <c r="AR74" s="1000"/>
      <c r="AS74" s="1000"/>
      <c r="AT74" s="1000"/>
      <c r="AU74" s="1000" t="s">
        <v>588</v>
      </c>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t="s">
        <v>596</v>
      </c>
      <c r="C75" s="1004"/>
      <c r="D75" s="1004"/>
      <c r="E75" s="1004"/>
      <c r="F75" s="1004"/>
      <c r="G75" s="1004"/>
      <c r="H75" s="1004"/>
      <c r="I75" s="1004"/>
      <c r="J75" s="1004"/>
      <c r="K75" s="1004"/>
      <c r="L75" s="1004"/>
      <c r="M75" s="1004"/>
      <c r="N75" s="1004"/>
      <c r="O75" s="1004"/>
      <c r="P75" s="1005"/>
      <c r="Q75" s="1007">
        <v>5</v>
      </c>
      <c r="R75" s="1008"/>
      <c r="S75" s="1008"/>
      <c r="T75" s="1008"/>
      <c r="U75" s="1009"/>
      <c r="V75" s="1010">
        <v>5</v>
      </c>
      <c r="W75" s="1008"/>
      <c r="X75" s="1008"/>
      <c r="Y75" s="1008"/>
      <c r="Z75" s="1009"/>
      <c r="AA75" s="1010">
        <v>0</v>
      </c>
      <c r="AB75" s="1008"/>
      <c r="AC75" s="1008"/>
      <c r="AD75" s="1008"/>
      <c r="AE75" s="1009"/>
      <c r="AF75" s="1010">
        <v>0</v>
      </c>
      <c r="AG75" s="1008"/>
      <c r="AH75" s="1008"/>
      <c r="AI75" s="1008"/>
      <c r="AJ75" s="1009"/>
      <c r="AK75" s="1010">
        <v>1</v>
      </c>
      <c r="AL75" s="1008"/>
      <c r="AM75" s="1008"/>
      <c r="AN75" s="1008"/>
      <c r="AO75" s="1009"/>
      <c r="AP75" s="1010" t="s">
        <v>588</v>
      </c>
      <c r="AQ75" s="1008"/>
      <c r="AR75" s="1008"/>
      <c r="AS75" s="1008"/>
      <c r="AT75" s="1009"/>
      <c r="AU75" s="1010" t="s">
        <v>588</v>
      </c>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t="s">
        <v>597</v>
      </c>
      <c r="C76" s="1004"/>
      <c r="D76" s="1004"/>
      <c r="E76" s="1004"/>
      <c r="F76" s="1004"/>
      <c r="G76" s="1004"/>
      <c r="H76" s="1004"/>
      <c r="I76" s="1004"/>
      <c r="J76" s="1004"/>
      <c r="K76" s="1004"/>
      <c r="L76" s="1004"/>
      <c r="M76" s="1004"/>
      <c r="N76" s="1004"/>
      <c r="O76" s="1004"/>
      <c r="P76" s="1005"/>
      <c r="Q76" s="1007">
        <v>1</v>
      </c>
      <c r="R76" s="1008"/>
      <c r="S76" s="1008"/>
      <c r="T76" s="1008"/>
      <c r="U76" s="1009"/>
      <c r="V76" s="1010">
        <v>0</v>
      </c>
      <c r="W76" s="1008"/>
      <c r="X76" s="1008"/>
      <c r="Y76" s="1008"/>
      <c r="Z76" s="1009"/>
      <c r="AA76" s="1010">
        <v>0</v>
      </c>
      <c r="AB76" s="1008"/>
      <c r="AC76" s="1008"/>
      <c r="AD76" s="1008"/>
      <c r="AE76" s="1009"/>
      <c r="AF76" s="1010">
        <v>0</v>
      </c>
      <c r="AG76" s="1008"/>
      <c r="AH76" s="1008"/>
      <c r="AI76" s="1008"/>
      <c r="AJ76" s="1009"/>
      <c r="AK76" s="1010" t="s">
        <v>588</v>
      </c>
      <c r="AL76" s="1008"/>
      <c r="AM76" s="1008"/>
      <c r="AN76" s="1008"/>
      <c r="AO76" s="1009"/>
      <c r="AP76" s="1010" t="s">
        <v>588</v>
      </c>
      <c r="AQ76" s="1008"/>
      <c r="AR76" s="1008"/>
      <c r="AS76" s="1008"/>
      <c r="AT76" s="1009"/>
      <c r="AU76" s="1010" t="s">
        <v>588</v>
      </c>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t="s">
        <v>598</v>
      </c>
      <c r="C77" s="1004"/>
      <c r="D77" s="1004"/>
      <c r="E77" s="1004"/>
      <c r="F77" s="1004"/>
      <c r="G77" s="1004"/>
      <c r="H77" s="1004"/>
      <c r="I77" s="1004"/>
      <c r="J77" s="1004"/>
      <c r="K77" s="1004"/>
      <c r="L77" s="1004"/>
      <c r="M77" s="1004"/>
      <c r="N77" s="1004"/>
      <c r="O77" s="1004"/>
      <c r="P77" s="1005"/>
      <c r="Q77" s="1007">
        <v>21933</v>
      </c>
      <c r="R77" s="1008"/>
      <c r="S77" s="1008"/>
      <c r="T77" s="1008"/>
      <c r="U77" s="1009"/>
      <c r="V77" s="1010">
        <v>20389</v>
      </c>
      <c r="W77" s="1008"/>
      <c r="X77" s="1008"/>
      <c r="Y77" s="1008"/>
      <c r="Z77" s="1009"/>
      <c r="AA77" s="1010">
        <v>1544</v>
      </c>
      <c r="AB77" s="1008"/>
      <c r="AC77" s="1008"/>
      <c r="AD77" s="1008"/>
      <c r="AE77" s="1009"/>
      <c r="AF77" s="1010">
        <v>29459</v>
      </c>
      <c r="AG77" s="1008"/>
      <c r="AH77" s="1008"/>
      <c r="AI77" s="1008"/>
      <c r="AJ77" s="1009"/>
      <c r="AK77" s="1010" t="s">
        <v>588</v>
      </c>
      <c r="AL77" s="1008"/>
      <c r="AM77" s="1008"/>
      <c r="AN77" s="1008"/>
      <c r="AO77" s="1009"/>
      <c r="AP77" s="1010">
        <v>53900</v>
      </c>
      <c r="AQ77" s="1008"/>
      <c r="AR77" s="1008"/>
      <c r="AS77" s="1008"/>
      <c r="AT77" s="1009"/>
      <c r="AU77" s="1010">
        <v>54</v>
      </c>
      <c r="AV77" s="1008"/>
      <c r="AW77" s="1008"/>
      <c r="AX77" s="1008"/>
      <c r="AY77" s="1009"/>
      <c r="AZ77" s="1001" t="s">
        <v>615</v>
      </c>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t="s">
        <v>599</v>
      </c>
      <c r="C78" s="1004"/>
      <c r="D78" s="1004"/>
      <c r="E78" s="1004"/>
      <c r="F78" s="1004"/>
      <c r="G78" s="1004"/>
      <c r="H78" s="1004"/>
      <c r="I78" s="1004"/>
      <c r="J78" s="1004"/>
      <c r="K78" s="1004"/>
      <c r="L78" s="1004"/>
      <c r="M78" s="1004"/>
      <c r="N78" s="1004"/>
      <c r="O78" s="1004"/>
      <c r="P78" s="1005"/>
      <c r="Q78" s="1006">
        <v>751</v>
      </c>
      <c r="R78" s="1000"/>
      <c r="S78" s="1000"/>
      <c r="T78" s="1000"/>
      <c r="U78" s="1000"/>
      <c r="V78" s="1000">
        <v>643</v>
      </c>
      <c r="W78" s="1000"/>
      <c r="X78" s="1000"/>
      <c r="Y78" s="1000"/>
      <c r="Z78" s="1000"/>
      <c r="AA78" s="1000">
        <v>109</v>
      </c>
      <c r="AB78" s="1000"/>
      <c r="AC78" s="1000"/>
      <c r="AD78" s="1000"/>
      <c r="AE78" s="1000"/>
      <c r="AF78" s="1000">
        <v>1652</v>
      </c>
      <c r="AG78" s="1000"/>
      <c r="AH78" s="1000"/>
      <c r="AI78" s="1000"/>
      <c r="AJ78" s="1000"/>
      <c r="AK78" s="1000" t="s">
        <v>588</v>
      </c>
      <c r="AL78" s="1000"/>
      <c r="AM78" s="1000"/>
      <c r="AN78" s="1000"/>
      <c r="AO78" s="1000"/>
      <c r="AP78" s="1000">
        <v>1192</v>
      </c>
      <c r="AQ78" s="1000"/>
      <c r="AR78" s="1000"/>
      <c r="AS78" s="1000"/>
      <c r="AT78" s="1000"/>
      <c r="AU78" s="1000" t="s">
        <v>588</v>
      </c>
      <c r="AV78" s="1000"/>
      <c r="AW78" s="1000"/>
      <c r="AX78" s="1000"/>
      <c r="AY78" s="1000"/>
      <c r="AZ78" s="1001" t="s">
        <v>616</v>
      </c>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392</v>
      </c>
      <c r="B88" s="966" t="s">
        <v>428</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36255</v>
      </c>
      <c r="AG88" s="988"/>
      <c r="AH88" s="988"/>
      <c r="AI88" s="988"/>
      <c r="AJ88" s="988"/>
      <c r="AK88" s="992"/>
      <c r="AL88" s="992"/>
      <c r="AM88" s="992"/>
      <c r="AN88" s="992"/>
      <c r="AO88" s="992"/>
      <c r="AP88" s="988">
        <v>55962</v>
      </c>
      <c r="AQ88" s="988"/>
      <c r="AR88" s="988"/>
      <c r="AS88" s="988"/>
      <c r="AT88" s="988"/>
      <c r="AU88" s="988">
        <v>429</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966" t="s">
        <v>429</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201</v>
      </c>
      <c r="CS102" s="982"/>
      <c r="CT102" s="982"/>
      <c r="CU102" s="982"/>
      <c r="CV102" s="983"/>
      <c r="CW102" s="981">
        <v>0</v>
      </c>
      <c r="CX102" s="982"/>
      <c r="CY102" s="982"/>
      <c r="CZ102" s="982"/>
      <c r="DA102" s="983"/>
      <c r="DB102" s="981" t="s">
        <v>588</v>
      </c>
      <c r="DC102" s="982"/>
      <c r="DD102" s="982"/>
      <c r="DE102" s="982"/>
      <c r="DF102" s="983"/>
      <c r="DG102" s="981">
        <v>403</v>
      </c>
      <c r="DH102" s="982"/>
      <c r="DI102" s="982"/>
      <c r="DJ102" s="982"/>
      <c r="DK102" s="983"/>
      <c r="DL102" s="981" t="s">
        <v>588</v>
      </c>
      <c r="DM102" s="982"/>
      <c r="DN102" s="982"/>
      <c r="DO102" s="982"/>
      <c r="DP102" s="983"/>
      <c r="DQ102" s="981">
        <v>389</v>
      </c>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430</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431</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434</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435</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436</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437</v>
      </c>
      <c r="AB109" s="925"/>
      <c r="AC109" s="925"/>
      <c r="AD109" s="925"/>
      <c r="AE109" s="926"/>
      <c r="AF109" s="927" t="s">
        <v>438</v>
      </c>
      <c r="AG109" s="925"/>
      <c r="AH109" s="925"/>
      <c r="AI109" s="925"/>
      <c r="AJ109" s="926"/>
      <c r="AK109" s="927" t="s">
        <v>305</v>
      </c>
      <c r="AL109" s="925"/>
      <c r="AM109" s="925"/>
      <c r="AN109" s="925"/>
      <c r="AO109" s="926"/>
      <c r="AP109" s="927" t="s">
        <v>439</v>
      </c>
      <c r="AQ109" s="925"/>
      <c r="AR109" s="925"/>
      <c r="AS109" s="925"/>
      <c r="AT109" s="958"/>
      <c r="AU109" s="924" t="s">
        <v>436</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437</v>
      </c>
      <c r="BR109" s="925"/>
      <c r="BS109" s="925"/>
      <c r="BT109" s="925"/>
      <c r="BU109" s="926"/>
      <c r="BV109" s="927" t="s">
        <v>438</v>
      </c>
      <c r="BW109" s="925"/>
      <c r="BX109" s="925"/>
      <c r="BY109" s="925"/>
      <c r="BZ109" s="926"/>
      <c r="CA109" s="927" t="s">
        <v>305</v>
      </c>
      <c r="CB109" s="925"/>
      <c r="CC109" s="925"/>
      <c r="CD109" s="925"/>
      <c r="CE109" s="926"/>
      <c r="CF109" s="965" t="s">
        <v>439</v>
      </c>
      <c r="CG109" s="965"/>
      <c r="CH109" s="965"/>
      <c r="CI109" s="965"/>
      <c r="CJ109" s="965"/>
      <c r="CK109" s="927" t="s">
        <v>440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437</v>
      </c>
      <c r="DH109" s="925"/>
      <c r="DI109" s="925"/>
      <c r="DJ109" s="925"/>
      <c r="DK109" s="926"/>
      <c r="DL109" s="927" t="s">
        <v>438</v>
      </c>
      <c r="DM109" s="925"/>
      <c r="DN109" s="925"/>
      <c r="DO109" s="925"/>
      <c r="DP109" s="926"/>
      <c r="DQ109" s="927" t="s">
        <v>305</v>
      </c>
      <c r="DR109" s="925"/>
      <c r="DS109" s="925"/>
      <c r="DT109" s="925"/>
      <c r="DU109" s="926"/>
      <c r="DV109" s="927" t="s">
        <v>439</v>
      </c>
      <c r="DW109" s="925"/>
      <c r="DX109" s="925"/>
      <c r="DY109" s="925"/>
      <c r="DZ109" s="958"/>
    </row>
    <row r="110" spans="1:131" s="226" customFormat="1" ht="26.25" customHeight="1" x14ac:dyDescent="0.15">
      <c r="A110" s="836" t="s">
        <v>441</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3574088</v>
      </c>
      <c r="AB110" s="918"/>
      <c r="AC110" s="918"/>
      <c r="AD110" s="918"/>
      <c r="AE110" s="919"/>
      <c r="AF110" s="920">
        <v>3565854</v>
      </c>
      <c r="AG110" s="918"/>
      <c r="AH110" s="918"/>
      <c r="AI110" s="918"/>
      <c r="AJ110" s="919"/>
      <c r="AK110" s="920">
        <v>3631834</v>
      </c>
      <c r="AL110" s="918"/>
      <c r="AM110" s="918"/>
      <c r="AN110" s="918"/>
      <c r="AO110" s="919"/>
      <c r="AP110" s="921">
        <v>28.5</v>
      </c>
      <c r="AQ110" s="922"/>
      <c r="AR110" s="922"/>
      <c r="AS110" s="922"/>
      <c r="AT110" s="923"/>
      <c r="AU110" s="959" t="s">
        <v>72</v>
      </c>
      <c r="AV110" s="960"/>
      <c r="AW110" s="960"/>
      <c r="AX110" s="960"/>
      <c r="AY110" s="960"/>
      <c r="AZ110" s="889" t="s">
        <v>442</v>
      </c>
      <c r="BA110" s="837"/>
      <c r="BB110" s="837"/>
      <c r="BC110" s="837"/>
      <c r="BD110" s="837"/>
      <c r="BE110" s="837"/>
      <c r="BF110" s="837"/>
      <c r="BG110" s="837"/>
      <c r="BH110" s="837"/>
      <c r="BI110" s="837"/>
      <c r="BJ110" s="837"/>
      <c r="BK110" s="837"/>
      <c r="BL110" s="837"/>
      <c r="BM110" s="837"/>
      <c r="BN110" s="837"/>
      <c r="BO110" s="837"/>
      <c r="BP110" s="838"/>
      <c r="BQ110" s="890">
        <v>24468342</v>
      </c>
      <c r="BR110" s="871"/>
      <c r="BS110" s="871"/>
      <c r="BT110" s="871"/>
      <c r="BU110" s="871"/>
      <c r="BV110" s="871">
        <v>22922671</v>
      </c>
      <c r="BW110" s="871"/>
      <c r="BX110" s="871"/>
      <c r="BY110" s="871"/>
      <c r="BZ110" s="871"/>
      <c r="CA110" s="871">
        <v>21228873</v>
      </c>
      <c r="CB110" s="871"/>
      <c r="CC110" s="871"/>
      <c r="CD110" s="871"/>
      <c r="CE110" s="871"/>
      <c r="CF110" s="895">
        <v>166.5</v>
      </c>
      <c r="CG110" s="896"/>
      <c r="CH110" s="896"/>
      <c r="CI110" s="896"/>
      <c r="CJ110" s="896"/>
      <c r="CK110" s="955" t="s">
        <v>443</v>
      </c>
      <c r="CL110" s="848"/>
      <c r="CM110" s="889" t="s">
        <v>444</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445</v>
      </c>
      <c r="DH110" s="871"/>
      <c r="DI110" s="871"/>
      <c r="DJ110" s="871"/>
      <c r="DK110" s="871"/>
      <c r="DL110" s="871" t="s">
        <v>445</v>
      </c>
      <c r="DM110" s="871"/>
      <c r="DN110" s="871"/>
      <c r="DO110" s="871"/>
      <c r="DP110" s="871"/>
      <c r="DQ110" s="871" t="s">
        <v>446</v>
      </c>
      <c r="DR110" s="871"/>
      <c r="DS110" s="871"/>
      <c r="DT110" s="871"/>
      <c r="DU110" s="871"/>
      <c r="DV110" s="872" t="s">
        <v>447</v>
      </c>
      <c r="DW110" s="872"/>
      <c r="DX110" s="872"/>
      <c r="DY110" s="872"/>
      <c r="DZ110" s="873"/>
    </row>
    <row r="111" spans="1:131" s="226" customFormat="1" ht="26.25" customHeight="1" x14ac:dyDescent="0.15">
      <c r="A111" s="803" t="s">
        <v>448</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445</v>
      </c>
      <c r="AB111" s="948"/>
      <c r="AC111" s="948"/>
      <c r="AD111" s="948"/>
      <c r="AE111" s="949"/>
      <c r="AF111" s="950" t="s">
        <v>445</v>
      </c>
      <c r="AG111" s="948"/>
      <c r="AH111" s="948"/>
      <c r="AI111" s="948"/>
      <c r="AJ111" s="949"/>
      <c r="AK111" s="950" t="s">
        <v>128</v>
      </c>
      <c r="AL111" s="948"/>
      <c r="AM111" s="948"/>
      <c r="AN111" s="948"/>
      <c r="AO111" s="949"/>
      <c r="AP111" s="951" t="s">
        <v>445</v>
      </c>
      <c r="AQ111" s="952"/>
      <c r="AR111" s="952"/>
      <c r="AS111" s="952"/>
      <c r="AT111" s="953"/>
      <c r="AU111" s="961"/>
      <c r="AV111" s="962"/>
      <c r="AW111" s="962"/>
      <c r="AX111" s="962"/>
      <c r="AY111" s="962"/>
      <c r="AZ111" s="844" t="s">
        <v>449</v>
      </c>
      <c r="BA111" s="781"/>
      <c r="BB111" s="781"/>
      <c r="BC111" s="781"/>
      <c r="BD111" s="781"/>
      <c r="BE111" s="781"/>
      <c r="BF111" s="781"/>
      <c r="BG111" s="781"/>
      <c r="BH111" s="781"/>
      <c r="BI111" s="781"/>
      <c r="BJ111" s="781"/>
      <c r="BK111" s="781"/>
      <c r="BL111" s="781"/>
      <c r="BM111" s="781"/>
      <c r="BN111" s="781"/>
      <c r="BO111" s="781"/>
      <c r="BP111" s="782"/>
      <c r="BQ111" s="845">
        <v>528174</v>
      </c>
      <c r="BR111" s="846"/>
      <c r="BS111" s="846"/>
      <c r="BT111" s="846"/>
      <c r="BU111" s="846"/>
      <c r="BV111" s="846">
        <v>4188</v>
      </c>
      <c r="BW111" s="846"/>
      <c r="BX111" s="846"/>
      <c r="BY111" s="846"/>
      <c r="BZ111" s="846"/>
      <c r="CA111" s="846">
        <v>1396</v>
      </c>
      <c r="CB111" s="846"/>
      <c r="CC111" s="846"/>
      <c r="CD111" s="846"/>
      <c r="CE111" s="846"/>
      <c r="CF111" s="904">
        <v>0</v>
      </c>
      <c r="CG111" s="905"/>
      <c r="CH111" s="905"/>
      <c r="CI111" s="905"/>
      <c r="CJ111" s="905"/>
      <c r="CK111" s="956"/>
      <c r="CL111" s="850"/>
      <c r="CM111" s="844" t="s">
        <v>450</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445</v>
      </c>
      <c r="DH111" s="846"/>
      <c r="DI111" s="846"/>
      <c r="DJ111" s="846"/>
      <c r="DK111" s="846"/>
      <c r="DL111" s="846" t="s">
        <v>445</v>
      </c>
      <c r="DM111" s="846"/>
      <c r="DN111" s="846"/>
      <c r="DO111" s="846"/>
      <c r="DP111" s="846"/>
      <c r="DQ111" s="846" t="s">
        <v>445</v>
      </c>
      <c r="DR111" s="846"/>
      <c r="DS111" s="846"/>
      <c r="DT111" s="846"/>
      <c r="DU111" s="846"/>
      <c r="DV111" s="823" t="s">
        <v>445</v>
      </c>
      <c r="DW111" s="823"/>
      <c r="DX111" s="823"/>
      <c r="DY111" s="823"/>
      <c r="DZ111" s="824"/>
    </row>
    <row r="112" spans="1:131" s="226" customFormat="1" ht="26.25" customHeight="1" x14ac:dyDescent="0.15">
      <c r="A112" s="941" t="s">
        <v>451</v>
      </c>
      <c r="B112" s="942"/>
      <c r="C112" s="781" t="s">
        <v>452</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453</v>
      </c>
      <c r="AB112" s="809"/>
      <c r="AC112" s="809"/>
      <c r="AD112" s="809"/>
      <c r="AE112" s="810"/>
      <c r="AF112" s="811" t="s">
        <v>128</v>
      </c>
      <c r="AG112" s="809"/>
      <c r="AH112" s="809"/>
      <c r="AI112" s="809"/>
      <c r="AJ112" s="810"/>
      <c r="AK112" s="811" t="s">
        <v>128</v>
      </c>
      <c r="AL112" s="809"/>
      <c r="AM112" s="809"/>
      <c r="AN112" s="809"/>
      <c r="AO112" s="810"/>
      <c r="AP112" s="853" t="s">
        <v>445</v>
      </c>
      <c r="AQ112" s="854"/>
      <c r="AR112" s="854"/>
      <c r="AS112" s="854"/>
      <c r="AT112" s="855"/>
      <c r="AU112" s="961"/>
      <c r="AV112" s="962"/>
      <c r="AW112" s="962"/>
      <c r="AX112" s="962"/>
      <c r="AY112" s="962"/>
      <c r="AZ112" s="844" t="s">
        <v>454</v>
      </c>
      <c r="BA112" s="781"/>
      <c r="BB112" s="781"/>
      <c r="BC112" s="781"/>
      <c r="BD112" s="781"/>
      <c r="BE112" s="781"/>
      <c r="BF112" s="781"/>
      <c r="BG112" s="781"/>
      <c r="BH112" s="781"/>
      <c r="BI112" s="781"/>
      <c r="BJ112" s="781"/>
      <c r="BK112" s="781"/>
      <c r="BL112" s="781"/>
      <c r="BM112" s="781"/>
      <c r="BN112" s="781"/>
      <c r="BO112" s="781"/>
      <c r="BP112" s="782"/>
      <c r="BQ112" s="845">
        <v>11388891</v>
      </c>
      <c r="BR112" s="846"/>
      <c r="BS112" s="846"/>
      <c r="BT112" s="846"/>
      <c r="BU112" s="846"/>
      <c r="BV112" s="846">
        <v>9258810</v>
      </c>
      <c r="BW112" s="846"/>
      <c r="BX112" s="846"/>
      <c r="BY112" s="846"/>
      <c r="BZ112" s="846"/>
      <c r="CA112" s="846">
        <v>7433655</v>
      </c>
      <c r="CB112" s="846"/>
      <c r="CC112" s="846"/>
      <c r="CD112" s="846"/>
      <c r="CE112" s="846"/>
      <c r="CF112" s="904">
        <v>58.3</v>
      </c>
      <c r="CG112" s="905"/>
      <c r="CH112" s="905"/>
      <c r="CI112" s="905"/>
      <c r="CJ112" s="905"/>
      <c r="CK112" s="956"/>
      <c r="CL112" s="850"/>
      <c r="CM112" s="844" t="s">
        <v>455</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445</v>
      </c>
      <c r="DH112" s="846"/>
      <c r="DI112" s="846"/>
      <c r="DJ112" s="846"/>
      <c r="DK112" s="846"/>
      <c r="DL112" s="846" t="s">
        <v>128</v>
      </c>
      <c r="DM112" s="846"/>
      <c r="DN112" s="846"/>
      <c r="DO112" s="846"/>
      <c r="DP112" s="846"/>
      <c r="DQ112" s="846" t="s">
        <v>445</v>
      </c>
      <c r="DR112" s="846"/>
      <c r="DS112" s="846"/>
      <c r="DT112" s="846"/>
      <c r="DU112" s="846"/>
      <c r="DV112" s="823" t="s">
        <v>445</v>
      </c>
      <c r="DW112" s="823"/>
      <c r="DX112" s="823"/>
      <c r="DY112" s="823"/>
      <c r="DZ112" s="824"/>
    </row>
    <row r="113" spans="1:130" s="226" customFormat="1" ht="26.25" customHeight="1" x14ac:dyDescent="0.15">
      <c r="A113" s="943"/>
      <c r="B113" s="944"/>
      <c r="C113" s="781" t="s">
        <v>456</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1399805</v>
      </c>
      <c r="AB113" s="948"/>
      <c r="AC113" s="948"/>
      <c r="AD113" s="948"/>
      <c r="AE113" s="949"/>
      <c r="AF113" s="950">
        <v>1013634</v>
      </c>
      <c r="AG113" s="948"/>
      <c r="AH113" s="948"/>
      <c r="AI113" s="948"/>
      <c r="AJ113" s="949"/>
      <c r="AK113" s="950">
        <v>1030608</v>
      </c>
      <c r="AL113" s="948"/>
      <c r="AM113" s="948"/>
      <c r="AN113" s="948"/>
      <c r="AO113" s="949"/>
      <c r="AP113" s="951">
        <v>8.1</v>
      </c>
      <c r="AQ113" s="952"/>
      <c r="AR113" s="952"/>
      <c r="AS113" s="952"/>
      <c r="AT113" s="953"/>
      <c r="AU113" s="961"/>
      <c r="AV113" s="962"/>
      <c r="AW113" s="962"/>
      <c r="AX113" s="962"/>
      <c r="AY113" s="962"/>
      <c r="AZ113" s="844" t="s">
        <v>457</v>
      </c>
      <c r="BA113" s="781"/>
      <c r="BB113" s="781"/>
      <c r="BC113" s="781"/>
      <c r="BD113" s="781"/>
      <c r="BE113" s="781"/>
      <c r="BF113" s="781"/>
      <c r="BG113" s="781"/>
      <c r="BH113" s="781"/>
      <c r="BI113" s="781"/>
      <c r="BJ113" s="781"/>
      <c r="BK113" s="781"/>
      <c r="BL113" s="781"/>
      <c r="BM113" s="781"/>
      <c r="BN113" s="781"/>
      <c r="BO113" s="781"/>
      <c r="BP113" s="782"/>
      <c r="BQ113" s="845">
        <v>571652</v>
      </c>
      <c r="BR113" s="846"/>
      <c r="BS113" s="846"/>
      <c r="BT113" s="846"/>
      <c r="BU113" s="846"/>
      <c r="BV113" s="846">
        <v>515026</v>
      </c>
      <c r="BW113" s="846"/>
      <c r="BX113" s="846"/>
      <c r="BY113" s="846"/>
      <c r="BZ113" s="846"/>
      <c r="CA113" s="846">
        <v>428559</v>
      </c>
      <c r="CB113" s="846"/>
      <c r="CC113" s="846"/>
      <c r="CD113" s="846"/>
      <c r="CE113" s="846"/>
      <c r="CF113" s="904">
        <v>3.4</v>
      </c>
      <c r="CG113" s="905"/>
      <c r="CH113" s="905"/>
      <c r="CI113" s="905"/>
      <c r="CJ113" s="905"/>
      <c r="CK113" s="956"/>
      <c r="CL113" s="850"/>
      <c r="CM113" s="844" t="s">
        <v>458</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128</v>
      </c>
      <c r="DH113" s="809"/>
      <c r="DI113" s="809"/>
      <c r="DJ113" s="809"/>
      <c r="DK113" s="810"/>
      <c r="DL113" s="811" t="s">
        <v>445</v>
      </c>
      <c r="DM113" s="809"/>
      <c r="DN113" s="809"/>
      <c r="DO113" s="809"/>
      <c r="DP113" s="810"/>
      <c r="DQ113" s="811" t="s">
        <v>445</v>
      </c>
      <c r="DR113" s="809"/>
      <c r="DS113" s="809"/>
      <c r="DT113" s="809"/>
      <c r="DU113" s="810"/>
      <c r="DV113" s="853" t="s">
        <v>453</v>
      </c>
      <c r="DW113" s="854"/>
      <c r="DX113" s="854"/>
      <c r="DY113" s="854"/>
      <c r="DZ113" s="855"/>
    </row>
    <row r="114" spans="1:130" s="226" customFormat="1" ht="26.25" customHeight="1" x14ac:dyDescent="0.15">
      <c r="A114" s="943"/>
      <c r="B114" s="944"/>
      <c r="C114" s="781" t="s">
        <v>459</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71078</v>
      </c>
      <c r="AB114" s="809"/>
      <c r="AC114" s="809"/>
      <c r="AD114" s="809"/>
      <c r="AE114" s="810"/>
      <c r="AF114" s="811">
        <v>72263</v>
      </c>
      <c r="AG114" s="809"/>
      <c r="AH114" s="809"/>
      <c r="AI114" s="809"/>
      <c r="AJ114" s="810"/>
      <c r="AK114" s="811">
        <v>97830</v>
      </c>
      <c r="AL114" s="809"/>
      <c r="AM114" s="809"/>
      <c r="AN114" s="809"/>
      <c r="AO114" s="810"/>
      <c r="AP114" s="853">
        <v>0.8</v>
      </c>
      <c r="AQ114" s="854"/>
      <c r="AR114" s="854"/>
      <c r="AS114" s="854"/>
      <c r="AT114" s="855"/>
      <c r="AU114" s="961"/>
      <c r="AV114" s="962"/>
      <c r="AW114" s="962"/>
      <c r="AX114" s="962"/>
      <c r="AY114" s="962"/>
      <c r="AZ114" s="844" t="s">
        <v>460</v>
      </c>
      <c r="BA114" s="781"/>
      <c r="BB114" s="781"/>
      <c r="BC114" s="781"/>
      <c r="BD114" s="781"/>
      <c r="BE114" s="781"/>
      <c r="BF114" s="781"/>
      <c r="BG114" s="781"/>
      <c r="BH114" s="781"/>
      <c r="BI114" s="781"/>
      <c r="BJ114" s="781"/>
      <c r="BK114" s="781"/>
      <c r="BL114" s="781"/>
      <c r="BM114" s="781"/>
      <c r="BN114" s="781"/>
      <c r="BO114" s="781"/>
      <c r="BP114" s="782"/>
      <c r="BQ114" s="845">
        <v>1939931</v>
      </c>
      <c r="BR114" s="846"/>
      <c r="BS114" s="846"/>
      <c r="BT114" s="846"/>
      <c r="BU114" s="846"/>
      <c r="BV114" s="846">
        <v>1851828</v>
      </c>
      <c r="BW114" s="846"/>
      <c r="BX114" s="846"/>
      <c r="BY114" s="846"/>
      <c r="BZ114" s="846"/>
      <c r="CA114" s="846">
        <v>1940844</v>
      </c>
      <c r="CB114" s="846"/>
      <c r="CC114" s="846"/>
      <c r="CD114" s="846"/>
      <c r="CE114" s="846"/>
      <c r="CF114" s="904">
        <v>15.2</v>
      </c>
      <c r="CG114" s="905"/>
      <c r="CH114" s="905"/>
      <c r="CI114" s="905"/>
      <c r="CJ114" s="905"/>
      <c r="CK114" s="956"/>
      <c r="CL114" s="850"/>
      <c r="CM114" s="844" t="s">
        <v>461</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445</v>
      </c>
      <c r="DH114" s="809"/>
      <c r="DI114" s="809"/>
      <c r="DJ114" s="809"/>
      <c r="DK114" s="810"/>
      <c r="DL114" s="811" t="s">
        <v>445</v>
      </c>
      <c r="DM114" s="809"/>
      <c r="DN114" s="809"/>
      <c r="DO114" s="809"/>
      <c r="DP114" s="810"/>
      <c r="DQ114" s="811" t="s">
        <v>447</v>
      </c>
      <c r="DR114" s="809"/>
      <c r="DS114" s="809"/>
      <c r="DT114" s="809"/>
      <c r="DU114" s="810"/>
      <c r="DV114" s="853" t="s">
        <v>128</v>
      </c>
      <c r="DW114" s="854"/>
      <c r="DX114" s="854"/>
      <c r="DY114" s="854"/>
      <c r="DZ114" s="855"/>
    </row>
    <row r="115" spans="1:130" s="226" customFormat="1" ht="26.25" customHeight="1" x14ac:dyDescent="0.15">
      <c r="A115" s="943"/>
      <c r="B115" s="944"/>
      <c r="C115" s="781" t="s">
        <v>462</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6797</v>
      </c>
      <c r="AB115" s="948"/>
      <c r="AC115" s="948"/>
      <c r="AD115" s="948"/>
      <c r="AE115" s="949"/>
      <c r="AF115" s="950">
        <v>2952</v>
      </c>
      <c r="AG115" s="948"/>
      <c r="AH115" s="948"/>
      <c r="AI115" s="948"/>
      <c r="AJ115" s="949"/>
      <c r="AK115" s="950" t="s">
        <v>128</v>
      </c>
      <c r="AL115" s="948"/>
      <c r="AM115" s="948"/>
      <c r="AN115" s="948"/>
      <c r="AO115" s="949"/>
      <c r="AP115" s="951" t="s">
        <v>128</v>
      </c>
      <c r="AQ115" s="952"/>
      <c r="AR115" s="952"/>
      <c r="AS115" s="952"/>
      <c r="AT115" s="953"/>
      <c r="AU115" s="961"/>
      <c r="AV115" s="962"/>
      <c r="AW115" s="962"/>
      <c r="AX115" s="962"/>
      <c r="AY115" s="962"/>
      <c r="AZ115" s="844" t="s">
        <v>463</v>
      </c>
      <c r="BA115" s="781"/>
      <c r="BB115" s="781"/>
      <c r="BC115" s="781"/>
      <c r="BD115" s="781"/>
      <c r="BE115" s="781"/>
      <c r="BF115" s="781"/>
      <c r="BG115" s="781"/>
      <c r="BH115" s="781"/>
      <c r="BI115" s="781"/>
      <c r="BJ115" s="781"/>
      <c r="BK115" s="781"/>
      <c r="BL115" s="781"/>
      <c r="BM115" s="781"/>
      <c r="BN115" s="781"/>
      <c r="BO115" s="781"/>
      <c r="BP115" s="782"/>
      <c r="BQ115" s="845" t="s">
        <v>128</v>
      </c>
      <c r="BR115" s="846"/>
      <c r="BS115" s="846"/>
      <c r="BT115" s="846"/>
      <c r="BU115" s="846"/>
      <c r="BV115" s="846">
        <v>499279</v>
      </c>
      <c r="BW115" s="846"/>
      <c r="BX115" s="846"/>
      <c r="BY115" s="846"/>
      <c r="BZ115" s="846"/>
      <c r="CA115" s="846">
        <v>388848</v>
      </c>
      <c r="CB115" s="846"/>
      <c r="CC115" s="846"/>
      <c r="CD115" s="846"/>
      <c r="CE115" s="846"/>
      <c r="CF115" s="904">
        <v>3.1</v>
      </c>
      <c r="CG115" s="905"/>
      <c r="CH115" s="905"/>
      <c r="CI115" s="905"/>
      <c r="CJ115" s="905"/>
      <c r="CK115" s="956"/>
      <c r="CL115" s="850"/>
      <c r="CM115" s="844" t="s">
        <v>464</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v>514118</v>
      </c>
      <c r="DH115" s="809"/>
      <c r="DI115" s="809"/>
      <c r="DJ115" s="809"/>
      <c r="DK115" s="810"/>
      <c r="DL115" s="811" t="s">
        <v>453</v>
      </c>
      <c r="DM115" s="809"/>
      <c r="DN115" s="809"/>
      <c r="DO115" s="809"/>
      <c r="DP115" s="810"/>
      <c r="DQ115" s="811" t="s">
        <v>445</v>
      </c>
      <c r="DR115" s="809"/>
      <c r="DS115" s="809"/>
      <c r="DT115" s="809"/>
      <c r="DU115" s="810"/>
      <c r="DV115" s="853" t="s">
        <v>128</v>
      </c>
      <c r="DW115" s="854"/>
      <c r="DX115" s="854"/>
      <c r="DY115" s="854"/>
      <c r="DZ115" s="855"/>
    </row>
    <row r="116" spans="1:130" s="226" customFormat="1" ht="26.25" customHeight="1" x14ac:dyDescent="0.15">
      <c r="A116" s="945"/>
      <c r="B116" s="946"/>
      <c r="C116" s="868" t="s">
        <v>465</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128</v>
      </c>
      <c r="AB116" s="809"/>
      <c r="AC116" s="809"/>
      <c r="AD116" s="809"/>
      <c r="AE116" s="810"/>
      <c r="AF116" s="811" t="s">
        <v>128</v>
      </c>
      <c r="AG116" s="809"/>
      <c r="AH116" s="809"/>
      <c r="AI116" s="809"/>
      <c r="AJ116" s="810"/>
      <c r="AK116" s="811" t="s">
        <v>445</v>
      </c>
      <c r="AL116" s="809"/>
      <c r="AM116" s="809"/>
      <c r="AN116" s="809"/>
      <c r="AO116" s="810"/>
      <c r="AP116" s="853" t="s">
        <v>445</v>
      </c>
      <c r="AQ116" s="854"/>
      <c r="AR116" s="854"/>
      <c r="AS116" s="854"/>
      <c r="AT116" s="855"/>
      <c r="AU116" s="961"/>
      <c r="AV116" s="962"/>
      <c r="AW116" s="962"/>
      <c r="AX116" s="962"/>
      <c r="AY116" s="962"/>
      <c r="AZ116" s="938" t="s">
        <v>466</v>
      </c>
      <c r="BA116" s="939"/>
      <c r="BB116" s="939"/>
      <c r="BC116" s="939"/>
      <c r="BD116" s="939"/>
      <c r="BE116" s="939"/>
      <c r="BF116" s="939"/>
      <c r="BG116" s="939"/>
      <c r="BH116" s="939"/>
      <c r="BI116" s="939"/>
      <c r="BJ116" s="939"/>
      <c r="BK116" s="939"/>
      <c r="BL116" s="939"/>
      <c r="BM116" s="939"/>
      <c r="BN116" s="939"/>
      <c r="BO116" s="939"/>
      <c r="BP116" s="940"/>
      <c r="BQ116" s="845" t="s">
        <v>128</v>
      </c>
      <c r="BR116" s="846"/>
      <c r="BS116" s="846"/>
      <c r="BT116" s="846"/>
      <c r="BU116" s="846"/>
      <c r="BV116" s="846" t="s">
        <v>445</v>
      </c>
      <c r="BW116" s="846"/>
      <c r="BX116" s="846"/>
      <c r="BY116" s="846"/>
      <c r="BZ116" s="846"/>
      <c r="CA116" s="846" t="s">
        <v>445</v>
      </c>
      <c r="CB116" s="846"/>
      <c r="CC116" s="846"/>
      <c r="CD116" s="846"/>
      <c r="CE116" s="846"/>
      <c r="CF116" s="904" t="s">
        <v>445</v>
      </c>
      <c r="CG116" s="905"/>
      <c r="CH116" s="905"/>
      <c r="CI116" s="905"/>
      <c r="CJ116" s="905"/>
      <c r="CK116" s="956"/>
      <c r="CL116" s="850"/>
      <c r="CM116" s="844" t="s">
        <v>467</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v>6980</v>
      </c>
      <c r="DH116" s="809"/>
      <c r="DI116" s="809"/>
      <c r="DJ116" s="809"/>
      <c r="DK116" s="810"/>
      <c r="DL116" s="811">
        <v>4188</v>
      </c>
      <c r="DM116" s="809"/>
      <c r="DN116" s="809"/>
      <c r="DO116" s="809"/>
      <c r="DP116" s="810"/>
      <c r="DQ116" s="811">
        <v>1396</v>
      </c>
      <c r="DR116" s="809"/>
      <c r="DS116" s="809"/>
      <c r="DT116" s="809"/>
      <c r="DU116" s="810"/>
      <c r="DV116" s="853">
        <v>0</v>
      </c>
      <c r="DW116" s="854"/>
      <c r="DX116" s="854"/>
      <c r="DY116" s="854"/>
      <c r="DZ116" s="855"/>
    </row>
    <row r="117" spans="1:130" s="226" customFormat="1" ht="26.25" customHeight="1" x14ac:dyDescent="0.15">
      <c r="A117" s="92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468</v>
      </c>
      <c r="Z117" s="926"/>
      <c r="AA117" s="931">
        <v>5051768</v>
      </c>
      <c r="AB117" s="932"/>
      <c r="AC117" s="932"/>
      <c r="AD117" s="932"/>
      <c r="AE117" s="933"/>
      <c r="AF117" s="934">
        <v>4654703</v>
      </c>
      <c r="AG117" s="932"/>
      <c r="AH117" s="932"/>
      <c r="AI117" s="932"/>
      <c r="AJ117" s="933"/>
      <c r="AK117" s="934">
        <v>4760272</v>
      </c>
      <c r="AL117" s="932"/>
      <c r="AM117" s="932"/>
      <c r="AN117" s="932"/>
      <c r="AO117" s="933"/>
      <c r="AP117" s="935"/>
      <c r="AQ117" s="936"/>
      <c r="AR117" s="936"/>
      <c r="AS117" s="936"/>
      <c r="AT117" s="937"/>
      <c r="AU117" s="961"/>
      <c r="AV117" s="962"/>
      <c r="AW117" s="962"/>
      <c r="AX117" s="962"/>
      <c r="AY117" s="962"/>
      <c r="AZ117" s="892" t="s">
        <v>469</v>
      </c>
      <c r="BA117" s="893"/>
      <c r="BB117" s="893"/>
      <c r="BC117" s="893"/>
      <c r="BD117" s="893"/>
      <c r="BE117" s="893"/>
      <c r="BF117" s="893"/>
      <c r="BG117" s="893"/>
      <c r="BH117" s="893"/>
      <c r="BI117" s="893"/>
      <c r="BJ117" s="893"/>
      <c r="BK117" s="893"/>
      <c r="BL117" s="893"/>
      <c r="BM117" s="893"/>
      <c r="BN117" s="893"/>
      <c r="BO117" s="893"/>
      <c r="BP117" s="894"/>
      <c r="BQ117" s="845" t="s">
        <v>445</v>
      </c>
      <c r="BR117" s="846"/>
      <c r="BS117" s="846"/>
      <c r="BT117" s="846"/>
      <c r="BU117" s="846"/>
      <c r="BV117" s="846" t="s">
        <v>128</v>
      </c>
      <c r="BW117" s="846"/>
      <c r="BX117" s="846"/>
      <c r="BY117" s="846"/>
      <c r="BZ117" s="846"/>
      <c r="CA117" s="846" t="s">
        <v>445</v>
      </c>
      <c r="CB117" s="846"/>
      <c r="CC117" s="846"/>
      <c r="CD117" s="846"/>
      <c r="CE117" s="846"/>
      <c r="CF117" s="904" t="s">
        <v>445</v>
      </c>
      <c r="CG117" s="905"/>
      <c r="CH117" s="905"/>
      <c r="CI117" s="905"/>
      <c r="CJ117" s="905"/>
      <c r="CK117" s="956"/>
      <c r="CL117" s="850"/>
      <c r="CM117" s="844" t="s">
        <v>470</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128</v>
      </c>
      <c r="DH117" s="809"/>
      <c r="DI117" s="809"/>
      <c r="DJ117" s="809"/>
      <c r="DK117" s="810"/>
      <c r="DL117" s="811" t="s">
        <v>128</v>
      </c>
      <c r="DM117" s="809"/>
      <c r="DN117" s="809"/>
      <c r="DO117" s="809"/>
      <c r="DP117" s="810"/>
      <c r="DQ117" s="811" t="s">
        <v>445</v>
      </c>
      <c r="DR117" s="809"/>
      <c r="DS117" s="809"/>
      <c r="DT117" s="809"/>
      <c r="DU117" s="810"/>
      <c r="DV117" s="853" t="s">
        <v>128</v>
      </c>
      <c r="DW117" s="854"/>
      <c r="DX117" s="854"/>
      <c r="DY117" s="854"/>
      <c r="DZ117" s="855"/>
    </row>
    <row r="118" spans="1:130" s="226" customFormat="1" ht="26.25" customHeight="1" x14ac:dyDescent="0.15">
      <c r="A118" s="924" t="s">
        <v>440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437</v>
      </c>
      <c r="AB118" s="925"/>
      <c r="AC118" s="925"/>
      <c r="AD118" s="925"/>
      <c r="AE118" s="926"/>
      <c r="AF118" s="927" t="s">
        <v>438</v>
      </c>
      <c r="AG118" s="925"/>
      <c r="AH118" s="925"/>
      <c r="AI118" s="925"/>
      <c r="AJ118" s="926"/>
      <c r="AK118" s="927" t="s">
        <v>305</v>
      </c>
      <c r="AL118" s="925"/>
      <c r="AM118" s="925"/>
      <c r="AN118" s="925"/>
      <c r="AO118" s="926"/>
      <c r="AP118" s="928" t="s">
        <v>439</v>
      </c>
      <c r="AQ118" s="929"/>
      <c r="AR118" s="929"/>
      <c r="AS118" s="929"/>
      <c r="AT118" s="930"/>
      <c r="AU118" s="961"/>
      <c r="AV118" s="962"/>
      <c r="AW118" s="962"/>
      <c r="AX118" s="962"/>
      <c r="AY118" s="962"/>
      <c r="AZ118" s="867" t="s">
        <v>471</v>
      </c>
      <c r="BA118" s="868"/>
      <c r="BB118" s="868"/>
      <c r="BC118" s="868"/>
      <c r="BD118" s="868"/>
      <c r="BE118" s="868"/>
      <c r="BF118" s="868"/>
      <c r="BG118" s="868"/>
      <c r="BH118" s="868"/>
      <c r="BI118" s="868"/>
      <c r="BJ118" s="868"/>
      <c r="BK118" s="868"/>
      <c r="BL118" s="868"/>
      <c r="BM118" s="868"/>
      <c r="BN118" s="868"/>
      <c r="BO118" s="868"/>
      <c r="BP118" s="869"/>
      <c r="BQ118" s="908" t="s">
        <v>445</v>
      </c>
      <c r="BR118" s="874"/>
      <c r="BS118" s="874"/>
      <c r="BT118" s="874"/>
      <c r="BU118" s="874"/>
      <c r="BV118" s="874" t="s">
        <v>446</v>
      </c>
      <c r="BW118" s="874"/>
      <c r="BX118" s="874"/>
      <c r="BY118" s="874"/>
      <c r="BZ118" s="874"/>
      <c r="CA118" s="874" t="s">
        <v>446</v>
      </c>
      <c r="CB118" s="874"/>
      <c r="CC118" s="874"/>
      <c r="CD118" s="874"/>
      <c r="CE118" s="874"/>
      <c r="CF118" s="904" t="s">
        <v>446</v>
      </c>
      <c r="CG118" s="905"/>
      <c r="CH118" s="905"/>
      <c r="CI118" s="905"/>
      <c r="CJ118" s="905"/>
      <c r="CK118" s="956"/>
      <c r="CL118" s="850"/>
      <c r="CM118" s="844" t="s">
        <v>472</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445</v>
      </c>
      <c r="DH118" s="809"/>
      <c r="DI118" s="809"/>
      <c r="DJ118" s="809"/>
      <c r="DK118" s="810"/>
      <c r="DL118" s="811" t="s">
        <v>445</v>
      </c>
      <c r="DM118" s="809"/>
      <c r="DN118" s="809"/>
      <c r="DO118" s="809"/>
      <c r="DP118" s="810"/>
      <c r="DQ118" s="811" t="s">
        <v>445</v>
      </c>
      <c r="DR118" s="809"/>
      <c r="DS118" s="809"/>
      <c r="DT118" s="809"/>
      <c r="DU118" s="810"/>
      <c r="DV118" s="853" t="s">
        <v>453</v>
      </c>
      <c r="DW118" s="854"/>
      <c r="DX118" s="854"/>
      <c r="DY118" s="854"/>
      <c r="DZ118" s="855"/>
    </row>
    <row r="119" spans="1:130" s="226" customFormat="1" ht="26.25" customHeight="1" x14ac:dyDescent="0.15">
      <c r="A119" s="847" t="s">
        <v>443</v>
      </c>
      <c r="B119" s="848"/>
      <c r="C119" s="889" t="s">
        <v>444</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453</v>
      </c>
      <c r="AB119" s="918"/>
      <c r="AC119" s="918"/>
      <c r="AD119" s="918"/>
      <c r="AE119" s="919"/>
      <c r="AF119" s="920" t="s">
        <v>445</v>
      </c>
      <c r="AG119" s="918"/>
      <c r="AH119" s="918"/>
      <c r="AI119" s="918"/>
      <c r="AJ119" s="919"/>
      <c r="AK119" s="920" t="s">
        <v>128</v>
      </c>
      <c r="AL119" s="918"/>
      <c r="AM119" s="918"/>
      <c r="AN119" s="918"/>
      <c r="AO119" s="919"/>
      <c r="AP119" s="921" t="s">
        <v>445</v>
      </c>
      <c r="AQ119" s="922"/>
      <c r="AR119" s="922"/>
      <c r="AS119" s="922"/>
      <c r="AT119" s="923"/>
      <c r="AU119" s="963"/>
      <c r="AV119" s="964"/>
      <c r="AW119" s="964"/>
      <c r="AX119" s="964"/>
      <c r="AY119" s="964"/>
      <c r="AZ119" s="247" t="s">
        <v>187</v>
      </c>
      <c r="BA119" s="247"/>
      <c r="BB119" s="247"/>
      <c r="BC119" s="247"/>
      <c r="BD119" s="247"/>
      <c r="BE119" s="247"/>
      <c r="BF119" s="247"/>
      <c r="BG119" s="247"/>
      <c r="BH119" s="247"/>
      <c r="BI119" s="247"/>
      <c r="BJ119" s="247"/>
      <c r="BK119" s="247"/>
      <c r="BL119" s="247"/>
      <c r="BM119" s="247"/>
      <c r="BN119" s="247"/>
      <c r="BO119" s="906" t="s">
        <v>473</v>
      </c>
      <c r="BP119" s="907"/>
      <c r="BQ119" s="908">
        <v>38896990</v>
      </c>
      <c r="BR119" s="874"/>
      <c r="BS119" s="874"/>
      <c r="BT119" s="874"/>
      <c r="BU119" s="874"/>
      <c r="BV119" s="874">
        <v>35051802</v>
      </c>
      <c r="BW119" s="874"/>
      <c r="BX119" s="874"/>
      <c r="BY119" s="874"/>
      <c r="BZ119" s="874"/>
      <c r="CA119" s="874">
        <v>31422175</v>
      </c>
      <c r="CB119" s="874"/>
      <c r="CC119" s="874"/>
      <c r="CD119" s="874"/>
      <c r="CE119" s="874"/>
      <c r="CF119" s="777"/>
      <c r="CG119" s="778"/>
      <c r="CH119" s="778"/>
      <c r="CI119" s="778"/>
      <c r="CJ119" s="863"/>
      <c r="CK119" s="957"/>
      <c r="CL119" s="852"/>
      <c r="CM119" s="867" t="s">
        <v>474</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7076</v>
      </c>
      <c r="DH119" s="793"/>
      <c r="DI119" s="793"/>
      <c r="DJ119" s="793"/>
      <c r="DK119" s="794"/>
      <c r="DL119" s="795" t="s">
        <v>453</v>
      </c>
      <c r="DM119" s="793"/>
      <c r="DN119" s="793"/>
      <c r="DO119" s="793"/>
      <c r="DP119" s="794"/>
      <c r="DQ119" s="795" t="s">
        <v>128</v>
      </c>
      <c r="DR119" s="793"/>
      <c r="DS119" s="793"/>
      <c r="DT119" s="793"/>
      <c r="DU119" s="794"/>
      <c r="DV119" s="877" t="s">
        <v>445</v>
      </c>
      <c r="DW119" s="878"/>
      <c r="DX119" s="878"/>
      <c r="DY119" s="878"/>
      <c r="DZ119" s="879"/>
    </row>
    <row r="120" spans="1:130" s="226" customFormat="1" ht="26.25" customHeight="1" x14ac:dyDescent="0.15">
      <c r="A120" s="849"/>
      <c r="B120" s="850"/>
      <c r="C120" s="844" t="s">
        <v>450</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445</v>
      </c>
      <c r="AB120" s="809"/>
      <c r="AC120" s="809"/>
      <c r="AD120" s="809"/>
      <c r="AE120" s="810"/>
      <c r="AF120" s="811" t="s">
        <v>453</v>
      </c>
      <c r="AG120" s="809"/>
      <c r="AH120" s="809"/>
      <c r="AI120" s="809"/>
      <c r="AJ120" s="810"/>
      <c r="AK120" s="811" t="s">
        <v>453</v>
      </c>
      <c r="AL120" s="809"/>
      <c r="AM120" s="809"/>
      <c r="AN120" s="809"/>
      <c r="AO120" s="810"/>
      <c r="AP120" s="853" t="s">
        <v>128</v>
      </c>
      <c r="AQ120" s="854"/>
      <c r="AR120" s="854"/>
      <c r="AS120" s="854"/>
      <c r="AT120" s="855"/>
      <c r="AU120" s="909" t="s">
        <v>475</v>
      </c>
      <c r="AV120" s="910"/>
      <c r="AW120" s="910"/>
      <c r="AX120" s="910"/>
      <c r="AY120" s="911"/>
      <c r="AZ120" s="889" t="s">
        <v>476</v>
      </c>
      <c r="BA120" s="837"/>
      <c r="BB120" s="837"/>
      <c r="BC120" s="837"/>
      <c r="BD120" s="837"/>
      <c r="BE120" s="837"/>
      <c r="BF120" s="837"/>
      <c r="BG120" s="837"/>
      <c r="BH120" s="837"/>
      <c r="BI120" s="837"/>
      <c r="BJ120" s="837"/>
      <c r="BK120" s="837"/>
      <c r="BL120" s="837"/>
      <c r="BM120" s="837"/>
      <c r="BN120" s="837"/>
      <c r="BO120" s="837"/>
      <c r="BP120" s="838"/>
      <c r="BQ120" s="890">
        <v>13987647</v>
      </c>
      <c r="BR120" s="871"/>
      <c r="BS120" s="871"/>
      <c r="BT120" s="871"/>
      <c r="BU120" s="871"/>
      <c r="BV120" s="871">
        <v>14057565</v>
      </c>
      <c r="BW120" s="871"/>
      <c r="BX120" s="871"/>
      <c r="BY120" s="871"/>
      <c r="BZ120" s="871"/>
      <c r="CA120" s="871">
        <v>14731583</v>
      </c>
      <c r="CB120" s="871"/>
      <c r="CC120" s="871"/>
      <c r="CD120" s="871"/>
      <c r="CE120" s="871"/>
      <c r="CF120" s="895">
        <v>115.6</v>
      </c>
      <c r="CG120" s="896"/>
      <c r="CH120" s="896"/>
      <c r="CI120" s="896"/>
      <c r="CJ120" s="896"/>
      <c r="CK120" s="897" t="s">
        <v>477</v>
      </c>
      <c r="CL120" s="881"/>
      <c r="CM120" s="881"/>
      <c r="CN120" s="881"/>
      <c r="CO120" s="882"/>
      <c r="CP120" s="901" t="s">
        <v>478</v>
      </c>
      <c r="CQ120" s="902"/>
      <c r="CR120" s="902"/>
      <c r="CS120" s="902"/>
      <c r="CT120" s="902"/>
      <c r="CU120" s="902"/>
      <c r="CV120" s="902"/>
      <c r="CW120" s="902"/>
      <c r="CX120" s="902"/>
      <c r="CY120" s="902"/>
      <c r="CZ120" s="902"/>
      <c r="DA120" s="902"/>
      <c r="DB120" s="902"/>
      <c r="DC120" s="902"/>
      <c r="DD120" s="902"/>
      <c r="DE120" s="902"/>
      <c r="DF120" s="903"/>
      <c r="DG120" s="890" t="s">
        <v>445</v>
      </c>
      <c r="DH120" s="871"/>
      <c r="DI120" s="871"/>
      <c r="DJ120" s="871"/>
      <c r="DK120" s="871"/>
      <c r="DL120" s="871">
        <v>7675956</v>
      </c>
      <c r="DM120" s="871"/>
      <c r="DN120" s="871"/>
      <c r="DO120" s="871"/>
      <c r="DP120" s="871"/>
      <c r="DQ120" s="871">
        <v>6010224</v>
      </c>
      <c r="DR120" s="871"/>
      <c r="DS120" s="871"/>
      <c r="DT120" s="871"/>
      <c r="DU120" s="871"/>
      <c r="DV120" s="872">
        <v>47.1</v>
      </c>
      <c r="DW120" s="872"/>
      <c r="DX120" s="872"/>
      <c r="DY120" s="872"/>
      <c r="DZ120" s="873"/>
    </row>
    <row r="121" spans="1:130" s="226" customFormat="1" ht="26.25" customHeight="1" x14ac:dyDescent="0.15">
      <c r="A121" s="849"/>
      <c r="B121" s="850"/>
      <c r="C121" s="892" t="s">
        <v>479</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453</v>
      </c>
      <c r="AB121" s="809"/>
      <c r="AC121" s="809"/>
      <c r="AD121" s="809"/>
      <c r="AE121" s="810"/>
      <c r="AF121" s="811" t="s">
        <v>453</v>
      </c>
      <c r="AG121" s="809"/>
      <c r="AH121" s="809"/>
      <c r="AI121" s="809"/>
      <c r="AJ121" s="810"/>
      <c r="AK121" s="811" t="s">
        <v>445</v>
      </c>
      <c r="AL121" s="809"/>
      <c r="AM121" s="809"/>
      <c r="AN121" s="809"/>
      <c r="AO121" s="810"/>
      <c r="AP121" s="853" t="s">
        <v>453</v>
      </c>
      <c r="AQ121" s="854"/>
      <c r="AR121" s="854"/>
      <c r="AS121" s="854"/>
      <c r="AT121" s="855"/>
      <c r="AU121" s="912"/>
      <c r="AV121" s="913"/>
      <c r="AW121" s="913"/>
      <c r="AX121" s="913"/>
      <c r="AY121" s="914"/>
      <c r="AZ121" s="844" t="s">
        <v>480</v>
      </c>
      <c r="BA121" s="781"/>
      <c r="BB121" s="781"/>
      <c r="BC121" s="781"/>
      <c r="BD121" s="781"/>
      <c r="BE121" s="781"/>
      <c r="BF121" s="781"/>
      <c r="BG121" s="781"/>
      <c r="BH121" s="781"/>
      <c r="BI121" s="781"/>
      <c r="BJ121" s="781"/>
      <c r="BK121" s="781"/>
      <c r="BL121" s="781"/>
      <c r="BM121" s="781"/>
      <c r="BN121" s="781"/>
      <c r="BO121" s="781"/>
      <c r="BP121" s="782"/>
      <c r="BQ121" s="845">
        <v>258951</v>
      </c>
      <c r="BR121" s="846"/>
      <c r="BS121" s="846"/>
      <c r="BT121" s="846"/>
      <c r="BU121" s="846"/>
      <c r="BV121" s="846">
        <v>227507</v>
      </c>
      <c r="BW121" s="846"/>
      <c r="BX121" s="846"/>
      <c r="BY121" s="846"/>
      <c r="BZ121" s="846"/>
      <c r="CA121" s="846">
        <v>204604</v>
      </c>
      <c r="CB121" s="846"/>
      <c r="CC121" s="846"/>
      <c r="CD121" s="846"/>
      <c r="CE121" s="846"/>
      <c r="CF121" s="904">
        <v>1.6</v>
      </c>
      <c r="CG121" s="905"/>
      <c r="CH121" s="905"/>
      <c r="CI121" s="905"/>
      <c r="CJ121" s="905"/>
      <c r="CK121" s="898"/>
      <c r="CL121" s="884"/>
      <c r="CM121" s="884"/>
      <c r="CN121" s="884"/>
      <c r="CO121" s="885"/>
      <c r="CP121" s="864" t="s">
        <v>481</v>
      </c>
      <c r="CQ121" s="865"/>
      <c r="CR121" s="865"/>
      <c r="CS121" s="865"/>
      <c r="CT121" s="865"/>
      <c r="CU121" s="865"/>
      <c r="CV121" s="865"/>
      <c r="CW121" s="865"/>
      <c r="CX121" s="865"/>
      <c r="CY121" s="865"/>
      <c r="CZ121" s="865"/>
      <c r="DA121" s="865"/>
      <c r="DB121" s="865"/>
      <c r="DC121" s="865"/>
      <c r="DD121" s="865"/>
      <c r="DE121" s="865"/>
      <c r="DF121" s="866"/>
      <c r="DG121" s="845">
        <v>1651417</v>
      </c>
      <c r="DH121" s="846"/>
      <c r="DI121" s="846"/>
      <c r="DJ121" s="846"/>
      <c r="DK121" s="846"/>
      <c r="DL121" s="846">
        <v>1582854</v>
      </c>
      <c r="DM121" s="846"/>
      <c r="DN121" s="846"/>
      <c r="DO121" s="846"/>
      <c r="DP121" s="846"/>
      <c r="DQ121" s="846">
        <v>1423431</v>
      </c>
      <c r="DR121" s="846"/>
      <c r="DS121" s="846"/>
      <c r="DT121" s="846"/>
      <c r="DU121" s="846"/>
      <c r="DV121" s="823">
        <v>11.2</v>
      </c>
      <c r="DW121" s="823"/>
      <c r="DX121" s="823"/>
      <c r="DY121" s="823"/>
      <c r="DZ121" s="824"/>
    </row>
    <row r="122" spans="1:130" s="226" customFormat="1" ht="26.25" customHeight="1" x14ac:dyDescent="0.15">
      <c r="A122" s="849"/>
      <c r="B122" s="850"/>
      <c r="C122" s="844" t="s">
        <v>461</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445</v>
      </c>
      <c r="AB122" s="809"/>
      <c r="AC122" s="809"/>
      <c r="AD122" s="809"/>
      <c r="AE122" s="810"/>
      <c r="AF122" s="811" t="s">
        <v>445</v>
      </c>
      <c r="AG122" s="809"/>
      <c r="AH122" s="809"/>
      <c r="AI122" s="809"/>
      <c r="AJ122" s="810"/>
      <c r="AK122" s="811" t="s">
        <v>453</v>
      </c>
      <c r="AL122" s="809"/>
      <c r="AM122" s="809"/>
      <c r="AN122" s="809"/>
      <c r="AO122" s="810"/>
      <c r="AP122" s="853" t="s">
        <v>445</v>
      </c>
      <c r="AQ122" s="854"/>
      <c r="AR122" s="854"/>
      <c r="AS122" s="854"/>
      <c r="AT122" s="855"/>
      <c r="AU122" s="912"/>
      <c r="AV122" s="913"/>
      <c r="AW122" s="913"/>
      <c r="AX122" s="913"/>
      <c r="AY122" s="914"/>
      <c r="AZ122" s="867" t="s">
        <v>482</v>
      </c>
      <c r="BA122" s="868"/>
      <c r="BB122" s="868"/>
      <c r="BC122" s="868"/>
      <c r="BD122" s="868"/>
      <c r="BE122" s="868"/>
      <c r="BF122" s="868"/>
      <c r="BG122" s="868"/>
      <c r="BH122" s="868"/>
      <c r="BI122" s="868"/>
      <c r="BJ122" s="868"/>
      <c r="BK122" s="868"/>
      <c r="BL122" s="868"/>
      <c r="BM122" s="868"/>
      <c r="BN122" s="868"/>
      <c r="BO122" s="868"/>
      <c r="BP122" s="869"/>
      <c r="BQ122" s="908">
        <v>29406973</v>
      </c>
      <c r="BR122" s="874"/>
      <c r="BS122" s="874"/>
      <c r="BT122" s="874"/>
      <c r="BU122" s="874"/>
      <c r="BV122" s="874">
        <v>27851717</v>
      </c>
      <c r="BW122" s="874"/>
      <c r="BX122" s="874"/>
      <c r="BY122" s="874"/>
      <c r="BZ122" s="874"/>
      <c r="CA122" s="874">
        <v>25892151</v>
      </c>
      <c r="CB122" s="874"/>
      <c r="CC122" s="874"/>
      <c r="CD122" s="874"/>
      <c r="CE122" s="874"/>
      <c r="CF122" s="875">
        <v>203.1</v>
      </c>
      <c r="CG122" s="876"/>
      <c r="CH122" s="876"/>
      <c r="CI122" s="876"/>
      <c r="CJ122" s="876"/>
      <c r="CK122" s="898"/>
      <c r="CL122" s="884"/>
      <c r="CM122" s="884"/>
      <c r="CN122" s="884"/>
      <c r="CO122" s="885"/>
      <c r="CP122" s="864" t="s">
        <v>483</v>
      </c>
      <c r="CQ122" s="865"/>
      <c r="CR122" s="865"/>
      <c r="CS122" s="865"/>
      <c r="CT122" s="865"/>
      <c r="CU122" s="865"/>
      <c r="CV122" s="865"/>
      <c r="CW122" s="865"/>
      <c r="CX122" s="865"/>
      <c r="CY122" s="865"/>
      <c r="CZ122" s="865"/>
      <c r="DA122" s="865"/>
      <c r="DB122" s="865"/>
      <c r="DC122" s="865"/>
      <c r="DD122" s="865"/>
      <c r="DE122" s="865"/>
      <c r="DF122" s="866"/>
      <c r="DG122" s="845" t="s">
        <v>128</v>
      </c>
      <c r="DH122" s="846"/>
      <c r="DI122" s="846"/>
      <c r="DJ122" s="846"/>
      <c r="DK122" s="846"/>
      <c r="DL122" s="846" t="s">
        <v>445</v>
      </c>
      <c r="DM122" s="846"/>
      <c r="DN122" s="846"/>
      <c r="DO122" s="846"/>
      <c r="DP122" s="846"/>
      <c r="DQ122" s="846" t="s">
        <v>128</v>
      </c>
      <c r="DR122" s="846"/>
      <c r="DS122" s="846"/>
      <c r="DT122" s="846"/>
      <c r="DU122" s="846"/>
      <c r="DV122" s="823" t="s">
        <v>445</v>
      </c>
      <c r="DW122" s="823"/>
      <c r="DX122" s="823"/>
      <c r="DY122" s="823"/>
      <c r="DZ122" s="824"/>
    </row>
    <row r="123" spans="1:130" s="226" customFormat="1" ht="26.25" customHeight="1" x14ac:dyDescent="0.15">
      <c r="A123" s="849"/>
      <c r="B123" s="850"/>
      <c r="C123" s="844" t="s">
        <v>467</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v>3028</v>
      </c>
      <c r="AB123" s="809"/>
      <c r="AC123" s="809"/>
      <c r="AD123" s="809"/>
      <c r="AE123" s="810"/>
      <c r="AF123" s="811">
        <v>2952</v>
      </c>
      <c r="AG123" s="809"/>
      <c r="AH123" s="809"/>
      <c r="AI123" s="809"/>
      <c r="AJ123" s="810"/>
      <c r="AK123" s="811" t="s">
        <v>445</v>
      </c>
      <c r="AL123" s="809"/>
      <c r="AM123" s="809"/>
      <c r="AN123" s="809"/>
      <c r="AO123" s="810"/>
      <c r="AP123" s="853" t="s">
        <v>445</v>
      </c>
      <c r="AQ123" s="854"/>
      <c r="AR123" s="854"/>
      <c r="AS123" s="854"/>
      <c r="AT123" s="855"/>
      <c r="AU123" s="915"/>
      <c r="AV123" s="916"/>
      <c r="AW123" s="916"/>
      <c r="AX123" s="916"/>
      <c r="AY123" s="916"/>
      <c r="AZ123" s="247" t="s">
        <v>187</v>
      </c>
      <c r="BA123" s="247"/>
      <c r="BB123" s="247"/>
      <c r="BC123" s="247"/>
      <c r="BD123" s="247"/>
      <c r="BE123" s="247"/>
      <c r="BF123" s="247"/>
      <c r="BG123" s="247"/>
      <c r="BH123" s="247"/>
      <c r="BI123" s="247"/>
      <c r="BJ123" s="247"/>
      <c r="BK123" s="247"/>
      <c r="BL123" s="247"/>
      <c r="BM123" s="247"/>
      <c r="BN123" s="247"/>
      <c r="BO123" s="906" t="s">
        <v>484</v>
      </c>
      <c r="BP123" s="907"/>
      <c r="BQ123" s="861">
        <v>43653571</v>
      </c>
      <c r="BR123" s="862"/>
      <c r="BS123" s="862"/>
      <c r="BT123" s="862"/>
      <c r="BU123" s="862"/>
      <c r="BV123" s="862">
        <v>42136789</v>
      </c>
      <c r="BW123" s="862"/>
      <c r="BX123" s="862"/>
      <c r="BY123" s="862"/>
      <c r="BZ123" s="862"/>
      <c r="CA123" s="862">
        <v>40828338</v>
      </c>
      <c r="CB123" s="862"/>
      <c r="CC123" s="862"/>
      <c r="CD123" s="862"/>
      <c r="CE123" s="862"/>
      <c r="CF123" s="777"/>
      <c r="CG123" s="778"/>
      <c r="CH123" s="778"/>
      <c r="CI123" s="778"/>
      <c r="CJ123" s="863"/>
      <c r="CK123" s="898"/>
      <c r="CL123" s="884"/>
      <c r="CM123" s="884"/>
      <c r="CN123" s="884"/>
      <c r="CO123" s="885"/>
      <c r="CP123" s="864" t="s">
        <v>485</v>
      </c>
      <c r="CQ123" s="865"/>
      <c r="CR123" s="865"/>
      <c r="CS123" s="865"/>
      <c r="CT123" s="865"/>
      <c r="CU123" s="865"/>
      <c r="CV123" s="865"/>
      <c r="CW123" s="865"/>
      <c r="CX123" s="865"/>
      <c r="CY123" s="865"/>
      <c r="CZ123" s="865"/>
      <c r="DA123" s="865"/>
      <c r="DB123" s="865"/>
      <c r="DC123" s="865"/>
      <c r="DD123" s="865"/>
      <c r="DE123" s="865"/>
      <c r="DF123" s="866"/>
      <c r="DG123" s="808" t="s">
        <v>445</v>
      </c>
      <c r="DH123" s="809"/>
      <c r="DI123" s="809"/>
      <c r="DJ123" s="809"/>
      <c r="DK123" s="810"/>
      <c r="DL123" s="811" t="s">
        <v>447</v>
      </c>
      <c r="DM123" s="809"/>
      <c r="DN123" s="809"/>
      <c r="DO123" s="809"/>
      <c r="DP123" s="810"/>
      <c r="DQ123" s="811" t="s">
        <v>445</v>
      </c>
      <c r="DR123" s="809"/>
      <c r="DS123" s="809"/>
      <c r="DT123" s="809"/>
      <c r="DU123" s="810"/>
      <c r="DV123" s="853" t="s">
        <v>128</v>
      </c>
      <c r="DW123" s="854"/>
      <c r="DX123" s="854"/>
      <c r="DY123" s="854"/>
      <c r="DZ123" s="855"/>
    </row>
    <row r="124" spans="1:130" s="226" customFormat="1" ht="26.25" customHeight="1" thickBot="1" x14ac:dyDescent="0.2">
      <c r="A124" s="849"/>
      <c r="B124" s="850"/>
      <c r="C124" s="844" t="s">
        <v>470</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445</v>
      </c>
      <c r="AB124" s="809"/>
      <c r="AC124" s="809"/>
      <c r="AD124" s="809"/>
      <c r="AE124" s="810"/>
      <c r="AF124" s="811" t="s">
        <v>128</v>
      </c>
      <c r="AG124" s="809"/>
      <c r="AH124" s="809"/>
      <c r="AI124" s="809"/>
      <c r="AJ124" s="810"/>
      <c r="AK124" s="811" t="s">
        <v>445</v>
      </c>
      <c r="AL124" s="809"/>
      <c r="AM124" s="809"/>
      <c r="AN124" s="809"/>
      <c r="AO124" s="810"/>
      <c r="AP124" s="853" t="s">
        <v>128</v>
      </c>
      <c r="AQ124" s="854"/>
      <c r="AR124" s="854"/>
      <c r="AS124" s="854"/>
      <c r="AT124" s="855"/>
      <c r="AU124" s="856" t="s">
        <v>486</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t="s">
        <v>128</v>
      </c>
      <c r="BR124" s="860"/>
      <c r="BS124" s="860"/>
      <c r="BT124" s="860"/>
      <c r="BU124" s="860"/>
      <c r="BV124" s="860" t="s">
        <v>445</v>
      </c>
      <c r="BW124" s="860"/>
      <c r="BX124" s="860"/>
      <c r="BY124" s="860"/>
      <c r="BZ124" s="860"/>
      <c r="CA124" s="860" t="s">
        <v>128</v>
      </c>
      <c r="CB124" s="860"/>
      <c r="CC124" s="860"/>
      <c r="CD124" s="860"/>
      <c r="CE124" s="860"/>
      <c r="CF124" s="755"/>
      <c r="CG124" s="756"/>
      <c r="CH124" s="756"/>
      <c r="CI124" s="756"/>
      <c r="CJ124" s="891"/>
      <c r="CK124" s="899"/>
      <c r="CL124" s="899"/>
      <c r="CM124" s="899"/>
      <c r="CN124" s="899"/>
      <c r="CO124" s="900"/>
      <c r="CP124" s="864" t="s">
        <v>487</v>
      </c>
      <c r="CQ124" s="865"/>
      <c r="CR124" s="865"/>
      <c r="CS124" s="865"/>
      <c r="CT124" s="865"/>
      <c r="CU124" s="865"/>
      <c r="CV124" s="865"/>
      <c r="CW124" s="865"/>
      <c r="CX124" s="865"/>
      <c r="CY124" s="865"/>
      <c r="CZ124" s="865"/>
      <c r="DA124" s="865"/>
      <c r="DB124" s="865"/>
      <c r="DC124" s="865"/>
      <c r="DD124" s="865"/>
      <c r="DE124" s="865"/>
      <c r="DF124" s="866"/>
      <c r="DG124" s="792">
        <v>9737474</v>
      </c>
      <c r="DH124" s="793"/>
      <c r="DI124" s="793"/>
      <c r="DJ124" s="793"/>
      <c r="DK124" s="794"/>
      <c r="DL124" s="795" t="s">
        <v>128</v>
      </c>
      <c r="DM124" s="793"/>
      <c r="DN124" s="793"/>
      <c r="DO124" s="793"/>
      <c r="DP124" s="794"/>
      <c r="DQ124" s="795" t="s">
        <v>445</v>
      </c>
      <c r="DR124" s="793"/>
      <c r="DS124" s="793"/>
      <c r="DT124" s="793"/>
      <c r="DU124" s="794"/>
      <c r="DV124" s="877" t="s">
        <v>447</v>
      </c>
      <c r="DW124" s="878"/>
      <c r="DX124" s="878"/>
      <c r="DY124" s="878"/>
      <c r="DZ124" s="879"/>
    </row>
    <row r="125" spans="1:130" s="226" customFormat="1" ht="26.25" customHeight="1" x14ac:dyDescent="0.15">
      <c r="A125" s="849"/>
      <c r="B125" s="850"/>
      <c r="C125" s="844" t="s">
        <v>472</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128</v>
      </c>
      <c r="AB125" s="809"/>
      <c r="AC125" s="809"/>
      <c r="AD125" s="809"/>
      <c r="AE125" s="810"/>
      <c r="AF125" s="811" t="s">
        <v>447</v>
      </c>
      <c r="AG125" s="809"/>
      <c r="AH125" s="809"/>
      <c r="AI125" s="809"/>
      <c r="AJ125" s="810"/>
      <c r="AK125" s="811" t="s">
        <v>128</v>
      </c>
      <c r="AL125" s="809"/>
      <c r="AM125" s="809"/>
      <c r="AN125" s="809"/>
      <c r="AO125" s="810"/>
      <c r="AP125" s="853" t="s">
        <v>445</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488</v>
      </c>
      <c r="CL125" s="881"/>
      <c r="CM125" s="881"/>
      <c r="CN125" s="881"/>
      <c r="CO125" s="882"/>
      <c r="CP125" s="889" t="s">
        <v>489</v>
      </c>
      <c r="CQ125" s="837"/>
      <c r="CR125" s="837"/>
      <c r="CS125" s="837"/>
      <c r="CT125" s="837"/>
      <c r="CU125" s="837"/>
      <c r="CV125" s="837"/>
      <c r="CW125" s="837"/>
      <c r="CX125" s="837"/>
      <c r="CY125" s="837"/>
      <c r="CZ125" s="837"/>
      <c r="DA125" s="837"/>
      <c r="DB125" s="837"/>
      <c r="DC125" s="837"/>
      <c r="DD125" s="837"/>
      <c r="DE125" s="837"/>
      <c r="DF125" s="838"/>
      <c r="DG125" s="890" t="s">
        <v>447</v>
      </c>
      <c r="DH125" s="871"/>
      <c r="DI125" s="871"/>
      <c r="DJ125" s="871"/>
      <c r="DK125" s="871"/>
      <c r="DL125" s="871" t="s">
        <v>128</v>
      </c>
      <c r="DM125" s="871"/>
      <c r="DN125" s="871"/>
      <c r="DO125" s="871"/>
      <c r="DP125" s="871"/>
      <c r="DQ125" s="871" t="s">
        <v>445</v>
      </c>
      <c r="DR125" s="871"/>
      <c r="DS125" s="871"/>
      <c r="DT125" s="871"/>
      <c r="DU125" s="871"/>
      <c r="DV125" s="872" t="s">
        <v>445</v>
      </c>
      <c r="DW125" s="872"/>
      <c r="DX125" s="872"/>
      <c r="DY125" s="872"/>
      <c r="DZ125" s="873"/>
    </row>
    <row r="126" spans="1:130" s="226" customFormat="1" ht="26.25" customHeight="1" thickBot="1" x14ac:dyDescent="0.2">
      <c r="A126" s="849"/>
      <c r="B126" s="850"/>
      <c r="C126" s="844" t="s">
        <v>474</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3506</v>
      </c>
      <c r="AB126" s="809"/>
      <c r="AC126" s="809"/>
      <c r="AD126" s="809"/>
      <c r="AE126" s="810"/>
      <c r="AF126" s="811" t="s">
        <v>445</v>
      </c>
      <c r="AG126" s="809"/>
      <c r="AH126" s="809"/>
      <c r="AI126" s="809"/>
      <c r="AJ126" s="810"/>
      <c r="AK126" s="811" t="s">
        <v>447</v>
      </c>
      <c r="AL126" s="809"/>
      <c r="AM126" s="809"/>
      <c r="AN126" s="809"/>
      <c r="AO126" s="810"/>
      <c r="AP126" s="853" t="s">
        <v>447</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490</v>
      </c>
      <c r="CQ126" s="781"/>
      <c r="CR126" s="781"/>
      <c r="CS126" s="781"/>
      <c r="CT126" s="781"/>
      <c r="CU126" s="781"/>
      <c r="CV126" s="781"/>
      <c r="CW126" s="781"/>
      <c r="CX126" s="781"/>
      <c r="CY126" s="781"/>
      <c r="CZ126" s="781"/>
      <c r="DA126" s="781"/>
      <c r="DB126" s="781"/>
      <c r="DC126" s="781"/>
      <c r="DD126" s="781"/>
      <c r="DE126" s="781"/>
      <c r="DF126" s="782"/>
      <c r="DG126" s="845" t="s">
        <v>447</v>
      </c>
      <c r="DH126" s="846"/>
      <c r="DI126" s="846"/>
      <c r="DJ126" s="846"/>
      <c r="DK126" s="846"/>
      <c r="DL126" s="846">
        <v>499279</v>
      </c>
      <c r="DM126" s="846"/>
      <c r="DN126" s="846"/>
      <c r="DO126" s="846"/>
      <c r="DP126" s="846"/>
      <c r="DQ126" s="846">
        <v>388848</v>
      </c>
      <c r="DR126" s="846"/>
      <c r="DS126" s="846"/>
      <c r="DT126" s="846"/>
      <c r="DU126" s="846"/>
      <c r="DV126" s="823">
        <v>3.1</v>
      </c>
      <c r="DW126" s="823"/>
      <c r="DX126" s="823"/>
      <c r="DY126" s="823"/>
      <c r="DZ126" s="824"/>
    </row>
    <row r="127" spans="1:130" s="226" customFormat="1" ht="26.25" customHeight="1" x14ac:dyDescent="0.15">
      <c r="A127" s="851"/>
      <c r="B127" s="852"/>
      <c r="C127" s="867" t="s">
        <v>491</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263</v>
      </c>
      <c r="AB127" s="809"/>
      <c r="AC127" s="809"/>
      <c r="AD127" s="809"/>
      <c r="AE127" s="810"/>
      <c r="AF127" s="811" t="s">
        <v>128</v>
      </c>
      <c r="AG127" s="809"/>
      <c r="AH127" s="809"/>
      <c r="AI127" s="809"/>
      <c r="AJ127" s="810"/>
      <c r="AK127" s="811" t="s">
        <v>128</v>
      </c>
      <c r="AL127" s="809"/>
      <c r="AM127" s="809"/>
      <c r="AN127" s="809"/>
      <c r="AO127" s="810"/>
      <c r="AP127" s="853" t="s">
        <v>445</v>
      </c>
      <c r="AQ127" s="854"/>
      <c r="AR127" s="854"/>
      <c r="AS127" s="854"/>
      <c r="AT127" s="855"/>
      <c r="AU127" s="228"/>
      <c r="AV127" s="228"/>
      <c r="AW127" s="228"/>
      <c r="AX127" s="870" t="s">
        <v>492</v>
      </c>
      <c r="AY127" s="841"/>
      <c r="AZ127" s="841"/>
      <c r="BA127" s="841"/>
      <c r="BB127" s="841"/>
      <c r="BC127" s="841"/>
      <c r="BD127" s="841"/>
      <c r="BE127" s="842"/>
      <c r="BF127" s="840" t="s">
        <v>493</v>
      </c>
      <c r="BG127" s="841"/>
      <c r="BH127" s="841"/>
      <c r="BI127" s="841"/>
      <c r="BJ127" s="841"/>
      <c r="BK127" s="841"/>
      <c r="BL127" s="842"/>
      <c r="BM127" s="840" t="s">
        <v>494</v>
      </c>
      <c r="BN127" s="841"/>
      <c r="BO127" s="841"/>
      <c r="BP127" s="841"/>
      <c r="BQ127" s="841"/>
      <c r="BR127" s="841"/>
      <c r="BS127" s="842"/>
      <c r="BT127" s="840" t="s">
        <v>495</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496</v>
      </c>
      <c r="CQ127" s="781"/>
      <c r="CR127" s="781"/>
      <c r="CS127" s="781"/>
      <c r="CT127" s="781"/>
      <c r="CU127" s="781"/>
      <c r="CV127" s="781"/>
      <c r="CW127" s="781"/>
      <c r="CX127" s="781"/>
      <c r="CY127" s="781"/>
      <c r="CZ127" s="781"/>
      <c r="DA127" s="781"/>
      <c r="DB127" s="781"/>
      <c r="DC127" s="781"/>
      <c r="DD127" s="781"/>
      <c r="DE127" s="781"/>
      <c r="DF127" s="782"/>
      <c r="DG127" s="845" t="s">
        <v>128</v>
      </c>
      <c r="DH127" s="846"/>
      <c r="DI127" s="846"/>
      <c r="DJ127" s="846"/>
      <c r="DK127" s="846"/>
      <c r="DL127" s="846" t="s">
        <v>128</v>
      </c>
      <c r="DM127" s="846"/>
      <c r="DN127" s="846"/>
      <c r="DO127" s="846"/>
      <c r="DP127" s="846"/>
      <c r="DQ127" s="846" t="s">
        <v>445</v>
      </c>
      <c r="DR127" s="846"/>
      <c r="DS127" s="846"/>
      <c r="DT127" s="846"/>
      <c r="DU127" s="846"/>
      <c r="DV127" s="823" t="s">
        <v>445</v>
      </c>
      <c r="DW127" s="823"/>
      <c r="DX127" s="823"/>
      <c r="DY127" s="823"/>
      <c r="DZ127" s="824"/>
    </row>
    <row r="128" spans="1:130" s="226" customFormat="1" ht="26.25" customHeight="1" thickBot="1" x14ac:dyDescent="0.2">
      <c r="A128" s="825" t="s">
        <v>497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498</v>
      </c>
      <c r="X128" s="827"/>
      <c r="Y128" s="827"/>
      <c r="Z128" s="828"/>
      <c r="AA128" s="829">
        <v>62923</v>
      </c>
      <c r="AB128" s="830"/>
      <c r="AC128" s="830"/>
      <c r="AD128" s="830"/>
      <c r="AE128" s="831"/>
      <c r="AF128" s="832">
        <v>61805</v>
      </c>
      <c r="AG128" s="830"/>
      <c r="AH128" s="830"/>
      <c r="AI128" s="830"/>
      <c r="AJ128" s="831"/>
      <c r="AK128" s="832">
        <v>56210</v>
      </c>
      <c r="AL128" s="830"/>
      <c r="AM128" s="830"/>
      <c r="AN128" s="830"/>
      <c r="AO128" s="831"/>
      <c r="AP128" s="833"/>
      <c r="AQ128" s="834"/>
      <c r="AR128" s="834"/>
      <c r="AS128" s="834"/>
      <c r="AT128" s="835"/>
      <c r="AU128" s="228"/>
      <c r="AV128" s="228"/>
      <c r="AW128" s="228"/>
      <c r="AX128" s="836" t="s">
        <v>499</v>
      </c>
      <c r="AY128" s="837"/>
      <c r="AZ128" s="837"/>
      <c r="BA128" s="837"/>
      <c r="BB128" s="837"/>
      <c r="BC128" s="837"/>
      <c r="BD128" s="837"/>
      <c r="BE128" s="838"/>
      <c r="BF128" s="815" t="s">
        <v>128</v>
      </c>
      <c r="BG128" s="816"/>
      <c r="BH128" s="816"/>
      <c r="BI128" s="816"/>
      <c r="BJ128" s="816"/>
      <c r="BK128" s="816"/>
      <c r="BL128" s="839"/>
      <c r="BM128" s="815">
        <v>12.71</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500</v>
      </c>
      <c r="CQ128" s="759"/>
      <c r="CR128" s="759"/>
      <c r="CS128" s="759"/>
      <c r="CT128" s="759"/>
      <c r="CU128" s="759"/>
      <c r="CV128" s="759"/>
      <c r="CW128" s="759"/>
      <c r="CX128" s="759"/>
      <c r="CY128" s="759"/>
      <c r="CZ128" s="759"/>
      <c r="DA128" s="759"/>
      <c r="DB128" s="759"/>
      <c r="DC128" s="759"/>
      <c r="DD128" s="759"/>
      <c r="DE128" s="759"/>
      <c r="DF128" s="760"/>
      <c r="DG128" s="819" t="s">
        <v>445</v>
      </c>
      <c r="DH128" s="820"/>
      <c r="DI128" s="820"/>
      <c r="DJ128" s="820"/>
      <c r="DK128" s="820"/>
      <c r="DL128" s="820" t="s">
        <v>128</v>
      </c>
      <c r="DM128" s="820"/>
      <c r="DN128" s="820"/>
      <c r="DO128" s="820"/>
      <c r="DP128" s="820"/>
      <c r="DQ128" s="820" t="s">
        <v>128</v>
      </c>
      <c r="DR128" s="820"/>
      <c r="DS128" s="820"/>
      <c r="DT128" s="820"/>
      <c r="DU128" s="820"/>
      <c r="DV128" s="821" t="s">
        <v>128</v>
      </c>
      <c r="DW128" s="821"/>
      <c r="DX128" s="821"/>
      <c r="DY128" s="821"/>
      <c r="DZ128" s="822"/>
    </row>
    <row r="129" spans="1:131" s="226" customFormat="1" ht="26.25" customHeight="1" x14ac:dyDescent="0.15">
      <c r="A129" s="803" t="s">
        <v>106</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501</v>
      </c>
      <c r="X129" s="806"/>
      <c r="Y129" s="806"/>
      <c r="Z129" s="807"/>
      <c r="AA129" s="808">
        <v>15074263</v>
      </c>
      <c r="AB129" s="809"/>
      <c r="AC129" s="809"/>
      <c r="AD129" s="809"/>
      <c r="AE129" s="810"/>
      <c r="AF129" s="811">
        <v>15501853</v>
      </c>
      <c r="AG129" s="809"/>
      <c r="AH129" s="809"/>
      <c r="AI129" s="809"/>
      <c r="AJ129" s="810"/>
      <c r="AK129" s="811">
        <v>15973092</v>
      </c>
      <c r="AL129" s="809"/>
      <c r="AM129" s="809"/>
      <c r="AN129" s="809"/>
      <c r="AO129" s="810"/>
      <c r="AP129" s="812"/>
      <c r="AQ129" s="813"/>
      <c r="AR129" s="813"/>
      <c r="AS129" s="813"/>
      <c r="AT129" s="814"/>
      <c r="AU129" s="229"/>
      <c r="AV129" s="229"/>
      <c r="AW129" s="229"/>
      <c r="AX129" s="780" t="s">
        <v>502</v>
      </c>
      <c r="AY129" s="781"/>
      <c r="AZ129" s="781"/>
      <c r="BA129" s="781"/>
      <c r="BB129" s="781"/>
      <c r="BC129" s="781"/>
      <c r="BD129" s="781"/>
      <c r="BE129" s="782"/>
      <c r="BF129" s="799" t="s">
        <v>445</v>
      </c>
      <c r="BG129" s="800"/>
      <c r="BH129" s="800"/>
      <c r="BI129" s="800"/>
      <c r="BJ129" s="800"/>
      <c r="BK129" s="800"/>
      <c r="BL129" s="801"/>
      <c r="BM129" s="799">
        <v>17.71</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503</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504</v>
      </c>
      <c r="X130" s="806"/>
      <c r="Y130" s="806"/>
      <c r="Z130" s="807"/>
      <c r="AA130" s="808">
        <v>3253172</v>
      </c>
      <c r="AB130" s="809"/>
      <c r="AC130" s="809"/>
      <c r="AD130" s="809"/>
      <c r="AE130" s="810"/>
      <c r="AF130" s="811">
        <v>3244027</v>
      </c>
      <c r="AG130" s="809"/>
      <c r="AH130" s="809"/>
      <c r="AI130" s="809"/>
      <c r="AJ130" s="810"/>
      <c r="AK130" s="811">
        <v>3224814</v>
      </c>
      <c r="AL130" s="809"/>
      <c r="AM130" s="809"/>
      <c r="AN130" s="809"/>
      <c r="AO130" s="810"/>
      <c r="AP130" s="812"/>
      <c r="AQ130" s="813"/>
      <c r="AR130" s="813"/>
      <c r="AS130" s="813"/>
      <c r="AT130" s="814"/>
      <c r="AU130" s="229"/>
      <c r="AV130" s="229"/>
      <c r="AW130" s="229"/>
      <c r="AX130" s="780" t="s">
        <v>505</v>
      </c>
      <c r="AY130" s="781"/>
      <c r="AZ130" s="781"/>
      <c r="BA130" s="781"/>
      <c r="BB130" s="781"/>
      <c r="BC130" s="781"/>
      <c r="BD130" s="781"/>
      <c r="BE130" s="782"/>
      <c r="BF130" s="783">
        <v>12.4</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506</v>
      </c>
      <c r="X131" s="790"/>
      <c r="Y131" s="790"/>
      <c r="Z131" s="791"/>
      <c r="AA131" s="792">
        <v>11821091</v>
      </c>
      <c r="AB131" s="793"/>
      <c r="AC131" s="793"/>
      <c r="AD131" s="793"/>
      <c r="AE131" s="794"/>
      <c r="AF131" s="795">
        <v>12257826</v>
      </c>
      <c r="AG131" s="793"/>
      <c r="AH131" s="793"/>
      <c r="AI131" s="793"/>
      <c r="AJ131" s="794"/>
      <c r="AK131" s="795">
        <v>12748278</v>
      </c>
      <c r="AL131" s="793"/>
      <c r="AM131" s="793"/>
      <c r="AN131" s="793"/>
      <c r="AO131" s="794"/>
      <c r="AP131" s="796"/>
      <c r="AQ131" s="797"/>
      <c r="AR131" s="797"/>
      <c r="AS131" s="797"/>
      <c r="AT131" s="798"/>
      <c r="AU131" s="229"/>
      <c r="AV131" s="229"/>
      <c r="AW131" s="229"/>
      <c r="AX131" s="758" t="s">
        <v>507</v>
      </c>
      <c r="AY131" s="759"/>
      <c r="AZ131" s="759"/>
      <c r="BA131" s="759"/>
      <c r="BB131" s="759"/>
      <c r="BC131" s="759"/>
      <c r="BD131" s="759"/>
      <c r="BE131" s="760"/>
      <c r="BF131" s="761" t="s">
        <v>128</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508</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509</v>
      </c>
      <c r="W132" s="771"/>
      <c r="X132" s="771"/>
      <c r="Y132" s="771"/>
      <c r="Z132" s="772"/>
      <c r="AA132" s="773">
        <v>14.682849490000001</v>
      </c>
      <c r="AB132" s="774"/>
      <c r="AC132" s="774"/>
      <c r="AD132" s="774"/>
      <c r="AE132" s="775"/>
      <c r="AF132" s="776">
        <v>11.00416175</v>
      </c>
      <c r="AG132" s="774"/>
      <c r="AH132" s="774"/>
      <c r="AI132" s="774"/>
      <c r="AJ132" s="775"/>
      <c r="AK132" s="776">
        <v>11.60351225</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510</v>
      </c>
      <c r="W133" s="750"/>
      <c r="X133" s="750"/>
      <c r="Y133" s="750"/>
      <c r="Z133" s="751"/>
      <c r="AA133" s="752">
        <v>13.7</v>
      </c>
      <c r="AB133" s="753"/>
      <c r="AC133" s="753"/>
      <c r="AD133" s="753"/>
      <c r="AE133" s="754"/>
      <c r="AF133" s="752">
        <v>13.2</v>
      </c>
      <c r="AG133" s="753"/>
      <c r="AH133" s="753"/>
      <c r="AI133" s="753"/>
      <c r="AJ133" s="754"/>
      <c r="AK133" s="752">
        <v>12.4</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cLiIvmgrwAgXSex+5U4i8hnYqtblKvAEa8ldbQOAqBSfk1Y3beM9GH2m/HRBrHhNL/EfNL+kZAJQ67rV7FgG3A==" saltValue="6Sx5iGW4qtQosor3E3L2W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xJkJeqo7htoCwWCQvHg7Hun27KjHJ7yWszNKCADNQm0jsVhSDr9HHxSKqy7rMoV3WJZrxSvhHjim1YOzT7Eetw==" saltValue="crQSzbEMe2SBh6OwrVKg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gpfMve0CFbkQhXofyLRcIEHXoaMxklDDDD2F9sacyHkG/V7BKHmRghUJURI+aV1EBS/STYQKitLRkgydMmz5Q==" saltValue="0LMWFsSgnXiIJDd1Q80do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514</v>
      </c>
      <c r="AP7" s="268"/>
      <c r="AQ7" s="269" t="s">
        <v>515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516</v>
      </c>
      <c r="AQ8" s="275" t="s">
        <v>517</v>
      </c>
      <c r="AR8" s="276" t="s">
        <v>518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519</v>
      </c>
      <c r="AL9" s="1160"/>
      <c r="AM9" s="1160"/>
      <c r="AN9" s="1161"/>
      <c r="AO9" s="277">
        <v>3825588</v>
      </c>
      <c r="AP9" s="277">
        <v>82163</v>
      </c>
      <c r="AQ9" s="278">
        <v>89252</v>
      </c>
      <c r="AR9" s="279">
        <v>-7.9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520</v>
      </c>
      <c r="AL10" s="1160"/>
      <c r="AM10" s="1160"/>
      <c r="AN10" s="1161"/>
      <c r="AO10" s="280">
        <v>699335</v>
      </c>
      <c r="AP10" s="280">
        <v>15020</v>
      </c>
      <c r="AQ10" s="281">
        <v>11439</v>
      </c>
      <c r="AR10" s="282">
        <v>31.3</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521</v>
      </c>
      <c r="AL11" s="1160"/>
      <c r="AM11" s="1160"/>
      <c r="AN11" s="1161"/>
      <c r="AO11" s="280">
        <v>1126</v>
      </c>
      <c r="AP11" s="280">
        <v>24</v>
      </c>
      <c r="AQ11" s="281">
        <v>869</v>
      </c>
      <c r="AR11" s="282">
        <v>-97.2</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522</v>
      </c>
      <c r="AL12" s="1160"/>
      <c r="AM12" s="1160"/>
      <c r="AN12" s="1161"/>
      <c r="AO12" s="280" t="s">
        <v>523</v>
      </c>
      <c r="AP12" s="280" t="s">
        <v>523</v>
      </c>
      <c r="AQ12" s="281">
        <v>1</v>
      </c>
      <c r="AR12" s="282" t="s">
        <v>523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524</v>
      </c>
      <c r="AL13" s="1160"/>
      <c r="AM13" s="1160"/>
      <c r="AN13" s="1161"/>
      <c r="AO13" s="280">
        <v>129409</v>
      </c>
      <c r="AP13" s="280">
        <v>2779</v>
      </c>
      <c r="AQ13" s="281">
        <v>3581</v>
      </c>
      <c r="AR13" s="282">
        <v>-22.4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525</v>
      </c>
      <c r="AL14" s="1160"/>
      <c r="AM14" s="1160"/>
      <c r="AN14" s="1161"/>
      <c r="AO14" s="280">
        <v>25046</v>
      </c>
      <c r="AP14" s="280">
        <v>538</v>
      </c>
      <c r="AQ14" s="281">
        <v>1527</v>
      </c>
      <c r="AR14" s="282">
        <v>-64.8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526</v>
      </c>
      <c r="AL15" s="1163"/>
      <c r="AM15" s="1163"/>
      <c r="AN15" s="1164"/>
      <c r="AO15" s="280">
        <v>-256237</v>
      </c>
      <c r="AP15" s="280">
        <v>-5503</v>
      </c>
      <c r="AQ15" s="281">
        <v>-6588</v>
      </c>
      <c r="AR15" s="282">
        <v>-16.5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187</v>
      </c>
      <c r="AL16" s="1163"/>
      <c r="AM16" s="1163"/>
      <c r="AN16" s="1164"/>
      <c r="AO16" s="280">
        <v>4424267</v>
      </c>
      <c r="AP16" s="280">
        <v>95021</v>
      </c>
      <c r="AQ16" s="281">
        <v>100080</v>
      </c>
      <c r="AR16" s="282">
        <v>-5.0999999999999996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528</v>
      </c>
      <c r="AP20" s="289" t="s">
        <v>529</v>
      </c>
      <c r="AQ20" s="290" t="s">
        <v>530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531</v>
      </c>
      <c r="AL21" s="1166"/>
      <c r="AM21" s="1166"/>
      <c r="AN21" s="1167"/>
      <c r="AO21" s="293">
        <v>7.54</v>
      </c>
      <c r="AP21" s="294">
        <v>9.0299999999999994</v>
      </c>
      <c r="AQ21" s="295">
        <v>-1.49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532</v>
      </c>
      <c r="AL22" s="1166"/>
      <c r="AM22" s="1166"/>
      <c r="AN22" s="1167"/>
      <c r="AO22" s="298">
        <v>99.9</v>
      </c>
      <c r="AP22" s="299">
        <v>97.7</v>
      </c>
      <c r="AQ22" s="300">
        <v>2.2000000000000002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533</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534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514</v>
      </c>
      <c r="AP30" s="268"/>
      <c r="AQ30" s="269" t="s">
        <v>515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516</v>
      </c>
      <c r="AQ31" s="275" t="s">
        <v>517</v>
      </c>
      <c r="AR31" s="276" t="s">
        <v>518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536</v>
      </c>
      <c r="AL32" s="1150"/>
      <c r="AM32" s="1150"/>
      <c r="AN32" s="1151"/>
      <c r="AO32" s="308">
        <v>3631834</v>
      </c>
      <c r="AP32" s="308">
        <v>78002</v>
      </c>
      <c r="AQ32" s="309">
        <v>56817</v>
      </c>
      <c r="AR32" s="310">
        <v>37.299999999999997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537</v>
      </c>
      <c r="AL33" s="1150"/>
      <c r="AM33" s="1150"/>
      <c r="AN33" s="1151"/>
      <c r="AO33" s="308" t="s">
        <v>523</v>
      </c>
      <c r="AP33" s="308" t="s">
        <v>523</v>
      </c>
      <c r="AQ33" s="309" t="s">
        <v>523</v>
      </c>
      <c r="AR33" s="310" t="s">
        <v>523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538</v>
      </c>
      <c r="AL34" s="1150"/>
      <c r="AM34" s="1150"/>
      <c r="AN34" s="1151"/>
      <c r="AO34" s="308" t="s">
        <v>523</v>
      </c>
      <c r="AP34" s="308" t="s">
        <v>523</v>
      </c>
      <c r="AQ34" s="309">
        <v>1</v>
      </c>
      <c r="AR34" s="310" t="s">
        <v>523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539</v>
      </c>
      <c r="AL35" s="1150"/>
      <c r="AM35" s="1150"/>
      <c r="AN35" s="1151"/>
      <c r="AO35" s="308">
        <v>1030608</v>
      </c>
      <c r="AP35" s="308">
        <v>22135</v>
      </c>
      <c r="AQ35" s="309">
        <v>14495</v>
      </c>
      <c r="AR35" s="310">
        <v>52.7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540</v>
      </c>
      <c r="AL36" s="1150"/>
      <c r="AM36" s="1150"/>
      <c r="AN36" s="1151"/>
      <c r="AO36" s="308">
        <v>97830</v>
      </c>
      <c r="AP36" s="308">
        <v>2101</v>
      </c>
      <c r="AQ36" s="309">
        <v>2703</v>
      </c>
      <c r="AR36" s="310">
        <v>-22.3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541</v>
      </c>
      <c r="AL37" s="1150"/>
      <c r="AM37" s="1150"/>
      <c r="AN37" s="1151"/>
      <c r="AO37" s="308" t="s">
        <v>523</v>
      </c>
      <c r="AP37" s="308" t="s">
        <v>523</v>
      </c>
      <c r="AQ37" s="309">
        <v>273</v>
      </c>
      <c r="AR37" s="310" t="s">
        <v>523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542</v>
      </c>
      <c r="AL38" s="1153"/>
      <c r="AM38" s="1153"/>
      <c r="AN38" s="1154"/>
      <c r="AO38" s="311" t="s">
        <v>523</v>
      </c>
      <c r="AP38" s="311" t="s">
        <v>523</v>
      </c>
      <c r="AQ38" s="312">
        <v>2</v>
      </c>
      <c r="AR38" s="300" t="s">
        <v>523</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543</v>
      </c>
      <c r="AL39" s="1153"/>
      <c r="AM39" s="1153"/>
      <c r="AN39" s="1154"/>
      <c r="AO39" s="308">
        <v>-56210</v>
      </c>
      <c r="AP39" s="308">
        <v>-1207</v>
      </c>
      <c r="AQ39" s="309">
        <v>-4629</v>
      </c>
      <c r="AR39" s="310">
        <v>-73.900000000000006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544</v>
      </c>
      <c r="AL40" s="1150"/>
      <c r="AM40" s="1150"/>
      <c r="AN40" s="1151"/>
      <c r="AO40" s="308">
        <v>-3224814</v>
      </c>
      <c r="AP40" s="308">
        <v>-69260</v>
      </c>
      <c r="AQ40" s="309">
        <v>-48266</v>
      </c>
      <c r="AR40" s="310">
        <v>43.5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298</v>
      </c>
      <c r="AL41" s="1156"/>
      <c r="AM41" s="1156"/>
      <c r="AN41" s="1157"/>
      <c r="AO41" s="308">
        <v>1479248</v>
      </c>
      <c r="AP41" s="308">
        <v>31770</v>
      </c>
      <c r="AQ41" s="309">
        <v>21396</v>
      </c>
      <c r="AR41" s="310">
        <v>48.5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514</v>
      </c>
      <c r="AN49" s="1144" t="s">
        <v>548</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549</v>
      </c>
      <c r="AO50" s="325" t="s">
        <v>550</v>
      </c>
      <c r="AP50" s="326" t="s">
        <v>551</v>
      </c>
      <c r="AQ50" s="327" t="s">
        <v>552</v>
      </c>
      <c r="AR50" s="328" t="s">
        <v>553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554</v>
      </c>
      <c r="AL51" s="321"/>
      <c r="AM51" s="329">
        <v>3839633</v>
      </c>
      <c r="AN51" s="330">
        <v>77550</v>
      </c>
      <c r="AO51" s="331">
        <v>110.3</v>
      </c>
      <c r="AP51" s="332">
        <v>54110</v>
      </c>
      <c r="AQ51" s="333">
        <v>-5.6</v>
      </c>
      <c r="AR51" s="334">
        <v>115.9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555</v>
      </c>
      <c r="AM52" s="337">
        <v>3166007</v>
      </c>
      <c r="AN52" s="338">
        <v>63944</v>
      </c>
      <c r="AO52" s="339">
        <v>124.6</v>
      </c>
      <c r="AP52" s="340">
        <v>30620</v>
      </c>
      <c r="AQ52" s="341">
        <v>-6.6</v>
      </c>
      <c r="AR52" s="342">
        <v>131.19999999999999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556</v>
      </c>
      <c r="AL53" s="321"/>
      <c r="AM53" s="329">
        <v>5040246</v>
      </c>
      <c r="AN53" s="330">
        <v>103140</v>
      </c>
      <c r="AO53" s="331">
        <v>33</v>
      </c>
      <c r="AP53" s="332">
        <v>54684</v>
      </c>
      <c r="AQ53" s="333">
        <v>1.1000000000000001</v>
      </c>
      <c r="AR53" s="334">
        <v>31.9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555</v>
      </c>
      <c r="AM54" s="337">
        <v>3597794</v>
      </c>
      <c r="AN54" s="338">
        <v>73623</v>
      </c>
      <c r="AO54" s="339">
        <v>15.1</v>
      </c>
      <c r="AP54" s="340">
        <v>32829</v>
      </c>
      <c r="AQ54" s="341">
        <v>7.2</v>
      </c>
      <c r="AR54" s="342">
        <v>7.9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557</v>
      </c>
      <c r="AL55" s="321"/>
      <c r="AM55" s="329">
        <v>1833184</v>
      </c>
      <c r="AN55" s="330">
        <v>38095</v>
      </c>
      <c r="AO55" s="331">
        <v>-63.1</v>
      </c>
      <c r="AP55" s="332">
        <v>62383</v>
      </c>
      <c r="AQ55" s="333">
        <v>14.1</v>
      </c>
      <c r="AR55" s="334">
        <v>-77.2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555</v>
      </c>
      <c r="AM56" s="337">
        <v>1518833</v>
      </c>
      <c r="AN56" s="338">
        <v>31563</v>
      </c>
      <c r="AO56" s="339">
        <v>-57.1</v>
      </c>
      <c r="AP56" s="340">
        <v>35325</v>
      </c>
      <c r="AQ56" s="341">
        <v>7.6</v>
      </c>
      <c r="AR56" s="342">
        <v>-64.7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558</v>
      </c>
      <c r="AL57" s="321"/>
      <c r="AM57" s="329">
        <v>2539362</v>
      </c>
      <c r="AN57" s="330">
        <v>53675</v>
      </c>
      <c r="AO57" s="331">
        <v>40.9</v>
      </c>
      <c r="AP57" s="332">
        <v>76347</v>
      </c>
      <c r="AQ57" s="333">
        <v>22.4</v>
      </c>
      <c r="AR57" s="334">
        <v>18.5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555</v>
      </c>
      <c r="AM58" s="337">
        <v>1746195</v>
      </c>
      <c r="AN58" s="338">
        <v>36910</v>
      </c>
      <c r="AO58" s="339">
        <v>16.899999999999999</v>
      </c>
      <c r="AP58" s="340">
        <v>41762</v>
      </c>
      <c r="AQ58" s="341">
        <v>18.2</v>
      </c>
      <c r="AR58" s="342">
        <v>-1.3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559</v>
      </c>
      <c r="AL59" s="321"/>
      <c r="AM59" s="329">
        <v>2467877</v>
      </c>
      <c r="AN59" s="330">
        <v>53003</v>
      </c>
      <c r="AO59" s="331">
        <v>-1.3</v>
      </c>
      <c r="AP59" s="332">
        <v>71279</v>
      </c>
      <c r="AQ59" s="333">
        <v>-6.6</v>
      </c>
      <c r="AR59" s="334">
        <v>5.3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555</v>
      </c>
      <c r="AM60" s="337">
        <v>1623786</v>
      </c>
      <c r="AN60" s="338">
        <v>34874</v>
      </c>
      <c r="AO60" s="339">
        <v>-5.5</v>
      </c>
      <c r="AP60" s="340">
        <v>36731</v>
      </c>
      <c r="AQ60" s="341">
        <v>-12</v>
      </c>
      <c r="AR60" s="342">
        <v>6.5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560</v>
      </c>
      <c r="AL61" s="343"/>
      <c r="AM61" s="344">
        <v>3144060</v>
      </c>
      <c r="AN61" s="345">
        <v>65093</v>
      </c>
      <c r="AO61" s="346">
        <v>24</v>
      </c>
      <c r="AP61" s="347">
        <v>63761</v>
      </c>
      <c r="AQ61" s="348">
        <v>5.0999999999999996</v>
      </c>
      <c r="AR61" s="334">
        <v>18.899999999999999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555</v>
      </c>
      <c r="AM62" s="337">
        <v>2330523</v>
      </c>
      <c r="AN62" s="338">
        <v>48183</v>
      </c>
      <c r="AO62" s="339">
        <v>18.8</v>
      </c>
      <c r="AP62" s="340">
        <v>35453</v>
      </c>
      <c r="AQ62" s="341">
        <v>2.9</v>
      </c>
      <c r="AR62" s="342">
        <v>15.9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XD+Z4sjrbG53Mn2NxQf0B/s713LC95Id4NP5qIPA5AALq7YOgqyx/WtQUgGTiTd+Zv855Y7qoEzlz/e8om3bIg==" saltValue="tXyHV+UtxPhKwJkbUkh36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562</v>
      </c>
    </row>
    <row r="120" spans="125:125" ht="13.5" hidden="1" customHeight="1" x14ac:dyDescent="0.15"/>
    <row r="121" spans="125:125" ht="13.5" hidden="1" customHeight="1" x14ac:dyDescent="0.15">
      <c r="DU121" s="255"/>
    </row>
  </sheetData>
  <sheetProtection algorithmName="SHA-512" hashValue="3dce3GpEpQlv4+z6CR8tL9BivLukncb4m9+arRaKAIz4gAIJ4Obfoc9dE5oyGoviR19L5i/Mxl3W2oyS7s/37g==" saltValue="GmzIIt3mSgEcA8IcqVt6P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563</v>
      </c>
    </row>
  </sheetData>
  <sheetProtection algorithmName="SHA-512" hashValue="T1LVEIBq96RtZmvag8X2EKS0hyOUYatQNWhKn+SAwrIodNqSAXZtfyuUp3ePAZdUAiLPYaGxxNS4W3vDEjb+xw==" saltValue="rmZmjpT05hmxjjzGOoFth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68" t="s">
        <v>3</v>
      </c>
      <c r="D47" s="1168"/>
      <c r="E47" s="1169"/>
      <c r="F47" s="11">
        <v>48.81</v>
      </c>
      <c r="G47" s="12">
        <v>48.54</v>
      </c>
      <c r="H47" s="12">
        <v>46.65</v>
      </c>
      <c r="I47" s="12">
        <v>41.77</v>
      </c>
      <c r="J47" s="13">
        <v>39.97</v>
      </c>
    </row>
    <row r="48" spans="2:10" ht="57.75" customHeight="1" x14ac:dyDescent="0.15">
      <c r="B48" s="14"/>
      <c r="C48" s="1170" t="s">
        <v>4</v>
      </c>
      <c r="D48" s="1170"/>
      <c r="E48" s="1171"/>
      <c r="F48" s="15">
        <v>4.82</v>
      </c>
      <c r="G48" s="16">
        <v>5.8</v>
      </c>
      <c r="H48" s="16">
        <v>6.43</v>
      </c>
      <c r="I48" s="16">
        <v>5.64</v>
      </c>
      <c r="J48" s="17">
        <v>7.65</v>
      </c>
    </row>
    <row r="49" spans="2:10" ht="57.75" customHeight="1" thickBot="1" x14ac:dyDescent="0.2">
      <c r="B49" s="18"/>
      <c r="C49" s="1172" t="s">
        <v>5</v>
      </c>
      <c r="D49" s="1172"/>
      <c r="E49" s="1173"/>
      <c r="F49" s="19" t="s">
        <v>569</v>
      </c>
      <c r="G49" s="20">
        <v>0.26</v>
      </c>
      <c r="H49" s="20" t="s">
        <v>570</v>
      </c>
      <c r="I49" s="20" t="s">
        <v>571</v>
      </c>
      <c r="J49" s="21">
        <v>1.61</v>
      </c>
    </row>
    <row r="50" spans="2:10" x14ac:dyDescent="0.15"/>
  </sheetData>
  <sheetProtection algorithmName="SHA-512" hashValue="f4d3pyfTmJS54DFzYQqblCFax0kX/js55faUHddptKDlGoFqYINOWWKrdpbbTm7Y3crIYyLYJbZF++6NoT1XuA==" saltValue="1X3GwZZgqQzXpJnTAeP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2023-03-23T01:23:12Z</cp:lastPrinted>
  <dcterms:created xsi:type="dcterms:W3CDTF">2023-02-20T06:55:30Z</dcterms:created>
  <dcterms:modified xsi:type="dcterms:W3CDTF">2023-09-29T06:10:15Z</dcterms:modified>
  <cp:category/>
</cp:coreProperties>
</file>