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3決算\09HP掲載用\"/>
    </mc:Choice>
  </mc:AlternateContent>
  <bookViews>
    <workbookView xWindow="0" yWindow="0" windowWidth="28800" windowHeight="123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AM36" i="10"/>
  <c r="C36" i="10"/>
  <c r="AM35" i="10"/>
  <c r="C35" i="10"/>
  <c r="BW34" i="10"/>
  <c r="BW35" i="10" s="1"/>
  <c r="BW36" i="10" s="1"/>
  <c r="BW37" i="10" s="1"/>
  <c r="BW38" i="10" s="1"/>
  <c r="BW39" i="10" s="1"/>
  <c r="BW40" i="10" s="1"/>
  <c r="BW41" i="10" s="1"/>
  <c r="BW42" i="10" s="1"/>
  <c r="BW43" i="10" s="1"/>
  <c r="U34" i="10"/>
  <c r="U35" i="10" s="1"/>
  <c r="U36" i="10" s="1"/>
  <c r="U37" i="10" s="1"/>
  <c r="U38" i="10" s="1"/>
  <c r="C34" i="10"/>
  <c r="AM34" i="10" s="1"/>
  <c r="CO34" i="10" l="1"/>
  <c r="CO35"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<sst xmlns="http://schemas.openxmlformats.org/spreadsheetml/2006/main" count="1132" uniqueCount="625">
  <si>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</si>
  <si>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</si>
  <si>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</si>
  <si>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</si>
  <si>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</si>
  <si>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</si>
  <si>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</si>
  <si>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</si>
  <si>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</si>
  <si>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</si>
  <si>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</si>
  <si>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</si>
  <si>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</si>
  <si>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</si>
  <si>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</si>
  <si>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</si>
  <si>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</si>
  <si>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</si>
  <si>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</si>
  <si>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</si>
  <si>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</si>
  <si>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</si>
  <si>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</si>
  <si>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</si>
  <si>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</si>
  <si>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</si>
  <si>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</si>
  <si>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</si>
  <si>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</si>
  <si>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</si>
  <si>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</si>
  <si>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</si>
  <si>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</si>
  <si>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</si>
  <si>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</si>
  <si>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</si>
  <si>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</si>
  <si>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</si>
  <si>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</si>
  <si>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</si>
  <si>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</si>
  <si>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</si>
  <si>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</si>
  <si>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</si>
  <si>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</si>
  <si>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</si>
  <si>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</si>
  <si>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</si>
  <si>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</si>
  <si>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</si>
  <si>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</si>
  <si>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</si>
  <si>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</si>
  <si>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</si>
  <si>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</si>
  <si>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</si>
  <si>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</si>
  <si>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</si>
  <si>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</si>
  <si>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</si>
  <si>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</si>
  <si>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</si>
  <si>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</si>
  <si>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</si>
  <si>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</si>
  <si>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</si>
  <si>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</si>
  <si>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</si>
  <si>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</si>
  <si>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</si>
  <si>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</si>
  <si>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</si>
  <si>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</si>
  <si>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</si>
  <si>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</si>
  <si>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</si>
  <si>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</si>
  <si>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</si>
  <si>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</si>
  <si>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</si>
  <si>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</si>
  <si>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</si>
  <si>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</si>
  <si>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</si>
  <si>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</si>
  <si>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</si>
  <si>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</si>
  <si>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</si>
  <si>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</si>
  <si>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</si>
  <si>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</si>
  <si>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</si>
  <si>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</si>
  <si>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</si>
  <si>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</si>
  <si>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</si>
  <si>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</si>
  <si>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</si>
  <si>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三豊市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</si>
  <si>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</si>
  <si>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</si>
  <si>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</si>
  <si>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</si>
  <si>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</si>
  <si>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</si>
  <si>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</si>
  <si>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</si>
  <si>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</si>
  <si>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</si>
  <si>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</si>
  <si>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</si>
  <si>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</si>
  <si>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</si>
  <si>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</si>
  <si>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</si>
  <si>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</si>
  <si>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</si>
  <si>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</si>
  <si>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</si>
  <si>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</si>
  <si>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</si>
  <si>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</si>
  <si>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</si>
  <si>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</si>
  <si>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</si>
  <si>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</si>
  <si>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</si>
  <si>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</si>
  <si>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</si>
  <si>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</si>
  <si>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</si>
  <si>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</si>
  <si>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</si>
  <si>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</si>
  <si>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</si>
  <si>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</si>
  <si>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</si>
  <si>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</si>
  <si>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</si>
  <si>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</si>
  <si>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</si>
  <si>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</si>
  <si>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</si>
  <si>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</si>
  <si>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</si>
  <si>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</si>
  <si>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</si>
  <si>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</si>
  <si>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</si>
  <si>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</si>
  <si>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</si>
  <si>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</si>
  <si>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</si>
  <si>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</si>
  <si>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</si>
  <si>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</si>
  <si>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</si>
  <si>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</si>
  <si>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</si>
  <si>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</si>
  <si>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</si>
  <si>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</si>
  <si>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</si>
  <si>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</si>
  <si>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</si>
  <si>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</si>
  <si>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</si>
  <si>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</si>
  <si>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</si>
  <si>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</si>
  <si>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</si>
  <si>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</si>
  <si>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</si>
  <si>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</si>
  <si>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</si>
  <si>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</si>
  <si>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</si>
  <si>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</si>
  <si>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</si>
  <si>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</si>
  <si>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</si>
  <si>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</si>
  <si>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</si>
  <si>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</si>
  <si>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</si>
  <si>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</si>
  <si>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</si>
  <si>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</si>
  <si>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</si>
  <si>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</si>
  <si>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</si>
  <si>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</si>
  <si>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</si>
  <si>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</si>
  <si>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</si>
  <si>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</si>
  <si>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</si>
  <si>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</si>
  <si>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</si>
  <si>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</si>
  <si>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</si>
  <si>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</si>
  <si>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</si>
  <si>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</si>
  <si>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</si>
  <si>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</si>
  <si>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</si>
  <si>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</si>
  <si>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</si>
  <si>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</si>
  <si>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</si>
  <si>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</si>
  <si>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</si>
  <si>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</si>
  <si>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</si>
  <si>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</si>
  <si>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</si>
  <si>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</si>
  <si>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</si>
  <si>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</si>
  <si>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香川県三豊市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</si>
  <si>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</si>
  <si>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</si>
  <si>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</si>
  <si>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</si>
  <si>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</si>
  <si>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</si>
  <si>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</si>
  <si>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</si>
  <si>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</si>
  <si>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</si>
  <si>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</si>
  <si>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</si>
  <si>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</si>
  <si>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</si>
  <si>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</si>
  <si>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</si>
  <si>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</si>
  <si>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</si>
  <si>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</si>
  <si>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</si>
  <si>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</si>
  <si>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</si>
  <si>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</si>
  <si>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</si>
  <si>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</si>
  <si>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</si>
  <si>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</si>
  <si>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</si>
  <si>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</si>
  <si>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</si>
  <si>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</si>
  <si>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</si>
  <si>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</si>
  <si>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</si>
  <si>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</si>
  <si>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</si>
  <si>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</si>
  <si>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</si>
  <si>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</si>
  <si>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</si>
  <si>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</si>
  <si>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</si>
  <si>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</si>
  <si>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</si>
  <si>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</si>
  <si>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</si>
  <si>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</si>
  <si>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</si>
  <si>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</si>
  <si>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</si>
  <si>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</si>
  <si>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</si>
  <si>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</si>
  <si>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</si>
  <si>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</si>
  <si>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</si>
  <si>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</si>
  <si>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</si>
  <si>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</si>
  <si>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</si>
  <si>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</si>
  <si>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</si>
  <si>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</si>
  <si>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</si>
  <si>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</si>
  <si>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</si>
  <si>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</si>
  <si>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</si>
  <si>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</si>
  <si>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</si>
  <si>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</si>
  <si>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</si>
  <si>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</si>
  <si>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</si>
  <si>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</si>
  <si>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</si>
  <si>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</si>
  <si>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</si>
  <si>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</si>
  <si>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</si>
  <si>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</si>
  <si>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</si>
  <si>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</si>
  <si>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</si>
  <si>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</si>
  <si>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</si>
  <si>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</si>
  <si>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</si>
  <si>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</si>
  <si>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</si>
  <si>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</si>
  <si>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</si>
  <si>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</si>
  <si>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</si>
  <si>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</si>
  <si>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</si>
  <si>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</si>
  <si>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</si>
  <si>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</si>
  <si>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</si>
  <si>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</si>
  <si>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</si>
  <si>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</si>
  <si>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</si>
  <si>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</si>
  <si>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</si>
  <si>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</si>
  <si>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</si>
  <si>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</si>
  <si>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</si>
  <si>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</si>
  <si>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</si>
  <si>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</si>
  <si>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</si>
  <si>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</si>
  <si>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</si>
  <si>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</si>
  <si>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</si>
  <si>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</si>
  <si>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</si>
  <si>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</si>
  <si>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</si>
  <si>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</si>
  <si>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</si>
  <si>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</si>
  <si>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</si>
  <si>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</si>
  <si>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</si>
  <si>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</si>
  <si>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</si>
  <si>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</si>
  <si>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</si>
  <si>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</si>
  <si>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</si>
  <si>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</si>
  <si>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</si>
  <si>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</si>
  <si>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</si>
  <si>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</si>
  <si>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</si>
  <si>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</si>
  <si>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</si>
  <si>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</si>
  <si>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</si>
  <si>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</si>
  <si>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</si>
  <si>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</si>
  <si>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</si>
  <si>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</si>
  <si>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</si>
  <si>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</si>
  <si>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</si>
  <si>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</si>
  <si>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香川県三豊市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</si>
  <si>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</si>
  <si>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</si>
  <si>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</si>
  <si>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</si>
  <si>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</si>
  <si>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</si>
  <si>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</si>
  <si>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</si>
  <si>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</si>
  <si>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</si>
  <si>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</si>
  <si>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</si>
  <si>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</si>
  <si>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</si>
  <si>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</si>
  <si>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</si>
  <si>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</si>
  <si>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</si>
  <si>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</si>
  <si>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</si>
  <si>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</si>
  <si>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</si>
  <si>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</si>
  <si>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</si>
  <si>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</si>
  <si>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</si>
  <si>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</si>
  <si>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</si>
  <si>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</si>
  <si>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</si>
  <si>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</si>
  <si>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</si>
  <si>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</si>
  <si>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</si>
  <si>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</si>
  <si>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</si>
  <si>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後期高齢者医療事業特別会計</t>
    <phoneticPr fontId="5"/>
  </si>
  <si>
    <t>介護保険事業特別会計</t>
    <phoneticPr fontId="5"/>
  </si>
  <si>
    <t>介護サービス事業特別会計</t>
    <phoneticPr fontId="5"/>
  </si>
  <si>
    <t>病院事業会計</t>
    <phoneticPr fontId="5"/>
  </si>
  <si>
    <t>法適用企業</t>
    <phoneticPr fontId="5"/>
  </si>
  <si>
    <t>集落排水事業特別会計</t>
    <phoneticPr fontId="5"/>
  </si>
  <si>
    <t>法非適用企業</t>
    <phoneticPr fontId="5"/>
  </si>
  <si>
    <t>浄化槽整備推進事業特別会計</t>
    <phoneticPr fontId="5"/>
  </si>
  <si>
    <t>-</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</si>
  <si>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</si>
  <si>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</si>
  <si>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</si>
  <si>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</si>
  <si>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</si>
  <si>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</si>
  <si>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</si>
  <si>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</si>
  <si>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</si>
  <si>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</si>
  <si>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</si>
  <si>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</si>
  <si>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</si>
  <si>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</si>
  <si>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</si>
  <si>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</si>
  <si>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</si>
  <si>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</si>
  <si>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</si>
  <si>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</si>
  <si>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</si>
  <si>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</si>
  <si>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</si>
  <si>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</si>
  <si>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</si>
  <si>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</si>
  <si>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</si>
  <si>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</si>
  <si>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</si>
  <si>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</si>
  <si>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</si>
  <si>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</si>
  <si>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</si>
  <si>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</si>
  <si>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</si>
  <si>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</si>
  <si>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</si>
  <si>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</si>
  <si>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</si>
  <si>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</si>
  <si>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</si>
  <si>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</si>
  <si>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</si>
  <si>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</si>
  <si>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</si>
  <si>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</si>
  <si>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</si>
  <si>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</si>
  <si>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</si>
  <si>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</si>
  <si>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</si>
  <si>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</si>
  <si>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</si>
  <si>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</si>
  <si>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</si>
  <si>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</si>
  <si>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</si>
  <si>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</si>
  <si>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</si>
  <si>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</si>
  <si>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浄化槽整備推進事業特別会計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</si>
  <si>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</si>
  <si>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集落排水事業特別会計</t>
    <phoneticPr fontId="5"/>
  </si>
  <si>
    <t>(Ｆ)</t>
    <phoneticPr fontId="5"/>
  </si>
  <si>
    <t>国民健康保険診療所事業特別会計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</si>
  <si>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</si>
  <si>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</si>
  <si>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</si>
  <si>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</si>
  <si>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</si>
  <si>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</si>
  <si>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</si>
  <si>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</si>
  <si>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</si>
  <si>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</si>
  <si>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</si>
  <si>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</si>
  <si>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</si>
  <si>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</si>
  <si>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</si>
  <si>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</si>
  <si>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</si>
  <si>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</si>
  <si>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</si>
  <si>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</si>
  <si>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</si>
  <si>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</si>
  <si>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</si>
  <si>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</si>
  <si>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</si>
  <si>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</si>
  <si>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</si>
  <si>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</si>
  <si>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</si>
  <si>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</si>
  <si>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</si>
  <si>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</si>
  <si>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</si>
  <si>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</si>
  <si>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</si>
  <si>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</si>
  <si>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</si>
  <si>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</si>
  <si>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</si>
  <si>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</si>
  <si>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</si>
  <si>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</si>
  <si>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</si>
  <si>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</si>
  <si>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</si>
  <si>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</si>
  <si>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</si>
  <si>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</si>
  <si>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</si>
  <si>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</si>
  <si>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</si>
  <si>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</si>
  <si>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</si>
  <si>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</si>
  <si>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</si>
  <si>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</si>
  <si>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</si>
  <si>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</si>
  <si>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</si>
  <si>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</si>
  <si>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</si>
  <si>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</si>
  <si>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</si>
  <si>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</si>
  <si>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</si>
  <si>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</si>
  <si>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</si>
  <si>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</si>
  <si>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</si>
  <si>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</si>
  <si>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</si>
  <si>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</si>
  <si>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</si>
  <si>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</si>
  <si>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</si>
  <si>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</si>
  <si>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</si>
  <si>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</si>
  <si>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</si>
  <si>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</si>
  <si>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</si>
  <si>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</si>
  <si>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</si>
  <si>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4.68</t>
  </si>
  <si>
    <t>▲ 3.47</t>
  </si>
  <si>
    <t>▲ 4.46</t>
  </si>
  <si>
    <t>▲ 3.84</t>
  </si>
  <si>
    <t>一般会計</t>
  </si>
  <si>
    <t>病院事業会計</t>
  </si>
  <si>
    <t>介護保険事業特別会計</t>
  </si>
  <si>
    <t>国民健康保険事業特別会計</t>
  </si>
  <si>
    <t>国民健康保険診療所事業特別会計</t>
  </si>
  <si>
    <t>集落排水事業特別会計</t>
  </si>
  <si>
    <t>後期高齢者医療事業特別会計</t>
  </si>
  <si>
    <t>港湾整備事業特別会計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</si>
  <si>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</si>
  <si>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</si>
  <si>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</si>
  <si>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</si>
  <si>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</si>
  <si>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</si>
  <si>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</si>
  <si>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</si>
  <si>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</si>
  <si>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三観広域行政組合（一般会計）</t>
    <rPh sb="0" eb="1">
      <t>サン</t>
    </rPh>
    <rPh sb="1" eb="2">
      <t>カン</t>
    </rPh>
    <rPh sb="2" eb="4">
      <t>コウイキ</t>
    </rPh>
    <rPh sb="4" eb="6">
      <t>ギョウセイ</t>
    </rPh>
    <rPh sb="6" eb="8">
      <t>クミアイ</t>
    </rPh>
    <rPh sb="9" eb="11">
      <t>イッパン</t>
    </rPh>
    <rPh sb="11" eb="13">
      <t>カイケイ</t>
    </rPh>
    <phoneticPr fontId="27"/>
  </si>
  <si>
    <t>三観広域行政組合（電算センター特別会計）</t>
    <rPh sb="0" eb="1">
      <t>サン</t>
    </rPh>
    <rPh sb="1" eb="2">
      <t>カン</t>
    </rPh>
    <rPh sb="2" eb="4">
      <t>コウイキ</t>
    </rPh>
    <rPh sb="4" eb="6">
      <t>ギョウセイ</t>
    </rPh>
    <rPh sb="6" eb="8">
      <t>クミアイ</t>
    </rPh>
    <rPh sb="9" eb="11">
      <t>デンサン</t>
    </rPh>
    <rPh sb="10" eb="11">
      <t>ザン</t>
    </rPh>
    <rPh sb="15" eb="17">
      <t>トクベツ</t>
    </rPh>
    <rPh sb="17" eb="19">
      <t>カイケイ</t>
    </rPh>
    <phoneticPr fontId="27"/>
  </si>
  <si>
    <t>三豊総合病院企業団（病院事業会計）</t>
    <rPh sb="8" eb="9">
      <t>ダン</t>
    </rPh>
    <rPh sb="10" eb="12">
      <t>ビョウイン</t>
    </rPh>
    <rPh sb="12" eb="14">
      <t>ジギョウ</t>
    </rPh>
    <phoneticPr fontId="27"/>
  </si>
  <si>
    <t>三豊総合病院企業団（保健福祉総合施設事業）</t>
    <rPh sb="8" eb="9">
      <t>ダン</t>
    </rPh>
    <rPh sb="10" eb="12">
      <t>ホケン</t>
    </rPh>
    <rPh sb="12" eb="14">
      <t>フクシ</t>
    </rPh>
    <rPh sb="14" eb="16">
      <t>ソウゴウ</t>
    </rPh>
    <rPh sb="16" eb="18">
      <t>シセツ</t>
    </rPh>
    <rPh sb="18" eb="20">
      <t>ジギョウ</t>
    </rPh>
    <phoneticPr fontId="27"/>
  </si>
  <si>
    <t>三豊総合病院企業団（介護老人保健施設事業会計）</t>
    <rPh sb="8" eb="9">
      <t>ダン</t>
    </rPh>
    <rPh sb="10" eb="12">
      <t>カイゴ</t>
    </rPh>
    <rPh sb="12" eb="14">
      <t>ロウジン</t>
    </rPh>
    <rPh sb="14" eb="16">
      <t>ホケン</t>
    </rPh>
    <rPh sb="16" eb="18">
      <t>シセツ</t>
    </rPh>
    <rPh sb="18" eb="20">
      <t>ジギョウ</t>
    </rPh>
    <rPh sb="20" eb="22">
      <t>カイケイ</t>
    </rPh>
    <phoneticPr fontId="27"/>
  </si>
  <si>
    <t>香川県三豊市観音寺市学校組合</t>
    <rPh sb="0" eb="3">
      <t>カガワケン</t>
    </rPh>
    <rPh sb="13" eb="14">
      <t>ア</t>
    </rPh>
    <phoneticPr fontId="27"/>
  </si>
  <si>
    <t>香川県中部広域競艇事業組合</t>
    <rPh sb="0" eb="3">
      <t>カガワケン</t>
    </rPh>
    <rPh sb="3" eb="5">
      <t>チュウブ</t>
    </rPh>
    <rPh sb="5" eb="7">
      <t>コウイキ</t>
    </rPh>
    <rPh sb="7" eb="9">
      <t>キョウテイ</t>
    </rPh>
    <rPh sb="9" eb="11">
      <t>ジギョウ</t>
    </rPh>
    <rPh sb="11" eb="13">
      <t>クミアイ</t>
    </rPh>
    <phoneticPr fontId="27"/>
  </si>
  <si>
    <t>香川県市町総合事務組合</t>
    <rPh sb="10" eb="11">
      <t>ア</t>
    </rPh>
    <phoneticPr fontId="27"/>
  </si>
  <si>
    <t>香川県後期高齢者医療広域連合（一般会計）</t>
  </si>
  <si>
    <t>香川県後期高齢者医療広域連合（後期高齢者医療事業）</t>
    <rPh sb="15" eb="17">
      <t>コウキ</t>
    </rPh>
    <rPh sb="17" eb="20">
      <t>コウレイシャ</t>
    </rPh>
    <rPh sb="20" eb="22">
      <t>イリョウ</t>
    </rPh>
    <rPh sb="22" eb="24">
      <t>ジギョウ</t>
    </rPh>
    <phoneticPr fontId="27"/>
  </si>
  <si>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</si>
  <si>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香川県広域水道企業団（工業用水道事業会計）</t>
    <rPh sb="0" eb="3">
      <t>カガワケン</t>
    </rPh>
    <rPh sb="3" eb="5">
      <t>コウイキ</t>
    </rPh>
    <rPh sb="5" eb="7">
      <t>スイドウ</t>
    </rPh>
    <rPh sb="7" eb="9">
      <t>キギョウ</t>
    </rPh>
    <rPh sb="9" eb="10">
      <t>ダン</t>
    </rPh>
    <rPh sb="11" eb="14">
      <t>コウギョウヨウ</t>
    </rPh>
    <rPh sb="14" eb="16">
      <t>スイドウ</t>
    </rPh>
    <rPh sb="16" eb="18">
      <t>ジギョウ</t>
    </rPh>
    <rPh sb="18" eb="20">
      <t>カイケイ</t>
    </rPh>
    <phoneticPr fontId="2"/>
  </si>
  <si>
    <t>法適用企業</t>
    <rPh sb="0" eb="1">
      <t>ホウ</t>
    </rPh>
    <rPh sb="1" eb="3">
      <t>テキヨウ</t>
    </rPh>
    <rPh sb="3" eb="5">
      <t>キギョウ</t>
    </rPh>
    <phoneticPr fontId="2"/>
  </si>
  <si>
    <t>三豊市土地開発公社</t>
    <rPh sb="0" eb="3">
      <t>ミトヨシ</t>
    </rPh>
    <rPh sb="3" eb="5">
      <t>トチ</t>
    </rPh>
    <rPh sb="5" eb="7">
      <t>カイハツ</t>
    </rPh>
    <rPh sb="7" eb="9">
      <t>コウシャ</t>
    </rPh>
    <phoneticPr fontId="2"/>
  </si>
  <si>
    <t>株式会社たからだの里</t>
    <rPh sb="0" eb="4">
      <t>カブシキガイシャ</t>
    </rPh>
    <rPh sb="9" eb="10">
      <t>サト</t>
    </rPh>
    <phoneticPr fontId="2"/>
  </si>
  <si>
    <t>-</t>
    <phoneticPr fontId="2"/>
  </si>
  <si>
    <t>三豊市合併振興基金</t>
    <rPh sb="0" eb="3">
      <t>ミトヨシ</t>
    </rPh>
    <rPh sb="3" eb="5">
      <t>ガッペイ</t>
    </rPh>
    <rPh sb="5" eb="7">
      <t>シンコウ</t>
    </rPh>
    <rPh sb="7" eb="9">
      <t>キキン</t>
    </rPh>
    <phoneticPr fontId="5"/>
  </si>
  <si>
    <t>三豊市教育施設整備基金</t>
    <rPh sb="0" eb="3">
      <t>ミトヨシ</t>
    </rPh>
    <rPh sb="3" eb="5">
      <t>キョウイク</t>
    </rPh>
    <rPh sb="5" eb="7">
      <t>シセツ</t>
    </rPh>
    <rPh sb="7" eb="9">
      <t>セイビ</t>
    </rPh>
    <rPh sb="9" eb="11">
      <t>キキン</t>
    </rPh>
    <phoneticPr fontId="5"/>
  </si>
  <si>
    <t>三豊市地域福祉基金</t>
    <rPh sb="0" eb="3">
      <t>ミトヨシ</t>
    </rPh>
    <rPh sb="3" eb="5">
      <t>チイキ</t>
    </rPh>
    <rPh sb="5" eb="7">
      <t>フクシ</t>
    </rPh>
    <rPh sb="7" eb="9">
      <t>キキン</t>
    </rPh>
    <phoneticPr fontId="5"/>
  </si>
  <si>
    <t>ふるさと三豊応援基金</t>
    <rPh sb="4" eb="6">
      <t>ミトヨ</t>
    </rPh>
    <rPh sb="6" eb="8">
      <t>オウエン</t>
    </rPh>
    <rPh sb="8" eb="10">
      <t>キキン</t>
    </rPh>
    <phoneticPr fontId="5"/>
  </si>
  <si>
    <t>三豊市公共施設整備基金</t>
    <rPh sb="0" eb="3">
      <t>ミトヨシ</t>
    </rPh>
    <rPh sb="3" eb="5">
      <t>コウキョウ</t>
    </rPh>
    <rPh sb="5" eb="7">
      <t>シセツ</t>
    </rPh>
    <rPh sb="7" eb="9">
      <t>セイビ</t>
    </rPh>
    <rPh sb="9" eb="11">
      <t>キキン</t>
    </rPh>
    <phoneticPr fontId="5"/>
  </si>
  <si>
    <t>※8：職員の状況については、令和3年度地方公務員給与実態調査に基づいている。</t>
    <rPh sb="3" eb="5">
      <t>ショクイン</t>
    </rPh>
    <rPh sb="6" eb="8">
      <t>ジョウキョウ</t>
    </rPh>
    <rPh sb="14" eb="16">
      <t>レイワ</t>
    </rPh>
    <rPh sb="17" eb="19">
      <t>ネンド</t>
    </rPh>
    <rPh sb="19" eb="21">
      <t>チホウ</t>
    </rPh>
    <rPh sb="21" eb="24">
      <t>コウムイン</t>
    </rPh>
    <rPh sb="24" eb="26">
      <t>キュウヨ</t>
    </rPh>
    <rPh sb="26" eb="28">
      <t>ジッタイ</t>
    </rPh>
    <rPh sb="28" eb="30">
      <t>チョウサ</t>
    </rPh>
    <rPh sb="31" eb="32">
      <t>モト</t>
    </rPh>
    <phoneticPr fontId="2"/>
  </si>
  <si>
    <t>-</t>
    <phoneticPr fontId="2"/>
  </si>
  <si>
    <t>〇</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</si>
  <si>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</si>
  <si>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</si>
  <si>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</si>
  <si>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</si>
  <si>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</si>
  <si>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</si>
  <si>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実質公債費比率は過去5年間はいずれも類似団体内平均値を下回る結果となっているものの、平成29年度から比較すると上昇傾向にある。
　令和7年度の合併特例債発行期限に向けた同地方債活用のため、当面の間負債額は膨らむ見込みだが、今後も将来負担比率がプラスにならないように各種負債残高を注視していき、今後歳入が減少することを見越した上で、実質公債費比率の動きにも留意しながら負債の管理を行っていくこととする。</t>
    <rPh sb="1" eb="3">
      <t>ジッシツ</t>
    </rPh>
    <rPh sb="3" eb="6">
      <t>コウサイヒ</t>
    </rPh>
    <rPh sb="6" eb="8">
      <t>ヒリツ</t>
    </rPh>
    <rPh sb="9" eb="11">
      <t>カコ</t>
    </rPh>
    <rPh sb="12" eb="14">
      <t>ネンカン</t>
    </rPh>
    <rPh sb="19" eb="21">
      <t>ルイジ</t>
    </rPh>
    <rPh sb="21" eb="23">
      <t>ダンタイ</t>
    </rPh>
    <rPh sb="23" eb="24">
      <t>ナイ</t>
    </rPh>
    <rPh sb="24" eb="27">
      <t>ヘイキンチ</t>
    </rPh>
    <rPh sb="28" eb="30">
      <t>シタマワ</t>
    </rPh>
    <rPh sb="31" eb="33">
      <t>ケッカ</t>
    </rPh>
    <rPh sb="43" eb="45">
      <t>ヘイセイ</t>
    </rPh>
    <rPh sb="47" eb="49">
      <t>ネンド</t>
    </rPh>
    <rPh sb="51" eb="53">
      <t>ヒカク</t>
    </rPh>
    <rPh sb="56" eb="60">
      <t>ジョウショウケイコウ</t>
    </rPh>
    <rPh sb="85" eb="86">
      <t>ドウ</t>
    </rPh>
    <rPh sb="86" eb="88">
      <t>チホウ</t>
    </rPh>
    <rPh sb="88" eb="89">
      <t>サイ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</si>
  <si>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</si>
  <si>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</si>
  <si>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</si>
  <si>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今後も将来負担比率がプラスにならないように負債の調整等を行うとともに、　有形固定資産減価償却率が高くなりすぎないよう施設のマネジメントを実施していくこととする。
　平成29年度から5年間において、将来負担比率は類似団体と比べて低い水準にある。有形固定資産減価償却率は類似団体内平均値を下回る状況が続いているものの年々数値が上昇傾向にある。今後の対策として、地方債を交付税措置のある有利な地方債に限るとともに、公共施設等総合管理計画に基づく施設の更新、再配置を進めることで、両指標ともに現在の水準を維持していく見込みである。</t>
    <rPh sb="1" eb="3">
      <t>コンゴ</t>
    </rPh>
    <rPh sb="4" eb="6">
      <t>ショウライ</t>
    </rPh>
    <rPh sb="6" eb="8">
      <t>フタン</t>
    </rPh>
    <rPh sb="8" eb="10">
      <t>ヒリツ</t>
    </rPh>
    <rPh sb="22" eb="24">
      <t>フサイ</t>
    </rPh>
    <rPh sb="25" eb="27">
      <t>チョウセイ</t>
    </rPh>
    <rPh sb="27" eb="28">
      <t>ナド</t>
    </rPh>
    <rPh sb="29" eb="30">
      <t>オコナ</t>
    </rPh>
    <rPh sb="37" eb="39">
      <t>ユウケイ</t>
    </rPh>
    <rPh sb="39" eb="41">
      <t>コテイ</t>
    </rPh>
    <rPh sb="41" eb="43">
      <t>シサン</t>
    </rPh>
    <rPh sb="43" eb="45">
      <t>ゲンカ</t>
    </rPh>
    <rPh sb="45" eb="47">
      <t>ショウキャク</t>
    </rPh>
    <rPh sb="47" eb="48">
      <t>リツ</t>
    </rPh>
    <rPh sb="49" eb="50">
      <t>タカ</t>
    </rPh>
    <rPh sb="59" eb="61">
      <t>シセツ</t>
    </rPh>
    <rPh sb="69" eb="71">
      <t>ジッシ</t>
    </rPh>
    <rPh sb="92" eb="94">
      <t>ネンカン</t>
    </rPh>
    <rPh sb="134" eb="136">
      <t>ルイジ</t>
    </rPh>
    <rPh sb="136" eb="138">
      <t>ダンタイ</t>
    </rPh>
    <rPh sb="138" eb="139">
      <t>ナイ</t>
    </rPh>
    <rPh sb="139" eb="142">
      <t>ヘイキンチ</t>
    </rPh>
    <rPh sb="143" eb="145">
      <t>シタマワ</t>
    </rPh>
    <rPh sb="146" eb="148">
      <t>ジョウキョウ</t>
    </rPh>
    <rPh sb="149" eb="150">
      <t>ツヅ</t>
    </rPh>
    <rPh sb="164" eb="166">
      <t>ケイコウ</t>
    </rPh>
    <rPh sb="179" eb="182">
      <t>チホウサイ</t>
    </rPh>
    <rPh sb="194" eb="196">
      <t>チホウ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</si>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</sst>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8" fillId="0" borderId="40"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62698</c:v>
                </c:pt>
                <c:pt idx="1">
                  <c:v>79245</c:v>
                </c:pt>
                <c:pt idx="2">
                  <c:v>71604</c:v>
                </c:pt>
                <c:pt idx="3">
                  <c:v>67009</c:v>
                </c:pt>
                <c:pt idx="4">
                  <c:v>71871</c:v>
                </c:pt>
              </c:numCache>
            </c:numRef>
          </c:val>
          <c:smooth val="0"/>
          <c:extLst>
            <c:ext xmlns:c16="http://schemas.microsoft.com/office/drawing/2014/chart" uri="{C3380CC4-5D6E-409C-BE32-E72D297353CC}">
              <c16:uniqueId val="{00000000-EEB5-4B6B-AE88-ED8680C1A1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68413</c:v>
                </c:pt>
                <c:pt idx="1">
                  <c:v>99742</c:v>
                </c:pt>
                <c:pt idx="2">
                  <c:v>78805</c:v>
                </c:pt>
                <c:pt idx="3">
                  <c:v>72418</c:v>
                </c:pt>
                <c:pt idx="4">
                  <c:v>69188</c:v>
                </c:pt>
              </c:numCache>
            </c:numRef>
          </c:val>
          <c:smooth val="0"/>
          <c:extLst>
            <c:ext xmlns:c16="http://schemas.microsoft.com/office/drawing/2014/chart" uri="{C3380CC4-5D6E-409C-BE32-E72D297353CC}">
              <c16:uniqueId val="{00000001-EEB5-4B6B-AE88-ED8680C1A1D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5.37</c:v>
                </c:pt>
                <c:pt idx="1">
                  <c:v>5.16</c:v>
                </c:pt>
                <c:pt idx="2">
                  <c:v>7.98</c:v>
                </c:pt>
                <c:pt idx="3">
                  <c:v>5.72</c:v>
                </c:pt>
                <c:pt idx="4">
                  <c:v>4.3600000000000003</c:v>
                </c:pt>
              </c:numCache>
            </c:numRef>
          </c:val>
          <c:extLst>
            <c:ext xmlns:c16="http://schemas.microsoft.com/office/drawing/2014/chart" uri="{C3380CC4-5D6E-409C-BE32-E72D297353CC}">
              <c16:uniqueId val="{00000000-C63B-4EBB-AF48-8780198330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51.05</c:v>
                </c:pt>
                <c:pt idx="1">
                  <c:v>45.63</c:v>
                </c:pt>
                <c:pt idx="2">
                  <c:v>39.82</c:v>
                </c:pt>
                <c:pt idx="3">
                  <c:v>36.25</c:v>
                </c:pt>
                <c:pt idx="4">
                  <c:v>32.799999999999997</c:v>
                </c:pt>
              </c:numCache>
            </c:numRef>
          </c:val>
          <c:extLst>
            <c:ext xmlns:c16="http://schemas.microsoft.com/office/drawing/2014/chart" uri="{C3380CC4-5D6E-409C-BE32-E72D297353CC}">
              <c16:uniqueId val="{00000001-C63B-4EBB-AF48-87801983308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1.04</c:v>
                </c:pt>
                <c:pt idx="1">
                  <c:v>-4.68</c:v>
                </c:pt>
                <c:pt idx="2">
                  <c:v>-3.47</c:v>
                </c:pt>
                <c:pt idx="3">
                  <c:v>-4.46</c:v>
                </c:pt>
                <c:pt idx="4">
                  <c:v>-3.84</c:v>
                </c:pt>
              </c:numCache>
            </c:numRef>
          </c:val>
          <c:smooth val="0"/>
          <c:extLst>
            <c:ext xmlns:c16="http://schemas.microsoft.com/office/drawing/2014/chart" uri="{C3380CC4-5D6E-409C-BE32-E72D297353CC}">
              <c16:uniqueId val="{00000002-C63B-4EBB-AF48-87801983308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11.28</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7C2-4A54-A915-D9EA06FE9D7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C2-4A54-A915-D9EA06FE9D7A}"/>
            </c:ext>
          </c:extLst>
        </c:ser>
        <c:ser>
          <c:idx val="2"/>
          <c:order val="2"/>
          <c:tx>
            <c:strRef>
              <c:f>データシート!$A$29</c:f>
              <c:strCache>
                <c:ptCount val="1"/>
                <c:pt idx="0">
                  <c:v>港湾整備事業特別会計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2-E7C2-4A54-A915-D9EA06FE9D7A}"/>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3-E7C2-4A54-A915-D9EA06FE9D7A}"/>
            </c:ext>
          </c:extLst>
        </c:ser>
        <c:ser>
          <c:idx val="4"/>
          <c:order val="4"/>
          <c:tx>
            <c:strRef>
              <c:f>データシート!$A$31</c:f>
              <c:strCache>
                <c:ptCount val="1"/>
                <c:pt idx="0">
                  <c:v>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4-E7C2-4A54-A915-D9EA06FE9D7A}"/>
            </c:ext>
          </c:extLst>
        </c:ser>
        <c:ser>
          <c:idx val="5"/>
          <c:order val="5"/>
          <c:tx>
            <c:strRef>
              <c:f>データシート!$A$32</c:f>
              <c:strCache>
                <c:ptCount val="1"/>
                <c:pt idx="0">
                  <c:v>国民健康保険診療所事業特別会計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0.04</c:v>
                </c:pt>
                <c:pt idx="2">
                  <c:v>#N/A</c:v>
                </c:pt>
                <c:pt idx="3">
                  <c:v>0.04</c:v>
                </c:pt>
                <c:pt idx="4">
                  <c:v>#N/A</c:v>
                </c:pt>
                <c:pt idx="5">
                  <c:v>0.04</c:v>
                </c:pt>
                <c:pt idx="6">
                  <c:v>#N/A</c:v>
                </c:pt>
                <c:pt idx="7">
                  <c:v>0.03</c:v>
                </c:pt>
                <c:pt idx="8">
                  <c:v>#N/A</c:v>
                </c:pt>
                <c:pt idx="9">
                  <c:v>0.06</c:v>
                </c:pt>
              </c:numCache>
            </c:numRef>
          </c:val>
          <c:extLst>
            <c:ext xmlns:c16="http://schemas.microsoft.com/office/drawing/2014/chart" uri="{C3380CC4-5D6E-409C-BE32-E72D297353CC}">
              <c16:uniqueId val="{00000005-E7C2-4A54-A915-D9EA06FE9D7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0.54</c:v>
                </c:pt>
                <c:pt idx="2">
                  <c:v>#N/A</c:v>
                </c:pt>
                <c:pt idx="3">
                  <c:v>0.16</c:v>
                </c:pt>
                <c:pt idx="4">
                  <c:v>#N/A</c:v>
                </c:pt>
                <c:pt idx="5">
                  <c:v>0.3</c:v>
                </c:pt>
                <c:pt idx="6">
                  <c:v>#N/A</c:v>
                </c:pt>
                <c:pt idx="7">
                  <c:v>0.51</c:v>
                </c:pt>
                <c:pt idx="8">
                  <c:v>#N/A</c:v>
                </c:pt>
                <c:pt idx="9">
                  <c:v>1.46</c:v>
                </c:pt>
              </c:numCache>
            </c:numRef>
          </c:val>
          <c:extLst>
            <c:ext xmlns:c16="http://schemas.microsoft.com/office/drawing/2014/chart" uri="{C3380CC4-5D6E-409C-BE32-E72D297353CC}">
              <c16:uniqueId val="{00000006-E7C2-4A54-A915-D9EA06FE9D7A}"/>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1.17</c:v>
                </c:pt>
                <c:pt idx="2">
                  <c:v>#N/A</c:v>
                </c:pt>
                <c:pt idx="3">
                  <c:v>1.23</c:v>
                </c:pt>
                <c:pt idx="4">
                  <c:v>#N/A</c:v>
                </c:pt>
                <c:pt idx="5">
                  <c:v>1.06</c:v>
                </c:pt>
                <c:pt idx="6">
                  <c:v>#N/A</c:v>
                </c:pt>
                <c:pt idx="7">
                  <c:v>1.6</c:v>
                </c:pt>
                <c:pt idx="8">
                  <c:v>#N/A</c:v>
                </c:pt>
                <c:pt idx="9">
                  <c:v>2.16</c:v>
                </c:pt>
              </c:numCache>
            </c:numRef>
          </c:val>
          <c:extLst>
            <c:ext xmlns:c16="http://schemas.microsoft.com/office/drawing/2014/chart" uri="{C3380CC4-5D6E-409C-BE32-E72D297353CC}">
              <c16:uniqueId val="{00000007-E7C2-4A54-A915-D9EA06FE9D7A}"/>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7.48</c:v>
                </c:pt>
                <c:pt idx="2">
                  <c:v>#N/A</c:v>
                </c:pt>
                <c:pt idx="3">
                  <c:v>6.59</c:v>
                </c:pt>
                <c:pt idx="4">
                  <c:v>#N/A</c:v>
                </c:pt>
                <c:pt idx="5">
                  <c:v>5.23</c:v>
                </c:pt>
                <c:pt idx="6">
                  <c:v>#N/A</c:v>
                </c:pt>
                <c:pt idx="7">
                  <c:v>3.55</c:v>
                </c:pt>
                <c:pt idx="8">
                  <c:v>#N/A</c:v>
                </c:pt>
                <c:pt idx="9">
                  <c:v>3.94</c:v>
                </c:pt>
              </c:numCache>
            </c:numRef>
          </c:val>
          <c:extLst>
            <c:ext xmlns:c16="http://schemas.microsoft.com/office/drawing/2014/chart" uri="{C3380CC4-5D6E-409C-BE32-E72D297353CC}">
              <c16:uniqueId val="{00000008-E7C2-4A54-A915-D9EA06FE9D7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5.37</c:v>
                </c:pt>
                <c:pt idx="2">
                  <c:v>#N/A</c:v>
                </c:pt>
                <c:pt idx="3">
                  <c:v>5.16</c:v>
                </c:pt>
                <c:pt idx="4">
                  <c:v>#N/A</c:v>
                </c:pt>
                <c:pt idx="5">
                  <c:v>7.98</c:v>
                </c:pt>
                <c:pt idx="6">
                  <c:v>#N/A</c:v>
                </c:pt>
                <c:pt idx="7">
                  <c:v>5.71</c:v>
                </c:pt>
                <c:pt idx="8">
                  <c:v>#N/A</c:v>
                </c:pt>
                <c:pt idx="9">
                  <c:v>4.3499999999999996</c:v>
                </c:pt>
              </c:numCache>
            </c:numRef>
          </c:val>
          <c:extLst>
            <c:ext xmlns:c16="http://schemas.microsoft.com/office/drawing/2014/chart" uri="{C3380CC4-5D6E-409C-BE32-E72D297353CC}">
              <c16:uniqueId val="{00000009-E7C2-4A54-A915-D9EA06FE9D7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2316</c:v>
                </c:pt>
                <c:pt idx="5">
                  <c:v>2556</c:v>
                </c:pt>
                <c:pt idx="8">
                  <c:v>2952</c:v>
                </c:pt>
                <c:pt idx="11">
                  <c:v>3126</c:v>
                </c:pt>
                <c:pt idx="14">
                  <c:v>3182</c:v>
                </c:pt>
              </c:numCache>
            </c:numRef>
          </c:val>
          <c:extLst>
            <c:ext xmlns:c16="http://schemas.microsoft.com/office/drawing/2014/chart" uri="{C3380CC4-5D6E-409C-BE32-E72D297353CC}">
              <c16:uniqueId val="{00000000-51DE-4FAA-9321-36B079639D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1DE-4FAA-9321-36B079639D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22</c:v>
                </c:pt>
                <c:pt idx="3">
                  <c:v>17</c:v>
                </c:pt>
                <c:pt idx="6">
                  <c:v>19</c:v>
                </c:pt>
                <c:pt idx="9">
                  <c:v>12</c:v>
                </c:pt>
                <c:pt idx="12">
                  <c:v>6</c:v>
                </c:pt>
              </c:numCache>
            </c:numRef>
          </c:val>
          <c:extLst>
            <c:ext xmlns:c16="http://schemas.microsoft.com/office/drawing/2014/chart" uri="{C3380CC4-5D6E-409C-BE32-E72D297353CC}">
              <c16:uniqueId val="{00000002-51DE-4FAA-9321-36B079639D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124</c:v>
                </c:pt>
                <c:pt idx="3">
                  <c:v>185</c:v>
                </c:pt>
                <c:pt idx="6">
                  <c:v>227</c:v>
                </c:pt>
                <c:pt idx="9">
                  <c:v>233</c:v>
                </c:pt>
                <c:pt idx="12">
                  <c:v>230</c:v>
                </c:pt>
              </c:numCache>
            </c:numRef>
          </c:val>
          <c:extLst>
            <c:ext xmlns:c16="http://schemas.microsoft.com/office/drawing/2014/chart" uri="{C3380CC4-5D6E-409C-BE32-E72D297353CC}">
              <c16:uniqueId val="{00000003-51DE-4FAA-9321-36B079639D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218</c:v>
                </c:pt>
                <c:pt idx="3">
                  <c:v>197</c:v>
                </c:pt>
                <c:pt idx="6">
                  <c:v>207</c:v>
                </c:pt>
                <c:pt idx="9">
                  <c:v>190</c:v>
                </c:pt>
                <c:pt idx="12">
                  <c:v>221</c:v>
                </c:pt>
              </c:numCache>
            </c:numRef>
          </c:val>
          <c:extLst>
            <c:ext xmlns:c16="http://schemas.microsoft.com/office/drawing/2014/chart" uri="{C3380CC4-5D6E-409C-BE32-E72D297353CC}">
              <c16:uniqueId val="{00000004-51DE-4FAA-9321-36B079639D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DE-4FAA-9321-36B079639D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1DE-4FAA-9321-36B079639D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2591</c:v>
                </c:pt>
                <c:pt idx="3">
                  <c:v>2931</c:v>
                </c:pt>
                <c:pt idx="6">
                  <c:v>3568</c:v>
                </c:pt>
                <c:pt idx="9">
                  <c:v>3994</c:v>
                </c:pt>
                <c:pt idx="12">
                  <c:v>4160</c:v>
                </c:pt>
              </c:numCache>
            </c:numRef>
          </c:val>
          <c:extLst>
            <c:ext xmlns:c16="http://schemas.microsoft.com/office/drawing/2014/chart" uri="{C3380CC4-5D6E-409C-BE32-E72D297353CC}">
              <c16:uniqueId val="{00000007-51DE-4FAA-9321-36B079639DB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639</c:v>
                </c:pt>
                <c:pt idx="2">
                  <c:v>#N/A</c:v>
                </c:pt>
                <c:pt idx="3">
                  <c:v>#N/A</c:v>
                </c:pt>
                <c:pt idx="4">
                  <c:v>774</c:v>
                </c:pt>
                <c:pt idx="5">
                  <c:v>#N/A</c:v>
                </c:pt>
                <c:pt idx="6">
                  <c:v>#N/A</c:v>
                </c:pt>
                <c:pt idx="7">
                  <c:v>1069</c:v>
                </c:pt>
                <c:pt idx="8">
                  <c:v>#N/A</c:v>
                </c:pt>
                <c:pt idx="9">
                  <c:v>#N/A</c:v>
                </c:pt>
                <c:pt idx="10">
                  <c:v>1303</c:v>
                </c:pt>
                <c:pt idx="11">
                  <c:v>#N/A</c:v>
                </c:pt>
                <c:pt idx="12">
                  <c:v>#N/A</c:v>
                </c:pt>
                <c:pt idx="13">
                  <c:v>1435</c:v>
                </c:pt>
                <c:pt idx="14">
                  <c:v>#N/A</c:v>
                </c:pt>
              </c:numCache>
            </c:numRef>
          </c:val>
          <c:smooth val="0"/>
          <c:extLst>
            <c:ext xmlns:c16="http://schemas.microsoft.com/office/drawing/2014/chart" uri="{C3380CC4-5D6E-409C-BE32-E72D297353CC}">
              <c16:uniqueId val="{00000008-51DE-4FAA-9321-36B079639DB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31306</c:v>
                </c:pt>
                <c:pt idx="5">
                  <c:v>32027</c:v>
                </c:pt>
                <c:pt idx="8">
                  <c:v>31770</c:v>
                </c:pt>
                <c:pt idx="11">
                  <c:v>31847</c:v>
                </c:pt>
                <c:pt idx="14">
                  <c:v>31944</c:v>
                </c:pt>
              </c:numCache>
            </c:numRef>
          </c:val>
          <c:extLst>
            <c:ext xmlns:c16="http://schemas.microsoft.com/office/drawing/2014/chart" uri="{C3380CC4-5D6E-409C-BE32-E72D297353CC}">
              <c16:uniqueId val="{00000000-D717-45C8-8716-7172D99A88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124</c:v>
                </c:pt>
                <c:pt idx="5">
                  <c:v>17</c:v>
                </c:pt>
                <c:pt idx="8">
                  <c:v>0</c:v>
                </c:pt>
                <c:pt idx="11">
                  <c:v>0</c:v>
                </c:pt>
                <c:pt idx="14">
                  <c:v>0</c:v>
                </c:pt>
              </c:numCache>
            </c:numRef>
          </c:val>
          <c:extLst>
            <c:ext xmlns:c16="http://schemas.microsoft.com/office/drawing/2014/chart" uri="{C3380CC4-5D6E-409C-BE32-E72D297353CC}">
              <c16:uniqueId val="{00000001-D717-45C8-8716-7172D99A88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18073</c:v>
                </c:pt>
                <c:pt idx="5">
                  <c:v>17428</c:v>
                </c:pt>
                <c:pt idx="8">
                  <c:v>15984</c:v>
                </c:pt>
                <c:pt idx="11">
                  <c:v>15901</c:v>
                </c:pt>
                <c:pt idx="14">
                  <c:v>16413</c:v>
                </c:pt>
              </c:numCache>
            </c:numRef>
          </c:val>
          <c:extLst>
            <c:ext xmlns:c16="http://schemas.microsoft.com/office/drawing/2014/chart" uri="{C3380CC4-5D6E-409C-BE32-E72D297353CC}">
              <c16:uniqueId val="{00000002-D717-45C8-8716-7172D99A88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17-45C8-8716-7172D99A88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717-45C8-8716-7172D99A88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17-45C8-8716-7172D99A88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5288</c:v>
                </c:pt>
                <c:pt idx="3">
                  <c:v>4846</c:v>
                </c:pt>
                <c:pt idx="6">
                  <c:v>4722</c:v>
                </c:pt>
                <c:pt idx="9">
                  <c:v>4653</c:v>
                </c:pt>
                <c:pt idx="12">
                  <c:v>4332</c:v>
                </c:pt>
              </c:numCache>
            </c:numRef>
          </c:val>
          <c:extLst>
            <c:ext xmlns:c16="http://schemas.microsoft.com/office/drawing/2014/chart" uri="{C3380CC4-5D6E-409C-BE32-E72D297353CC}">
              <c16:uniqueId val="{00000006-D717-45C8-8716-7172D99A88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2223</c:v>
                </c:pt>
                <c:pt idx="3">
                  <c:v>2278</c:v>
                </c:pt>
                <c:pt idx="6">
                  <c:v>2090</c:v>
                </c:pt>
                <c:pt idx="9">
                  <c:v>2078</c:v>
                </c:pt>
                <c:pt idx="12">
                  <c:v>2015</c:v>
                </c:pt>
              </c:numCache>
            </c:numRef>
          </c:val>
          <c:extLst>
            <c:ext xmlns:c16="http://schemas.microsoft.com/office/drawing/2014/chart" uri="{C3380CC4-5D6E-409C-BE32-E72D297353CC}">
              <c16:uniqueId val="{00000007-D717-45C8-8716-7172D99A88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2128</c:v>
                </c:pt>
                <c:pt idx="3">
                  <c:v>1817</c:v>
                </c:pt>
                <c:pt idx="6">
                  <c:v>1877</c:v>
                </c:pt>
                <c:pt idx="9">
                  <c:v>2092</c:v>
                </c:pt>
                <c:pt idx="12">
                  <c:v>3810</c:v>
                </c:pt>
              </c:numCache>
            </c:numRef>
          </c:val>
          <c:extLst>
            <c:ext xmlns:c16="http://schemas.microsoft.com/office/drawing/2014/chart" uri="{C3380CC4-5D6E-409C-BE32-E72D297353CC}">
              <c16:uniqueId val="{00000008-D717-45C8-8716-7172D99A88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53</c:v>
                </c:pt>
                <c:pt idx="3">
                  <c:v>37</c:v>
                </c:pt>
                <c:pt idx="6">
                  <c:v>41</c:v>
                </c:pt>
                <c:pt idx="9">
                  <c:v>15</c:v>
                </c:pt>
                <c:pt idx="12">
                  <c:v>6</c:v>
                </c:pt>
              </c:numCache>
            </c:numRef>
          </c:val>
          <c:extLst>
            <c:ext xmlns:c16="http://schemas.microsoft.com/office/drawing/2014/chart" uri="{C3380CC4-5D6E-409C-BE32-E72D297353CC}">
              <c16:uniqueId val="{00000009-D717-45C8-8716-7172D99A88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34262</c:v>
                </c:pt>
                <c:pt idx="3">
                  <c:v>35306</c:v>
                </c:pt>
                <c:pt idx="6">
                  <c:v>34998</c:v>
                </c:pt>
                <c:pt idx="9">
                  <c:v>34696</c:v>
                </c:pt>
                <c:pt idx="12">
                  <c:v>34167</c:v>
                </c:pt>
              </c:numCache>
            </c:numRef>
          </c:val>
          <c:extLst>
            <c:ext xmlns:c16="http://schemas.microsoft.com/office/drawing/2014/chart" uri="{C3380CC4-5D6E-409C-BE32-E72D297353CC}">
              <c16:uniqueId val="{0000000A-D717-45C8-8716-7172D99A885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717-45C8-8716-7172D99A885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8003</c:v>
                </c:pt>
                <c:pt idx="1">
                  <c:v>7502</c:v>
                </c:pt>
                <c:pt idx="2">
                  <c:v>6948</c:v>
                </c:pt>
              </c:numCache>
            </c:numRef>
          </c:val>
          <c:extLst>
            <c:ext xmlns:c16="http://schemas.microsoft.com/office/drawing/2014/chart" uri="{C3380CC4-5D6E-409C-BE32-E72D297353CC}">
              <c16:uniqueId val="{00000000-6FCF-4CD0-8FBB-4BE264134C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1833</c:v>
                </c:pt>
                <c:pt idx="1">
                  <c:v>2096</c:v>
                </c:pt>
                <c:pt idx="2">
                  <c:v>3099</c:v>
                </c:pt>
              </c:numCache>
            </c:numRef>
          </c:val>
          <c:extLst>
            <c:ext xmlns:c16="http://schemas.microsoft.com/office/drawing/2014/chart" uri="{C3380CC4-5D6E-409C-BE32-E72D297353CC}">
              <c16:uniqueId val="{00000001-6FCF-4CD0-8FBB-4BE264134C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9235</c:v>
                </c:pt>
                <c:pt idx="1">
                  <c:v>9825</c:v>
                </c:pt>
                <c:pt idx="2">
                  <c:v>9715</c:v>
                </c:pt>
              </c:numCache>
            </c:numRef>
          </c:val>
          <c:extLst>
            <c:ext xmlns:c16="http://schemas.microsoft.com/office/drawing/2014/chart" uri="{C3380CC4-5D6E-409C-BE32-E72D297353CC}">
              <c16:uniqueId val="{00000002-6FCF-4CD0-8FBB-4BE264134C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{7A498607-F6C1-4849-8E30-4D0E09FA46BB}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B6C-480F-AAA4-CC793E006E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{5A4BCA5E-DAAD-45AB-8E76-32C744A2EDBE}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6C-480F-AAA4-CC793E006E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{7812773E-2910-4E77-B653-DD0196B915A4}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6C-480F-AAA4-CC793E006E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{42FE9349-EE7E-4B1D-9281-04A37B9C9003}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6C-480F-AAA4-CC793E006E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{7F7B6930-B3F8-41A8-8D77-2910AA6DD943}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6C-480F-AAA4-CC793E006EC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{8EE56F08-094D-415E-A5DF-6836FBB554E6}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B6C-480F-AAA4-CC793E006EC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{CEC9DFD0-DCC7-4E80-BEC6-D4B611C1A171}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B6C-480F-AAA4-CC793E006EC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{0843B549-EB7F-4704-8B83-2518DF85695E}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B6C-480F-AAA4-CC793E006EC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{09F821EF-A787-42F3-8AE6-3B3CAED4F824}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B6C-480F-AAA4-CC793E006E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55.5</c:v>
                </c:pt>
                <c:pt idx="8">
                  <c:v>55.3</c:v>
                </c:pt>
                <c:pt idx="16">
                  <c:v>56.1</c:v>
                </c:pt>
                <c:pt idx="24">
                  <c:v>56.3</c:v>
                </c:pt>
                <c:pt idx="32">
                  <c:v>56.7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B6C-480F-AAA4-CC793E006EC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{32FC2241-CC73-479E-9C72-8EF3761ACD86}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B6C-480F-AAA4-CC793E006EC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{A27D6CA5-817D-42F9-B079-7DF84CA793E9}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6C-480F-AAA4-CC793E006E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{17F9BEDB-2606-48EC-86C9-C1498B8B5089}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6C-480F-AAA4-CC793E006E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{A01C39CA-5DA1-4D14-AC45-1971630D77B8}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6C-480F-AAA4-CC793E006E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{C2405698-8BE9-43B8-936A-B090F0FD635A}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6C-480F-AAA4-CC793E006EC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{814BDFF6-372C-4EE4-8939-2751B9754BCF}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B6C-480F-AAA4-CC793E006EC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{80398CB0-473D-4801-AAB6-B3C6D46CB51A}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B6C-480F-AAA4-CC793E006EC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{B0243E8E-9FB3-4878-991B-2606F6175084}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B6C-480F-AAA4-CC793E006EC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{F30B95D1-B3B9-4409-95E9-141BB280E4FB}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B6C-480F-AAA4-CC793E006E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57.3</c:v>
                </c:pt>
                <c:pt idx="16">
                  <c:v>58.4</c:v>
                </c:pt>
                <c:pt idx="24">
                  <c:v>59.1</c:v>
                </c:pt>
                <c:pt idx="32">
                  <c:v>62.1</c:v>
                </c:pt>
              </c:numCache>
            </c:numRef>
          </c:xVal>
          <c:yVal>
            <c:numRef>
              <c:f>公会計指標分析・財政指標組合せ分析表!$BP$55:$DC$55</c:f>
              <c:numCache>
                <c:formatCode>#,##0.0;"▲ "#,##0.0</c:formatCode>
                <c:ptCount val="40"/>
                <c:pt idx="0">
                  <c:v>32.299999999999997</c:v>
                </c:pt>
                <c:pt idx="8">
                  <c:v>35.200000000000003</c:v>
                </c:pt>
                <c:pt idx="16">
                  <c:v>40.4</c:v>
                </c:pt>
                <c:pt idx="24">
                  <c:v>39.5</c:v>
                </c:pt>
                <c:pt idx="32">
                  <c:v>19.2</c:v>
                </c:pt>
              </c:numCache>
            </c:numRef>
          </c:yVal>
          <c:smooth val="0"/>
          <c:extLst>
            <c:ext xmlns:c16="http://schemas.microsoft.com/office/drawing/2014/chart" uri="{C3380CC4-5D6E-409C-BE32-E72D297353CC}">
              <c16:uniqueId val="{00000013-1B6C-480F-AAA4-CC793E006EC7}"/>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{8CE44A72-2CAA-422F-99AA-6F0BE2F66EE8}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CFA-429C-8E7A-F58F4E0392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{43260D11-7497-4285-BF24-BEECE49548B9}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FA-429C-8E7A-F58F4E0392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{513F4555-3BFA-48FD-861A-962D7F86F561}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FA-429C-8E7A-F58F4E0392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{2547E79C-7C52-43D6-9CF3-7134E05DE61C}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FA-429C-8E7A-F58F4E0392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{2C815A66-8DCD-4F0B-8AA5-D03806E43254}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FA-429C-8E7A-F58F4E0392D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{5A4BA42C-E63F-4437-807B-AE9D05EDD1C4}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CFA-429C-8E7A-F58F4E0392D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{FEE19E54-4E44-4A28-A8B8-E872EF54FC56}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CFA-429C-8E7A-F58F4E0392D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{7FDBD1F1-5A85-471A-BE01-38F2D3BCE72A}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CFA-429C-8E7A-F58F4E0392D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{1E34058A-4264-48C7-9702-B186CA7AEA1A}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CFA-429C-8E7A-F58F4E0392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3.8</c:v>
                </c:pt>
                <c:pt idx="16">
                  <c:v>4.7</c:v>
                </c:pt>
                <c:pt idx="24">
                  <c:v>5.9</c:v>
                </c:pt>
                <c:pt idx="32">
                  <c:v>7.2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CFA-429C-8E7A-F58F4E0392D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{D68116B5-822D-4298-95C4-FD115E7E7D9D}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CFA-429C-8E7A-F58F4E0392D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{C6092316-0178-41E6-A602-4F4FCAFDBE5C}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FA-429C-8E7A-F58F4E0392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{81CE2726-AEBC-4DDA-A712-D5A6469A6370}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FA-429C-8E7A-F58F4E0392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{C1760971-BF41-41A5-BA7B-3D8D509252A9}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FA-429C-8E7A-F58F4E0392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{B5C9A92C-CD33-46C9-BBDB-8D7C1A6D3CA9}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FA-429C-8E7A-F58F4E0392D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{CA83A1CC-70D9-44B0-AA42-FB7A4B893CE7}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CFA-429C-8E7A-F58F4E0392D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{B9698A9C-4C88-4014-9728-ADBFD7450A08}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CFA-429C-8E7A-F58F4E0392D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{B23F83DC-3BD4-4572-83FC-54E1406FF632}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CFA-429C-8E7A-F58F4E0392D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{6BFD32F7-9254-4CB6-A9BC-5120C5DE9831}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CFA-429C-8E7A-F58F4E0392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7</c:v>
                </c:pt>
                <c:pt idx="24">
                  <c:v>6.9</c:v>
                </c:pt>
                <c:pt idx="32">
                  <c:v>8</c:v>
                </c:pt>
              </c:numCache>
            </c:numRef>
          </c:xVal>
          <c:yVal>
            <c:numRef>
              <c:f>公会計指標分析・財政指標組合せ分析表!$BP$77:$DC$77</c:f>
              <c:numCache>
                <c:formatCode>#,##0.0;"▲ "#,##0.0</c:formatCode>
                <c:ptCount val="40"/>
                <c:pt idx="0">
                  <c:v>32.299999999999997</c:v>
                </c:pt>
                <c:pt idx="8">
                  <c:v>35.200000000000003</c:v>
                </c:pt>
                <c:pt idx="16">
                  <c:v>40.4</c:v>
                </c:pt>
                <c:pt idx="24">
                  <c:v>39.5</c:v>
                </c:pt>
                <c:pt idx="32">
                  <c:v>19.2</c:v>
                </c:pt>
              </c:numCache>
            </c:numRef>
          </c:yVal>
          <c:smooth val="0"/>
          <c:extLst>
            <c:ext xmlns:c16="http://schemas.microsoft.com/office/drawing/2014/chart" uri="{C3380CC4-5D6E-409C-BE32-E72D297353CC}">
              <c16:uniqueId val="{00000013-1CFA-429C-8E7A-F58F4E0392DE}"/>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CC785E22-CD23-4C68-887B-70A0C2C29E4F}"/>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CA427652-43D2-4DF0-AF1E-35E22D31C0F2}"/>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据置期間を終えた合併特例債・臨時財政対策債等の償還が始まったことにより、元利償還金が令和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a:t>
          </a:r>
          <a:r>
            <a:rPr kumimoji="1" lang="en-US" altLang="ja-JP" sz="1400">
              <a:latin typeface="ＭＳ ゴシック" pitchFamily="49" charset="-128"/>
              <a:ea typeface="ＭＳ ゴシック" pitchFamily="49" charset="-128"/>
            </a:rPr>
            <a:t>166</a:t>
          </a:r>
          <a:r>
            <a:rPr kumimoji="1" lang="ja-JP" altLang="en-US" sz="1400">
              <a:latin typeface="ＭＳ ゴシック" pitchFamily="49" charset="-128"/>
              <a:ea typeface="ＭＳ ゴシック" pitchFamily="49" charset="-128"/>
            </a:rPr>
            <a:t>百万円増加した。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公営企業債等繰入見込額</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新病院建設に伴う地方債の元金残高等の増により、</a:t>
          </a:r>
          <a:r>
            <a:rPr kumimoji="1" lang="en-US" altLang="ja-JP" sz="1400">
              <a:latin typeface="ＭＳ ゴシック" pitchFamily="49" charset="-128"/>
              <a:ea typeface="ＭＳ ゴシック" pitchFamily="49" charset="-128"/>
            </a:rPr>
            <a:t>1,718</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基準財政需要額算入見込額</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消防費の</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年度施設整備事業債算入等の増により、</a:t>
          </a:r>
          <a:r>
            <a:rPr kumimoji="1" lang="en-US" altLang="ja-JP" sz="1400">
              <a:latin typeface="ＭＳ ゴシック" pitchFamily="49" charset="-128"/>
              <a:ea typeface="ＭＳ ゴシック" pitchFamily="49" charset="-128"/>
            </a:rPr>
            <a:t>97</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将来負担比率の分子は</a:t>
          </a:r>
          <a:r>
            <a:rPr kumimoji="1" lang="en-US" altLang="ja-JP" sz="1400">
              <a:latin typeface="ＭＳ ゴシック" pitchFamily="49" charset="-128"/>
              <a:ea typeface="ＭＳ ゴシック" pitchFamily="49" charset="-128"/>
            </a:rPr>
            <a:t>187</a:t>
          </a:r>
          <a:r>
            <a:rPr kumimoji="1" lang="ja-JP" altLang="en-US" sz="1400">
              <a:latin typeface="ＭＳ ゴシック" pitchFamily="49" charset="-128"/>
              <a:ea typeface="ＭＳ ゴシック" pitchFamily="49" charset="-128"/>
            </a:rPr>
            <a:t>百万円増加した。交付税措置のある有利な市債に絞った発行を原則として、健全財政に努める。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香川県三豊市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これは、収支の均衡を図るため財政調整基金を取り崩し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百万円減少した一方、減債基金の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百万円の積立により基金残高が増加したことによる。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合併特例債の発行期限である令和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年度までに、基金の総額は減少する見込みであり、特に財政調整基金の減少が大きいため市全体の事業を見直し、標準材規模の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億を目安に残高を確保していく。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公共施設整備基金：市の公共施設を保全し、その機能の整備促進と円滑な財政運営を図る。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教育施設整備基金：市の教育施設整備に必要な財源を確保する。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合併振興基金：合併特例債を財源として、市民の連帯の強化及び地域振興を図る。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教育施設整備基金：教育施設整備に係る事業実施のため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百万円取崩したことによる減額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公共施設整備基金：事業実施のため取崩し等を行ったことによる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公共施設整備基金：公共施設の再配置等に係る事業充当分を取り崩していく予定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教育施設整備基金：教育施設の整備に係る事業充当分を取り崩していく予定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年度以降に元金償還分を取り崩していく予定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その他：財政歳出に備えるため積立を行いながら、公共施設の改修等に係る事業充当分を取り崩す予定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百万円積み立てた一方、収支の均衡を図るため財政調整基金を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様々な事業の実施、物価高騰等により歳出額が増額しており、財政調整基金の取崩額が増加している。事業の見直し等を行い標準財政規模の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億円を目安に残高を維持していく。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公債費増嵩に対する措置として減債基金に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令和４年度は、取崩も積立も行わない。令和５年度当初予算においても同様の予定である。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香川県三豊市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63,195
62,266
222.70
39,335,313
38,106,681
923,097
21,183,555
34,167,283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有形固定資産減価償却率は</a:t>
          </a:r>
          <a:r>
            <a:rPr kumimoji="1" lang="en-US" altLang="ja-JP" sz="1000">
              <a:latin typeface="ＭＳ Ｐゴシック" panose="020B0600070205080204" pitchFamily="50" charset="-128"/>
              <a:ea typeface="ＭＳ Ｐゴシック" panose="020B0600070205080204" pitchFamily="50" charset="-128"/>
            </a:rPr>
            <a:t>56.7</a:t>
          </a:r>
          <a:r>
            <a:rPr kumimoji="1" lang="ja-JP" altLang="en-US" sz="1000">
              <a:latin typeface="ＭＳ Ｐゴシック" panose="020B0600070205080204" pitchFamily="50" charset="-128"/>
              <a:ea typeface="ＭＳ Ｐゴシック" panose="020B0600070205080204" pitchFamily="50" charset="-128"/>
            </a:rPr>
            <a:t>％となっており、類似団体平均値及び香川県平均値と近い数値となっている。</a:t>
          </a:r>
          <a:r>
            <a:rPr kumimoji="1" lang="en-US" altLang="ja-JP" sz="1000">
              <a:latin typeface="ＭＳ Ｐゴシック" panose="020B0600070205080204" pitchFamily="50" charset="-128"/>
              <a:ea typeface="ＭＳ Ｐゴシック" panose="020B0600070205080204" pitchFamily="50" charset="-128"/>
            </a:rPr>
            <a:t>R2</a:t>
          </a:r>
          <a:r>
            <a:rPr kumimoji="1" lang="ja-JP" altLang="en-US" sz="1000">
              <a:latin typeface="ＭＳ Ｐゴシック" panose="020B0600070205080204" pitchFamily="50" charset="-128"/>
              <a:ea typeface="ＭＳ Ｐゴシック" panose="020B0600070205080204" pitchFamily="50" charset="-128"/>
            </a:rPr>
            <a:t>年度は、</a:t>
          </a:r>
          <a:r>
            <a:rPr kumimoji="1" lang="en-US" altLang="ja-JP" sz="1000">
              <a:latin typeface="ＭＳ Ｐゴシック" panose="020B0600070205080204" pitchFamily="50" charset="-128"/>
              <a:ea typeface="ＭＳ Ｐゴシック" panose="020B0600070205080204" pitchFamily="50" charset="-128"/>
            </a:rPr>
            <a:t>R1</a:t>
          </a:r>
          <a:r>
            <a:rPr kumimoji="1" lang="ja-JP" altLang="en-US" sz="1000">
              <a:latin typeface="ＭＳ Ｐゴシック" panose="020B0600070205080204" pitchFamily="50" charset="-128"/>
              <a:ea typeface="ＭＳ Ｐゴシック" panose="020B0600070205080204" pitchFamily="50" charset="-128"/>
            </a:rPr>
            <a:t>年度に比べて数値は増加しているが、全国平均値、類似団体内平均値及び香川県平均値よりも下回る結果となっている。</a:t>
          </a:r>
        </a:p>
        <a:p>
          <a:r>
            <a:rPr kumimoji="1" lang="ja-JP" altLang="en-US" sz="1000">
              <a:latin typeface="ＭＳ Ｐゴシック" panose="020B0600070205080204" pitchFamily="50" charset="-128"/>
              <a:ea typeface="ＭＳ Ｐゴシック" panose="020B0600070205080204" pitchFamily="50" charset="-128"/>
            </a:rPr>
            <a:t>　減価償却が進み減価償却率が微増している状況ではあるが、</a:t>
          </a:r>
          <a:r>
            <a:rPr kumimoji="1" lang="en-US" altLang="ja-JP" sz="1000">
              <a:latin typeface="ＭＳ Ｐゴシック" panose="020B0600070205080204" pitchFamily="50" charset="-128"/>
              <a:ea typeface="ＭＳ Ｐゴシック" panose="020B0600070205080204" pitchFamily="50" charset="-128"/>
            </a:rPr>
            <a:t>R3</a:t>
          </a:r>
          <a:r>
            <a:rPr kumimoji="1" lang="ja-JP" altLang="en-US" sz="1000">
              <a:latin typeface="ＭＳ Ｐゴシック" panose="020B0600070205080204" pitchFamily="50" charset="-128"/>
              <a:ea typeface="ＭＳ Ｐゴシック" panose="020B0600070205080204" pitchFamily="50" charset="-128"/>
            </a:rPr>
            <a:t>年度は旧高瀬町地域農産物利用促進センター、旧三豊市豊中町学校給食センター等の償却済み建物の除売却を行い、新たに財田町防災センター、消防屯所（</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か所）等の整備を行った。今後も計画的に建物の建替えや統廃合を実施していくことで、減価償却率の維持及び所有面積の適正化を図る。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4692438"/>
          <a:ext cx="1270" cy="10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78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4467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469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5264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52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34290</xdr:rowOff>
    </xdr:from>
    <xdr:to>
      <xdr:col>19</xdr:col>
      <xdr:colOff>187325</xdr:colOff>
      <xdr:row>30</xdr:row>
      <xdr:rowOff>135890</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517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9102</xdr:rowOff>
    </xdr:from>
    <xdr:to>
      <xdr:col>15</xdr:col>
      <xdr:colOff>187325</xdr:colOff>
      <xdr:row>30</xdr:row>
      <xdr:rowOff>110702</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1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140970</xdr:rowOff>
    </xdr:from>
    <xdr:to>
      <xdr:col>11</xdr:col>
      <xdr:colOff>187325</xdr:colOff>
      <xdr:row>30</xdr:row>
      <xdr:rowOff>71120</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511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119380</xdr:rowOff>
    </xdr:from>
    <xdr:to>
      <xdr:col>23</xdr:col>
      <xdr:colOff>136525</xdr:colOff>
      <xdr:row>30</xdr:row>
      <xdr:rowOff>49530</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50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142257</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49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104987</xdr:rowOff>
    </xdr:from>
    <xdr:to>
      <xdr:col>19</xdr:col>
      <xdr:colOff>187325</xdr:colOff>
      <xdr:row>30</xdr:row>
      <xdr:rowOff>35137</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50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155787</xdr:rowOff>
    </xdr:from>
    <xdr:to>
      <xdr:col>23</xdr:col>
      <xdr:colOff>85725</xdr:colOff>
      <xdr:row>29</xdr:row>
      <xdr:rowOff>170180</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4051300" y="5127837"/>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97790</xdr:rowOff>
    </xdr:from>
    <xdr:to>
      <xdr:col>15</xdr:col>
      <xdr:colOff>187325</xdr:colOff>
      <xdr:row>30</xdr:row>
      <xdr:rowOff>27940</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50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148590</xdr:rowOff>
    </xdr:from>
    <xdr:to>
      <xdr:col>19</xdr:col>
      <xdr:colOff>136525</xdr:colOff>
      <xdr:row>29</xdr:row>
      <xdr:rowOff>155787</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289300" y="5120640"/>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69003</xdr:rowOff>
    </xdr:from>
    <xdr:to>
      <xdr:col>11</xdr:col>
      <xdr:colOff>187325</xdr:colOff>
      <xdr:row>29</xdr:row>
      <xdr:rowOff>170603</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504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119803</xdr:rowOff>
    </xdr:from>
    <xdr:to>
      <xdr:col>15</xdr:col>
      <xdr:colOff>136525</xdr:colOff>
      <xdr:row>29</xdr:row>
      <xdr:rowOff>148590</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527300" y="5091853"/>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76200</xdr:rowOff>
    </xdr:from>
    <xdr:to>
      <xdr:col>7</xdr:col>
      <xdr:colOff>187325</xdr:colOff>
      <xdr:row>30</xdr:row>
      <xdr:rowOff>6350</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504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119803</xdr:rowOff>
    </xdr:from>
    <xdr:to>
      <xdr:col>11</xdr:col>
      <xdr:colOff>136525</xdr:colOff>
      <xdr:row>29</xdr:row>
      <xdr:rowOff>127000</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flipV="1">
          <a:off x="1765300" y="5091853"/>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127017</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527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101829</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524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62247</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52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51452</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51664</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4852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44467</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484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15680</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481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22877</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482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債務償還比率</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は類似団体、香川県平均を下回る結果と</a:t>
          </a:r>
          <a:r>
            <a:rPr kumimoji="1" lang="ja-JP" altLang="en-US" sz="1000">
              <a:latin typeface="ＭＳ Ｐゴシック" panose="020B0600070205080204" pitchFamily="50" charset="-128"/>
              <a:ea typeface="ＭＳ Ｐゴシック" panose="020B0600070205080204" pitchFamily="50" charset="-128"/>
            </a:rPr>
            <a:t>なり、実質債務が相対的に大きくないことが分かる。</a:t>
          </a:r>
        </a:p>
        <a:p>
          <a:r>
            <a:rPr kumimoji="1" lang="ja-JP" altLang="en-US" sz="1000">
              <a:latin typeface="ＭＳ Ｐゴシック" panose="020B0600070205080204" pitchFamily="50" charset="-128"/>
              <a:ea typeface="ＭＳ Ｐゴシック" panose="020B0600070205080204" pitchFamily="50" charset="-128"/>
            </a:rPr>
            <a:t>　今後も、負債が増えないように調整を図っていくとともに財源の確保に尽力していく。</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4489903"/>
          <a:ext cx="1269" cy="14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5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923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92446</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52359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525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35596</xdr:rowOff>
    </xdr:from>
    <xdr:to>
      <xdr:col>72</xdr:col>
      <xdr:colOff>123825</xdr:colOff>
      <xdr:row>32</xdr:row>
      <xdr:rowOff>137196</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552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18941</xdr:rowOff>
    </xdr:from>
    <xdr:to>
      <xdr:col>68</xdr:col>
      <xdr:colOff>123825</xdr:colOff>
      <xdr:row>32</xdr:row>
      <xdr:rowOff>120541</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550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72263</xdr:rowOff>
    </xdr:from>
    <xdr:to>
      <xdr:col>64</xdr:col>
      <xdr:colOff>123825</xdr:colOff>
      <xdr:row>32</xdr:row>
      <xdr:rowOff>2413</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538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82441</xdr:rowOff>
    </xdr:from>
    <xdr:to>
      <xdr:col>60</xdr:col>
      <xdr:colOff>123825</xdr:colOff>
      <xdr:row>32</xdr:row>
      <xdr:rowOff>12591</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539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32902</xdr:rowOff>
    </xdr:from>
    <xdr:to>
      <xdr:col>76</xdr:col>
      <xdr:colOff>73025</xdr:colOff>
      <xdr:row>30</xdr:row>
      <xdr:rowOff>134502</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744700" y="51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55779</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4846300" y="5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24611</xdr:rowOff>
    </xdr:from>
    <xdr:to>
      <xdr:col>72</xdr:col>
      <xdr:colOff>123825</xdr:colOff>
      <xdr:row>31</xdr:row>
      <xdr:rowOff>126211</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033500" y="533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83702</xdr:rowOff>
    </xdr:from>
    <xdr:to>
      <xdr:col>76</xdr:col>
      <xdr:colOff>22225</xdr:colOff>
      <xdr:row>31</xdr:row>
      <xdr:rowOff>75411</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4084300" y="5227202"/>
          <a:ext cx="711200" cy="16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166760</xdr:rowOff>
    </xdr:from>
    <xdr:to>
      <xdr:col>68</xdr:col>
      <xdr:colOff>123825</xdr:colOff>
      <xdr:row>31</xdr:row>
      <xdr:rowOff>96910</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3271500" y="531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46110</xdr:rowOff>
    </xdr:from>
    <xdr:to>
      <xdr:col>72</xdr:col>
      <xdr:colOff>73025</xdr:colOff>
      <xdr:row>31</xdr:row>
      <xdr:rowOff>75411</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3322300" y="5361060"/>
          <a:ext cx="762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166760</xdr:rowOff>
    </xdr:from>
    <xdr:to>
      <xdr:col>64</xdr:col>
      <xdr:colOff>123825</xdr:colOff>
      <xdr:row>31</xdr:row>
      <xdr:rowOff>96910</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2509500" y="531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46110</xdr:rowOff>
    </xdr:from>
    <xdr:to>
      <xdr:col>68</xdr:col>
      <xdr:colOff>73025</xdr:colOff>
      <xdr:row>31</xdr:row>
      <xdr:rowOff>46110</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2560300" y="536106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131907</xdr:rowOff>
    </xdr:from>
    <xdr:to>
      <xdr:col>60</xdr:col>
      <xdr:colOff>123825</xdr:colOff>
      <xdr:row>31</xdr:row>
      <xdr:rowOff>62057</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1747500" y="527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11257</xdr:rowOff>
    </xdr:from>
    <xdr:to>
      <xdr:col>64</xdr:col>
      <xdr:colOff>73025</xdr:colOff>
      <xdr:row>31</xdr:row>
      <xdr:rowOff>46110</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a:off x="11798300" y="5326207"/>
          <a:ext cx="762000" cy="3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128323</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3836727"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111668</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3087427" y="5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164990</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2325427" y="547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3718</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1563427" y="549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142738</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3836727" y="51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113437</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3087427" y="508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113437</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2325427" y="508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78584</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1563427" y="505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63,195
62,266
222.70
39,335,313
38,106,681
923,097
21,183,555
34,167,283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8167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48260</xdr:rowOff>
    </xdr:from>
    <xdr:to>
      <xdr:col>20</xdr:col>
      <xdr:colOff>38100</xdr:colOff>
      <xdr:row>37</xdr:row>
      <xdr:rowOff>149860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46355</xdr:rowOff>
    </xdr:from>
    <xdr:to>
      <xdr:col>15</xdr:col>
      <xdr:colOff>101600</xdr:colOff>
      <xdr:row>37</xdr:row>
      <xdr:rowOff>147955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168275</xdr:rowOff>
    </xdr:from>
    <xdr:to>
      <xdr:col>10</xdr:col>
      <xdr:colOff>165100</xdr:colOff>
      <xdr:row>37</xdr:row>
      <xdr:rowOff>98425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149225</xdr:rowOff>
    </xdr:from>
    <xdr:to>
      <xdr:col>6</xdr:col>
      <xdr:colOff>38100</xdr:colOff>
      <xdr:row>37</xdr:row>
      <xdr:rowOff>79375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118745</xdr:rowOff>
    </xdr:from>
    <xdr:to>
      <xdr:col>24</xdr:col>
      <xdr:colOff>114300</xdr:colOff>
      <xdr:row>38</xdr:row>
      <xdr:rowOff>48895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141622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99695</xdr:rowOff>
    </xdr:from>
    <xdr:to>
      <xdr:col>20</xdr:col>
      <xdr:colOff>38100</xdr:colOff>
      <xdr:row>38</xdr:row>
      <xdr:rowOff>29845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150495</xdr:rowOff>
    </xdr:from>
    <xdr:to>
      <xdr:col>24</xdr:col>
      <xdr:colOff>63500</xdr:colOff>
      <xdr:row>37</xdr:row>
      <xdr:rowOff>169545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49414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86360</xdr:rowOff>
    </xdr:from>
    <xdr:to>
      <xdr:col>15</xdr:col>
      <xdr:colOff>101600</xdr:colOff>
      <xdr:row>38</xdr:row>
      <xdr:rowOff>16510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137160</xdr:rowOff>
    </xdr:from>
    <xdr:to>
      <xdr:col>19</xdr:col>
      <xdr:colOff>177800</xdr:colOff>
      <xdr:row>37</xdr:row>
      <xdr:rowOff>150495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4808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65405</xdr:rowOff>
    </xdr:from>
    <xdr:to>
      <xdr:col>10</xdr:col>
      <xdr:colOff>165100</xdr:colOff>
      <xdr:row>37</xdr:row>
      <xdr:rowOff>167005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116205</xdr:rowOff>
    </xdr:from>
    <xdr:to>
      <xdr:col>15</xdr:col>
      <xdr:colOff>50800</xdr:colOff>
      <xdr:row>37</xdr:row>
      <xdr:rowOff>137160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45985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67310</xdr:rowOff>
    </xdr:from>
    <xdr:to>
      <xdr:col>6</xdr:col>
      <xdr:colOff>38100</xdr:colOff>
      <xdr:row>37</xdr:row>
      <xdr:rowOff>168910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116205</xdr:rowOff>
    </xdr:from>
    <xdr:to>
      <xdr:col>10</xdr:col>
      <xdr:colOff>114300</xdr:colOff>
      <xdr:row>37</xdr:row>
      <xdr:rowOff>118110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flipV="1">
          <a:off x="1130300" y="64598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166387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164482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114952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95902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20972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7637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158132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160037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10476865" y="5805046"/>
          <a:ext cx="0" cy="128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10515600" y="70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709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10515600" y="55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580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26038</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10515600" y="6369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10426700" y="65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1005</xdr:rowOff>
    </xdr:from>
    <xdr:to>
      <xdr:col>50</xdr:col>
      <xdr:colOff>165100</xdr:colOff>
      <xdr:row>38</xdr:row>
      <xdr:rowOff>102605</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9588500" y="651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12696</xdr:rowOff>
    </xdr:from>
    <xdr:to>
      <xdr:col>46</xdr:col>
      <xdr:colOff>38100</xdr:colOff>
      <xdr:row>38</xdr:row>
      <xdr:rowOff>114296</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8699500" y="65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17986</xdr:rowOff>
    </xdr:from>
    <xdr:to>
      <xdr:col>41</xdr:col>
      <xdr:colOff>101600</xdr:colOff>
      <xdr:row>38</xdr:row>
      <xdr:rowOff>119586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7810500" y="653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20600</xdr:rowOff>
    </xdr:from>
    <xdr:to>
      <xdr:col>36</xdr:col>
      <xdr:colOff>165100</xdr:colOff>
      <xdr:row>38</xdr:row>
      <xdr:rowOff>122200</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921500" y="65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7667</xdr:rowOff>
    </xdr:from>
    <xdr:to>
      <xdr:col>55</xdr:col>
      <xdr:colOff>50800</xdr:colOff>
      <xdr:row>39</xdr:row>
      <xdr:rowOff>109267</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10426700" y="669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157544</xdr:rowOff>
    </xdr:from>
    <xdr:ext cx="534377"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10515600" y="667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17040</xdr:rowOff>
    </xdr:from>
    <xdr:to>
      <xdr:col>50</xdr:col>
      <xdr:colOff>165100</xdr:colOff>
      <xdr:row>39</xdr:row>
      <xdr:rowOff>118640</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588500" y="670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58467</xdr:rowOff>
    </xdr:from>
    <xdr:to>
      <xdr:col>55</xdr:col>
      <xdr:colOff>0</xdr:colOff>
      <xdr:row>39</xdr:row>
      <xdr:rowOff>67840</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9639300" y="6745017"/>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24845</xdr:rowOff>
    </xdr:from>
    <xdr:to>
      <xdr:col>46</xdr:col>
      <xdr:colOff>38100</xdr:colOff>
      <xdr:row>39</xdr:row>
      <xdr:rowOff>126445</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8699500" y="671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67840</xdr:rowOff>
    </xdr:from>
    <xdr:to>
      <xdr:col>50</xdr:col>
      <xdr:colOff>114300</xdr:colOff>
      <xdr:row>39</xdr:row>
      <xdr:rowOff>75645</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8750300" y="6754390"/>
          <a:ext cx="88900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71479</xdr:rowOff>
    </xdr:from>
    <xdr:to>
      <xdr:col>41</xdr:col>
      <xdr:colOff>101600</xdr:colOff>
      <xdr:row>40</xdr:row>
      <xdr:rowOff>1629</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7810500" y="675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75645</xdr:rowOff>
    </xdr:from>
    <xdr:to>
      <xdr:col>45</xdr:col>
      <xdr:colOff>177800</xdr:colOff>
      <xdr:row>39</xdr:row>
      <xdr:rowOff>122279</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7861300" y="6762195"/>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37973</xdr:rowOff>
    </xdr:from>
    <xdr:to>
      <xdr:col>36</xdr:col>
      <xdr:colOff>165100</xdr:colOff>
      <xdr:row>39</xdr:row>
      <xdr:rowOff>139573</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921500" y="67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88773</xdr:rowOff>
    </xdr:from>
    <xdr:to>
      <xdr:col>41</xdr:col>
      <xdr:colOff>50800</xdr:colOff>
      <xdr:row>39</xdr:row>
      <xdr:rowOff>122279</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6972300" y="6775323"/>
          <a:ext cx="889000" cy="3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119132</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9359411" y="629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130824</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8483111" y="630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136114</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7594111" y="630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138727</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6705111" y="631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109767</xdr:rowOff>
    </xdr:from>
    <xdr:ext cx="534377"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9359411" y="679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117572</xdr:rowOff>
    </xdr:from>
    <xdr:ext cx="534377"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8483111" y="680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164206</xdr:rowOff>
    </xdr:from>
    <xdr:ext cx="534377"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7594111" y="685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130700</xdr:rowOff>
    </xdr:from>
    <xdr:ext cx="534377"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6705111" y="68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1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4634865" y="969035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100-0000AD000000}"/>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100-0000AF000000}"/>
            </a:ext>
          </a:extLst>
        </xdr:cNvPr>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99077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100-0000B1000000}"/>
            </a:ext>
          </a:extLst>
        </xdr:cNvPr>
        <xdr:cNvSpPr txBox="1"/>
      </xdr:nvSpPr>
      <xdr:spPr>
        <a:xfrm>
          <a:off x="4673600" y="1055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4584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68072</xdr:rowOff>
    </xdr:from>
    <xdr:to>
      <xdr:col>20</xdr:col>
      <xdr:colOff>38100</xdr:colOff>
      <xdr:row>61</xdr:row>
      <xdr:rowOff>169672</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3746500" y="1052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42926</xdr:rowOff>
    </xdr:from>
    <xdr:to>
      <xdr:col>15</xdr:col>
      <xdr:colOff>101600</xdr:colOff>
      <xdr:row>61</xdr:row>
      <xdr:rowOff>144526</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2857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26924</xdr:rowOff>
    </xdr:from>
    <xdr:to>
      <xdr:col>10</xdr:col>
      <xdr:colOff>165100</xdr:colOff>
      <xdr:row>61</xdr:row>
      <xdr:rowOff>128524</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968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168656</xdr:rowOff>
    </xdr:from>
    <xdr:to>
      <xdr:col>6</xdr:col>
      <xdr:colOff>38100</xdr:colOff>
      <xdr:row>61</xdr:row>
      <xdr:rowOff>98806</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079500" y="1045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20066</xdr:rowOff>
    </xdr:from>
    <xdr:to>
      <xdr:col>24</xdr:col>
      <xdr:colOff>114300</xdr:colOff>
      <xdr:row>61</xdr:row>
      <xdr:rowOff>121666</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45847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42943</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100-0000BD000000}"/>
            </a:ext>
          </a:extLst>
        </xdr:cNvPr>
        <xdr:cNvSpPr txBox="1"/>
      </xdr:nvSpPr>
      <xdr:spPr>
        <a:xfrm>
          <a:off x="4673600" y="10329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29210</xdr:rowOff>
    </xdr:from>
    <xdr:to>
      <xdr:col>20</xdr:col>
      <xdr:colOff>38100</xdr:colOff>
      <xdr:row>61</xdr:row>
      <xdr:rowOff>130810</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3746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70866</xdr:rowOff>
    </xdr:from>
    <xdr:to>
      <xdr:col>24</xdr:col>
      <xdr:colOff>63500</xdr:colOff>
      <xdr:row>61</xdr:row>
      <xdr:rowOff>80010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flipV="1">
          <a:off x="3797300" y="105293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31496</xdr:rowOff>
    </xdr:from>
    <xdr:to>
      <xdr:col>15</xdr:col>
      <xdr:colOff>101600</xdr:colOff>
      <xdr:row>61</xdr:row>
      <xdr:rowOff>133096</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2857500" y="104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80010</xdr:rowOff>
    </xdr:from>
    <xdr:to>
      <xdr:col>19</xdr:col>
      <xdr:colOff>177800</xdr:colOff>
      <xdr:row>61</xdr:row>
      <xdr:rowOff>82296</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flipV="1">
          <a:off x="2908300" y="1053846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8636</xdr:rowOff>
    </xdr:from>
    <xdr:to>
      <xdr:col>10</xdr:col>
      <xdr:colOff>165100</xdr:colOff>
      <xdr:row>61</xdr:row>
      <xdr:rowOff>110236</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968500" y="104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59436</xdr:rowOff>
    </xdr:from>
    <xdr:to>
      <xdr:col>15</xdr:col>
      <xdr:colOff>50800</xdr:colOff>
      <xdr:row>61</xdr:row>
      <xdr:rowOff>82296</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019300" y="1051788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164084</xdr:rowOff>
    </xdr:from>
    <xdr:to>
      <xdr:col>6</xdr:col>
      <xdr:colOff>38100</xdr:colOff>
      <xdr:row>61</xdr:row>
      <xdr:rowOff>94234</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079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43434</xdr:rowOff>
    </xdr:from>
    <xdr:to>
      <xdr:col>10</xdr:col>
      <xdr:colOff>114300</xdr:colOff>
      <xdr:row>61</xdr:row>
      <xdr:rowOff>59436</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1130300" y="1050188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160799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3582044" y="10619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135653</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2705744" y="1059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119651</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1816744" y="1057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89933</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927744" y="1054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147337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35820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149623</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2705744" y="1026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126763</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18167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110761</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927744" y="1022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10476865" y="9695128"/>
          <a:ext cx="0" cy="1351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100-0000E6000000}"/>
            </a:ext>
          </a:extLst>
        </xdr:cNvPr>
        <xdr:cNvSpPr txBox="1"/>
      </xdr:nvSpPr>
      <xdr:spPr>
        <a:xfrm>
          <a:off x="1051560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1104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100-0000E8000000}"/>
            </a:ext>
          </a:extLst>
        </xdr:cNvPr>
        <xdr:cNvSpPr txBox="1"/>
      </xdr:nvSpPr>
      <xdr:spPr>
        <a:xfrm>
          <a:off x="1051560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969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49027</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100-0000EA000000}"/>
            </a:ext>
          </a:extLst>
        </xdr:cNvPr>
        <xdr:cNvSpPr txBox="1"/>
      </xdr:nvSpPr>
      <xdr:spPr>
        <a:xfrm>
          <a:off x="10515600" y="1067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10426700" y="10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138703</xdr:rowOff>
    </xdr:from>
    <xdr:to>
      <xdr:col>50</xdr:col>
      <xdr:colOff>165100</xdr:colOff>
      <xdr:row>64</xdr:row>
      <xdr:rowOff>68853</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588500" y="1094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139418</xdr:rowOff>
    </xdr:from>
    <xdr:to>
      <xdr:col>46</xdr:col>
      <xdr:colOff>38100</xdr:colOff>
      <xdr:row>64</xdr:row>
      <xdr:rowOff>69568</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699500" y="1094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140298</xdr:rowOff>
    </xdr:from>
    <xdr:to>
      <xdr:col>41</xdr:col>
      <xdr:colOff>101600</xdr:colOff>
      <xdr:row>64</xdr:row>
      <xdr:rowOff>70448</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810500" y="1094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141040</xdr:rowOff>
    </xdr:from>
    <xdr:to>
      <xdr:col>36</xdr:col>
      <xdr:colOff>165100</xdr:colOff>
      <xdr:row>64</xdr:row>
      <xdr:rowOff>71190</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921500" y="1094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159167</xdr:rowOff>
    </xdr:from>
    <xdr:to>
      <xdr:col>55</xdr:col>
      <xdr:colOff>50800</xdr:colOff>
      <xdr:row>64</xdr:row>
      <xdr:rowOff>89317</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10426700" y="109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74094</xdr:rowOff>
    </xdr:from>
    <xdr:ext cx="534377"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100-0000F6000000}"/>
            </a:ext>
          </a:extLst>
        </xdr:cNvPr>
        <xdr:cNvSpPr txBox="1"/>
      </xdr:nvSpPr>
      <xdr:spPr>
        <a:xfrm>
          <a:off x="10515600" y="1087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160993</xdr:rowOff>
    </xdr:from>
    <xdr:to>
      <xdr:col>50</xdr:col>
      <xdr:colOff>165100</xdr:colOff>
      <xdr:row>64</xdr:row>
      <xdr:rowOff>91143</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9588500" y="1096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38517</xdr:rowOff>
    </xdr:from>
    <xdr:to>
      <xdr:col>55</xdr:col>
      <xdr:colOff>0</xdr:colOff>
      <xdr:row>64</xdr:row>
      <xdr:rowOff>40343</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9639300" y="11011317"/>
          <a:ext cx="838200" cy="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162522</xdr:rowOff>
    </xdr:from>
    <xdr:to>
      <xdr:col>46</xdr:col>
      <xdr:colOff>38100</xdr:colOff>
      <xdr:row>64</xdr:row>
      <xdr:rowOff>92672</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8699500" y="1096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40343</xdr:rowOff>
    </xdr:from>
    <xdr:to>
      <xdr:col>50</xdr:col>
      <xdr:colOff>114300</xdr:colOff>
      <xdr:row>64</xdr:row>
      <xdr:rowOff>41872</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8750300" y="11013143"/>
          <a:ext cx="8890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163267</xdr:rowOff>
    </xdr:from>
    <xdr:to>
      <xdr:col>41</xdr:col>
      <xdr:colOff>101600</xdr:colOff>
      <xdr:row>64</xdr:row>
      <xdr:rowOff>93417</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7810500" y="109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41872</xdr:rowOff>
    </xdr:from>
    <xdr:to>
      <xdr:col>45</xdr:col>
      <xdr:colOff>177800</xdr:colOff>
      <xdr:row>64</xdr:row>
      <xdr:rowOff>42617</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7861300" y="11014672"/>
          <a:ext cx="889000" cy="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164154</xdr:rowOff>
    </xdr:from>
    <xdr:to>
      <xdr:col>36</xdr:col>
      <xdr:colOff>165100</xdr:colOff>
      <xdr:row>64</xdr:row>
      <xdr:rowOff>94304</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6921500" y="1096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42617</xdr:rowOff>
    </xdr:from>
    <xdr:to>
      <xdr:col>41</xdr:col>
      <xdr:colOff>50800</xdr:colOff>
      <xdr:row>64</xdr:row>
      <xdr:rowOff>43504</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6972300" y="11015417"/>
          <a:ext cx="889000" cy="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85380</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327095" y="1071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86095</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50795" y="1071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86975</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61795" y="1071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87717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72795" y="1071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82270</xdr:rowOff>
    </xdr:from>
    <xdr:ext cx="534377"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9359411" y="1105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83799</xdr:rowOff>
    </xdr:from>
    <xdr:ext cx="534377"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483111" y="1105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84544</xdr:rowOff>
    </xdr:from>
    <xdr:ext cx="534377"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594111" y="110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85431</xdr:rowOff>
    </xdr:from>
    <xdr:ext cx="534377"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705111" y="1105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403036"/>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17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40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96356</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32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144055</xdr:rowOff>
    </xdr:from>
    <xdr:to>
      <xdr:col>20</xdr:col>
      <xdr:colOff>38100</xdr:colOff>
      <xdr:row>84</xdr:row>
      <xdr:rowOff>74205</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37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117929</xdr:rowOff>
    </xdr:from>
    <xdr:to>
      <xdr:col>15</xdr:col>
      <xdr:colOff>101600</xdr:colOff>
      <xdr:row>84</xdr:row>
      <xdr:rowOff>48079</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99968</xdr:rowOff>
    </xdr:from>
    <xdr:to>
      <xdr:col>10</xdr:col>
      <xdr:colOff>165100</xdr:colOff>
      <xdr:row>84</xdr:row>
      <xdr:rowOff>30118</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73842</xdr:rowOff>
    </xdr:from>
    <xdr:to>
      <xdr:col>6</xdr:col>
      <xdr:colOff>38100</xdr:colOff>
      <xdr:row>84</xdr:row>
      <xdr:rowOff>3992</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30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50998</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4109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363</xdr:rowOff>
    </xdr:from>
    <xdr:to>
      <xdr:col>20</xdr:col>
      <xdr:colOff>38100</xdr:colOff>
      <xdr:row>83</xdr:row>
      <xdr:rowOff>101963</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51163</xdr:rowOff>
    </xdr:from>
    <xdr:to>
      <xdr:col>24</xdr:col>
      <xdr:colOff>63500</xdr:colOff>
      <xdr:row>83</xdr:row>
      <xdr:rowOff>78921</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797300" y="1428151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150586</xdr:rowOff>
    </xdr:from>
    <xdr:to>
      <xdr:col>15</xdr:col>
      <xdr:colOff>101600</xdr:colOff>
      <xdr:row>83</xdr:row>
      <xdr:rowOff>80736</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29936</xdr:rowOff>
    </xdr:from>
    <xdr:to>
      <xdr:col>19</xdr:col>
      <xdr:colOff>177800</xdr:colOff>
      <xdr:row>83</xdr:row>
      <xdr:rowOff>51163</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908300" y="1426028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65677</xdr:rowOff>
    </xdr:from>
    <xdr:to>
      <xdr:col>10</xdr:col>
      <xdr:colOff>165100</xdr:colOff>
      <xdr:row>83</xdr:row>
      <xdr:rowOff>167277</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29936</xdr:rowOff>
    </xdr:from>
    <xdr:to>
      <xdr:col>15</xdr:col>
      <xdr:colOff>50800</xdr:colOff>
      <xdr:row>83</xdr:row>
      <xdr:rowOff>116477</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flipV="1">
          <a:off x="2019300" y="14260286"/>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54248</xdr:rowOff>
    </xdr:from>
    <xdr:to>
      <xdr:col>6</xdr:col>
      <xdr:colOff>38100</xdr:colOff>
      <xdr:row>83</xdr:row>
      <xdr:rowOff>155848</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105048</xdr:rowOff>
    </xdr:from>
    <xdr:to>
      <xdr:col>10</xdr:col>
      <xdr:colOff>114300</xdr:colOff>
      <xdr:row>83</xdr:row>
      <xdr:rowOff>116477</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130300" y="1433539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65332</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446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39206</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21245</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166569</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439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118490</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97263</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12354</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925</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405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1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10476865" y="13381940"/>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100-00005801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100-00005A010000}"/>
            </a:ext>
          </a:extLst>
        </xdr:cNvPr>
        <xdr:cNvSpPr txBox="1"/>
      </xdr:nvSpPr>
      <xdr:spPr>
        <a:xfrm>
          <a:off x="10515600" y="131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33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157853</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100-00005C010000}"/>
            </a:ext>
          </a:extLst>
        </xdr:cNvPr>
        <xdr:cNvSpPr txBox="1"/>
      </xdr:nvSpPr>
      <xdr:spPr>
        <a:xfrm>
          <a:off x="10515600" y="14216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04267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71882</xdr:rowOff>
    </xdr:from>
    <xdr:to>
      <xdr:col>50</xdr:col>
      <xdr:colOff>165100</xdr:colOff>
      <xdr:row>85</xdr:row>
      <xdr:rowOff>2032</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9588500" y="1447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72340</xdr:rowOff>
    </xdr:from>
    <xdr:to>
      <xdr:col>46</xdr:col>
      <xdr:colOff>38100</xdr:colOff>
      <xdr:row>85</xdr:row>
      <xdr:rowOff>2490</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8699500" y="1447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76912</xdr:rowOff>
    </xdr:from>
    <xdr:to>
      <xdr:col>41</xdr:col>
      <xdr:colOff>101600</xdr:colOff>
      <xdr:row>85</xdr:row>
      <xdr:rowOff>7062</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7810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78739</xdr:rowOff>
    </xdr:from>
    <xdr:to>
      <xdr:col>36</xdr:col>
      <xdr:colOff>165100</xdr:colOff>
      <xdr:row>85</xdr:row>
      <xdr:rowOff>8889</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921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107086</xdr:rowOff>
    </xdr:from>
    <xdr:to>
      <xdr:col>55</xdr:col>
      <xdr:colOff>50800</xdr:colOff>
      <xdr:row>85</xdr:row>
      <xdr:rowOff>37236</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10426700" y="1450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85513</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100-000068010000}"/>
            </a:ext>
          </a:extLst>
        </xdr:cNvPr>
        <xdr:cNvSpPr txBox="1"/>
      </xdr:nvSpPr>
      <xdr:spPr>
        <a:xfrm>
          <a:off x="10515600" y="1448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111201</xdr:rowOff>
    </xdr:from>
    <xdr:to>
      <xdr:col>50</xdr:col>
      <xdr:colOff>165100</xdr:colOff>
      <xdr:row>85</xdr:row>
      <xdr:rowOff>41351</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588500" y="1451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157886</xdr:rowOff>
    </xdr:from>
    <xdr:to>
      <xdr:col>55</xdr:col>
      <xdr:colOff>0</xdr:colOff>
      <xdr:row>84</xdr:row>
      <xdr:rowOff>162001</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9639300" y="14559686"/>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110744</xdr:rowOff>
    </xdr:from>
    <xdr:to>
      <xdr:col>46</xdr:col>
      <xdr:colOff>38100</xdr:colOff>
      <xdr:row>85</xdr:row>
      <xdr:rowOff>40894</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699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161544</xdr:rowOff>
    </xdr:from>
    <xdr:to>
      <xdr:col>50</xdr:col>
      <xdr:colOff>114300</xdr:colOff>
      <xdr:row>84</xdr:row>
      <xdr:rowOff>162001</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8750300" y="1456334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116687</xdr:rowOff>
    </xdr:from>
    <xdr:to>
      <xdr:col>41</xdr:col>
      <xdr:colOff>101600</xdr:colOff>
      <xdr:row>85</xdr:row>
      <xdr:rowOff>46837</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810500" y="1451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161544</xdr:rowOff>
    </xdr:from>
    <xdr:to>
      <xdr:col>45</xdr:col>
      <xdr:colOff>177800</xdr:colOff>
      <xdr:row>84</xdr:row>
      <xdr:rowOff>167487</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7861300" y="14563344"/>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118517</xdr:rowOff>
    </xdr:from>
    <xdr:to>
      <xdr:col>36</xdr:col>
      <xdr:colOff>165100</xdr:colOff>
      <xdr:row>85</xdr:row>
      <xdr:rowOff>48667</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921500" y="14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167487</xdr:rowOff>
    </xdr:from>
    <xdr:to>
      <xdr:col>41</xdr:col>
      <xdr:colOff>50800</xdr:colOff>
      <xdr:row>84</xdr:row>
      <xdr:rowOff>169317</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6972300" y="14569287"/>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18559</xdr:rowOff>
    </xdr:from>
    <xdr:ext cx="469744" cy="259045"/>
    <xdr:sp macro="" textlink="">
      <xdr:nvSpPr>
        <xdr:cNvPr id="369" name="n_1aveValue【公営住宅】&#10;一人当たり面積">
          <a:extLst>
            <a:ext uri="{FF2B5EF4-FFF2-40B4-BE49-F238E27FC236}">
              <a16:creationId xmlns:a16="http://schemas.microsoft.com/office/drawing/2014/main" id="{00000000-0008-0000-0100-000071010000}"/>
            </a:ext>
          </a:extLst>
        </xdr:cNvPr>
        <xdr:cNvSpPr txBox="1"/>
      </xdr:nvSpPr>
      <xdr:spPr>
        <a:xfrm>
          <a:off x="9391727" y="1424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19017</xdr:rowOff>
    </xdr:from>
    <xdr:ext cx="469744" cy="259045"/>
    <xdr:sp macro="" textlink="">
      <xdr:nvSpPr>
        <xdr:cNvPr id="370" name="n_2aveValue【公営住宅】&#10;一人当たり面積">
          <a:extLst>
            <a:ext uri="{FF2B5EF4-FFF2-40B4-BE49-F238E27FC236}">
              <a16:creationId xmlns:a16="http://schemas.microsoft.com/office/drawing/2014/main" id="{00000000-0008-0000-0100-000072010000}"/>
            </a:ext>
          </a:extLst>
        </xdr:cNvPr>
        <xdr:cNvSpPr txBox="1"/>
      </xdr:nvSpPr>
      <xdr:spPr>
        <a:xfrm>
          <a:off x="8515427" y="1424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23589</xdr:rowOff>
    </xdr:from>
    <xdr:ext cx="469744" cy="259045"/>
    <xdr:sp macro="" textlink="">
      <xdr:nvSpPr>
        <xdr:cNvPr id="371" name="n_3aveValue【公営住宅】&#10;一人当たり面積">
          <a:extLst>
            <a:ext uri="{FF2B5EF4-FFF2-40B4-BE49-F238E27FC236}">
              <a16:creationId xmlns:a16="http://schemas.microsoft.com/office/drawing/2014/main" id="{00000000-0008-0000-0100-000073010000}"/>
            </a:ext>
          </a:extLst>
        </xdr:cNvPr>
        <xdr:cNvSpPr txBox="1"/>
      </xdr:nvSpPr>
      <xdr:spPr>
        <a:xfrm>
          <a:off x="76264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25416</xdr:rowOff>
    </xdr:from>
    <xdr:ext cx="469744" cy="259045"/>
    <xdr:sp macro="" textlink="">
      <xdr:nvSpPr>
        <xdr:cNvPr id="372" name="n_4aveValue【公営住宅】&#10;一人当たり面積">
          <a:extLst>
            <a:ext uri="{FF2B5EF4-FFF2-40B4-BE49-F238E27FC236}">
              <a16:creationId xmlns:a16="http://schemas.microsoft.com/office/drawing/2014/main" id="{00000000-0008-0000-0100-000074010000}"/>
            </a:ext>
          </a:extLst>
        </xdr:cNvPr>
        <xdr:cNvSpPr txBox="1"/>
      </xdr:nvSpPr>
      <xdr:spPr>
        <a:xfrm>
          <a:off x="6737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32478</xdr:rowOff>
    </xdr:from>
    <xdr:ext cx="469744" cy="259045"/>
    <xdr:sp macro="" textlink="">
      <xdr:nvSpPr>
        <xdr:cNvPr id="373" name="n_1mainValue【公営住宅】&#10;一人当たり面積">
          <a:extLst>
            <a:ext uri="{FF2B5EF4-FFF2-40B4-BE49-F238E27FC236}">
              <a16:creationId xmlns:a16="http://schemas.microsoft.com/office/drawing/2014/main" id="{00000000-0008-0000-0100-000075010000}"/>
            </a:ext>
          </a:extLst>
        </xdr:cNvPr>
        <xdr:cNvSpPr txBox="1"/>
      </xdr:nvSpPr>
      <xdr:spPr>
        <a:xfrm>
          <a:off x="9391727" y="1460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32021</xdr:rowOff>
    </xdr:from>
    <xdr:ext cx="469744" cy="259045"/>
    <xdr:sp macro="" textlink="">
      <xdr:nvSpPr>
        <xdr:cNvPr id="374" name="n_2mainValue【公営住宅】&#10;一人当たり面積">
          <a:extLst>
            <a:ext uri="{FF2B5EF4-FFF2-40B4-BE49-F238E27FC236}">
              <a16:creationId xmlns:a16="http://schemas.microsoft.com/office/drawing/2014/main" id="{00000000-0008-0000-0100-000076010000}"/>
            </a:ext>
          </a:extLst>
        </xdr:cNvPr>
        <xdr:cNvSpPr txBox="1"/>
      </xdr:nvSpPr>
      <xdr:spPr>
        <a:xfrm>
          <a:off x="8515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37964</xdr:rowOff>
    </xdr:from>
    <xdr:ext cx="469744" cy="259045"/>
    <xdr:sp macro="" textlink="">
      <xdr:nvSpPr>
        <xdr:cNvPr id="375" name="n_3mainValue【公営住宅】&#10;一人当たり面積">
          <a:extLst>
            <a:ext uri="{FF2B5EF4-FFF2-40B4-BE49-F238E27FC236}">
              <a16:creationId xmlns:a16="http://schemas.microsoft.com/office/drawing/2014/main" id="{00000000-0008-0000-0100-000077010000}"/>
            </a:ext>
          </a:extLst>
        </xdr:cNvPr>
        <xdr:cNvSpPr txBox="1"/>
      </xdr:nvSpPr>
      <xdr:spPr>
        <a:xfrm>
          <a:off x="7626427" y="1461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39794</xdr:rowOff>
    </xdr:from>
    <xdr:ext cx="469744" cy="259045"/>
    <xdr:sp macro="" textlink="">
      <xdr:nvSpPr>
        <xdr:cNvPr id="376" name="n_4mainValue【公営住宅】&#10;一人当たり面積">
          <a:extLst>
            <a:ext uri="{FF2B5EF4-FFF2-40B4-BE49-F238E27FC236}">
              <a16:creationId xmlns:a16="http://schemas.microsoft.com/office/drawing/2014/main" id="{00000000-0008-0000-0100-000078010000}"/>
            </a:ext>
          </a:extLst>
        </xdr:cNvPr>
        <xdr:cNvSpPr txBox="1"/>
      </xdr:nvSpPr>
      <xdr:spPr>
        <a:xfrm>
          <a:off x="6737427" y="1461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a:extLst>
            <a:ext uri="{FF2B5EF4-FFF2-40B4-BE49-F238E27FC236}">
              <a16:creationId xmlns:a16="http://schemas.microsoft.com/office/drawing/2014/main" id="{00000000-0008-0000-0100-00008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9906</xdr:rowOff>
    </xdr:from>
    <xdr:to>
      <xdr:col>24</xdr:col>
      <xdr:colOff>62865</xdr:colOff>
      <xdr:row>107</xdr:row>
      <xdr:rowOff>135637</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flipV="1">
          <a:off x="4634865" y="17326356"/>
          <a:ext cx="0" cy="115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139464</xdr:rowOff>
    </xdr:from>
    <xdr:ext cx="405111" cy="259045"/>
    <xdr:sp macro="" textlink="">
      <xdr:nvSpPr>
        <xdr:cNvPr id="400" name="【港湾・漁港】&#10;有形固定資産減価償却率最小値テキスト">
          <a:extLst>
            <a:ext uri="{FF2B5EF4-FFF2-40B4-BE49-F238E27FC236}">
              <a16:creationId xmlns:a16="http://schemas.microsoft.com/office/drawing/2014/main" id="{00000000-0008-0000-0100-000090010000}"/>
            </a:ext>
          </a:extLst>
        </xdr:cNvPr>
        <xdr:cNvSpPr txBox="1"/>
      </xdr:nvSpPr>
      <xdr:spPr>
        <a:xfrm>
          <a:off x="4673600" y="1848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135637</xdr:rowOff>
    </xdr:from>
    <xdr:to>
      <xdr:col>24</xdr:col>
      <xdr:colOff>152400</xdr:colOff>
      <xdr:row>107</xdr:row>
      <xdr:rowOff>135637</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4546600" y="184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128033</xdr:rowOff>
    </xdr:from>
    <xdr:ext cx="405111" cy="259045"/>
    <xdr:sp macro="" textlink="">
      <xdr:nvSpPr>
        <xdr:cNvPr id="402" name="【港湾・漁港】&#10;有形固定資産減価償却率最大値テキスト">
          <a:extLst>
            <a:ext uri="{FF2B5EF4-FFF2-40B4-BE49-F238E27FC236}">
              <a16:creationId xmlns:a16="http://schemas.microsoft.com/office/drawing/2014/main" id="{00000000-0008-0000-0100-000092010000}"/>
            </a:ext>
          </a:extLst>
        </xdr:cNvPr>
        <xdr:cNvSpPr txBox="1"/>
      </xdr:nvSpPr>
      <xdr:spPr>
        <a:xfrm>
          <a:off x="46736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9906</xdr:rowOff>
    </xdr:from>
    <xdr:to>
      <xdr:col>24</xdr:col>
      <xdr:colOff>152400</xdr:colOff>
      <xdr:row>101</xdr:row>
      <xdr:rowOff>9906</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4546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72407</xdr:rowOff>
    </xdr:from>
    <xdr:ext cx="405111" cy="259045"/>
    <xdr:sp macro="" textlink="">
      <xdr:nvSpPr>
        <xdr:cNvPr id="404" name="【港湾・漁港】&#10;有形固定資産減価償却率平均値テキスト">
          <a:extLst>
            <a:ext uri="{FF2B5EF4-FFF2-40B4-BE49-F238E27FC236}">
              <a16:creationId xmlns:a16="http://schemas.microsoft.com/office/drawing/2014/main" id="{00000000-0008-0000-0100-000094010000}"/>
            </a:ext>
          </a:extLst>
        </xdr:cNvPr>
        <xdr:cNvSpPr txBox="1"/>
      </xdr:nvSpPr>
      <xdr:spPr>
        <a:xfrm>
          <a:off x="4673600" y="1790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5" name="フローチャート: 判断 404">
          <a:extLst>
            <a:ext uri="{FF2B5EF4-FFF2-40B4-BE49-F238E27FC236}">
              <a16:creationId xmlns:a16="http://schemas.microsoft.com/office/drawing/2014/main" id="{00000000-0008-0000-0100-000095010000}"/>
            </a:ext>
          </a:extLst>
        </xdr:cNvPr>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48261</xdr:rowOff>
    </xdr:from>
    <xdr:to>
      <xdr:col>20</xdr:col>
      <xdr:colOff>38100</xdr:colOff>
      <xdr:row>103</xdr:row>
      <xdr:rowOff>149861</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37465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16256</xdr:rowOff>
    </xdr:from>
    <xdr:to>
      <xdr:col>15</xdr:col>
      <xdr:colOff>101600</xdr:colOff>
      <xdr:row>103</xdr:row>
      <xdr:rowOff>117856</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2857500" y="1767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164846</xdr:rowOff>
    </xdr:from>
    <xdr:to>
      <xdr:col>10</xdr:col>
      <xdr:colOff>165100</xdr:colOff>
      <xdr:row>103</xdr:row>
      <xdr:rowOff>94996</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1968500" y="1765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16256</xdr:rowOff>
    </xdr:from>
    <xdr:to>
      <xdr:col>6</xdr:col>
      <xdr:colOff>38100</xdr:colOff>
      <xdr:row>103</xdr:row>
      <xdr:rowOff>117856</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1079500" y="1767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27687</xdr:rowOff>
    </xdr:from>
    <xdr:to>
      <xdr:col>24</xdr:col>
      <xdr:colOff>114300</xdr:colOff>
      <xdr:row>104</xdr:row>
      <xdr:rowOff>129287</xdr:rowOff>
    </xdr:to>
    <xdr:sp macro="" textlink="">
      <xdr:nvSpPr>
        <xdr:cNvPr id="415" name="楕円 414">
          <a:extLst>
            <a:ext uri="{FF2B5EF4-FFF2-40B4-BE49-F238E27FC236}">
              <a16:creationId xmlns:a16="http://schemas.microsoft.com/office/drawing/2014/main" id="{00000000-0008-0000-0100-00009F010000}"/>
            </a:ext>
          </a:extLst>
        </xdr:cNvPr>
        <xdr:cNvSpPr/>
      </xdr:nvSpPr>
      <xdr:spPr>
        <a:xfrm>
          <a:off x="4584700" y="1785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50564</xdr:rowOff>
    </xdr:from>
    <xdr:ext cx="405111" cy="259045"/>
    <xdr:sp macro="" textlink="">
      <xdr:nvSpPr>
        <xdr:cNvPr id="416" name="【港湾・漁港】&#10;有形固定資産減価償却率該当値テキスト">
          <a:extLst>
            <a:ext uri="{FF2B5EF4-FFF2-40B4-BE49-F238E27FC236}">
              <a16:creationId xmlns:a16="http://schemas.microsoft.com/office/drawing/2014/main" id="{00000000-0008-0000-0100-0000A0010000}"/>
            </a:ext>
          </a:extLst>
        </xdr:cNvPr>
        <xdr:cNvSpPr txBox="1"/>
      </xdr:nvSpPr>
      <xdr:spPr>
        <a:xfrm>
          <a:off x="4673600" y="17709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167132</xdr:rowOff>
    </xdr:from>
    <xdr:to>
      <xdr:col>20</xdr:col>
      <xdr:colOff>38100</xdr:colOff>
      <xdr:row>104</xdr:row>
      <xdr:rowOff>97282</xdr:rowOff>
    </xdr:to>
    <xdr:sp macro="" textlink="">
      <xdr:nvSpPr>
        <xdr:cNvPr id="417" name="楕円 416">
          <a:extLst>
            <a:ext uri="{FF2B5EF4-FFF2-40B4-BE49-F238E27FC236}">
              <a16:creationId xmlns:a16="http://schemas.microsoft.com/office/drawing/2014/main" id="{00000000-0008-0000-0100-0000A1010000}"/>
            </a:ext>
          </a:extLst>
        </xdr:cNvPr>
        <xdr:cNvSpPr/>
      </xdr:nvSpPr>
      <xdr:spPr>
        <a:xfrm>
          <a:off x="3746500" y="1782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46482</xdr:rowOff>
    </xdr:from>
    <xdr:to>
      <xdr:col>24</xdr:col>
      <xdr:colOff>63500</xdr:colOff>
      <xdr:row>104</xdr:row>
      <xdr:rowOff>78487</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3797300" y="17877282"/>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132842</xdr:rowOff>
    </xdr:from>
    <xdr:to>
      <xdr:col>15</xdr:col>
      <xdr:colOff>101600</xdr:colOff>
      <xdr:row>104</xdr:row>
      <xdr:rowOff>62992</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28575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12192</xdr:rowOff>
    </xdr:from>
    <xdr:to>
      <xdr:col>19</xdr:col>
      <xdr:colOff>177800</xdr:colOff>
      <xdr:row>104</xdr:row>
      <xdr:rowOff>46482</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2908300" y="1784299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109982</xdr:rowOff>
    </xdr:from>
    <xdr:to>
      <xdr:col>10</xdr:col>
      <xdr:colOff>165100</xdr:colOff>
      <xdr:row>104</xdr:row>
      <xdr:rowOff>40132</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19685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160782</xdr:rowOff>
    </xdr:from>
    <xdr:to>
      <xdr:col>15</xdr:col>
      <xdr:colOff>50800</xdr:colOff>
      <xdr:row>104</xdr:row>
      <xdr:rowOff>12192</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2019300" y="178201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103124</xdr:rowOff>
    </xdr:from>
    <xdr:to>
      <xdr:col>6</xdr:col>
      <xdr:colOff>38100</xdr:colOff>
      <xdr:row>104</xdr:row>
      <xdr:rowOff>33274</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1079500" y="1776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153924</xdr:rowOff>
    </xdr:from>
    <xdr:to>
      <xdr:col>10</xdr:col>
      <xdr:colOff>114300</xdr:colOff>
      <xdr:row>103</xdr:row>
      <xdr:rowOff>160782</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130300" y="1781327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166388</xdr:rowOff>
    </xdr:from>
    <xdr:ext cx="405111" cy="259045"/>
    <xdr:sp macro="" textlink="">
      <xdr:nvSpPr>
        <xdr:cNvPr id="425" name="n_1aveValue【港湾・漁港】&#10;有形固定資産減価償却率">
          <a:extLst>
            <a:ext uri="{FF2B5EF4-FFF2-40B4-BE49-F238E27FC236}">
              <a16:creationId xmlns:a16="http://schemas.microsoft.com/office/drawing/2014/main" id="{00000000-0008-0000-0100-0000A9010000}"/>
            </a:ext>
          </a:extLst>
        </xdr:cNvPr>
        <xdr:cNvSpPr txBox="1"/>
      </xdr:nvSpPr>
      <xdr:spPr>
        <a:xfrm>
          <a:off x="35820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134383</xdr:rowOff>
    </xdr:from>
    <xdr:ext cx="405111" cy="259045"/>
    <xdr:sp macro="" textlink="">
      <xdr:nvSpPr>
        <xdr:cNvPr id="426" name="n_2aveValue【港湾・漁港】&#10;有形固定資産減価償却率">
          <a:extLst>
            <a:ext uri="{FF2B5EF4-FFF2-40B4-BE49-F238E27FC236}">
              <a16:creationId xmlns:a16="http://schemas.microsoft.com/office/drawing/2014/main" id="{00000000-0008-0000-0100-0000AA010000}"/>
            </a:ext>
          </a:extLst>
        </xdr:cNvPr>
        <xdr:cNvSpPr txBox="1"/>
      </xdr:nvSpPr>
      <xdr:spPr>
        <a:xfrm>
          <a:off x="2705744" y="1745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111523</xdr:rowOff>
    </xdr:from>
    <xdr:ext cx="405111" cy="259045"/>
    <xdr:sp macro="" textlink="">
      <xdr:nvSpPr>
        <xdr:cNvPr id="427" name="n_3aveValue【港湾・漁港】&#10;有形固定資産減価償却率">
          <a:extLst>
            <a:ext uri="{FF2B5EF4-FFF2-40B4-BE49-F238E27FC236}">
              <a16:creationId xmlns:a16="http://schemas.microsoft.com/office/drawing/2014/main" id="{00000000-0008-0000-0100-0000AB010000}"/>
            </a:ext>
          </a:extLst>
        </xdr:cNvPr>
        <xdr:cNvSpPr txBox="1"/>
      </xdr:nvSpPr>
      <xdr:spPr>
        <a:xfrm>
          <a:off x="1816744" y="1742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134383</xdr:rowOff>
    </xdr:from>
    <xdr:ext cx="405111" cy="259045"/>
    <xdr:sp macro="" textlink="">
      <xdr:nvSpPr>
        <xdr:cNvPr id="428" name="n_4aveValue【港湾・漁港】&#10;有形固定資産減価償却率">
          <a:extLst>
            <a:ext uri="{FF2B5EF4-FFF2-40B4-BE49-F238E27FC236}">
              <a16:creationId xmlns:a16="http://schemas.microsoft.com/office/drawing/2014/main" id="{00000000-0008-0000-0100-0000AC010000}"/>
            </a:ext>
          </a:extLst>
        </xdr:cNvPr>
        <xdr:cNvSpPr txBox="1"/>
      </xdr:nvSpPr>
      <xdr:spPr>
        <a:xfrm>
          <a:off x="927744" y="1745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88409</xdr:rowOff>
    </xdr:from>
    <xdr:ext cx="405111" cy="259045"/>
    <xdr:sp macro="" textlink="">
      <xdr:nvSpPr>
        <xdr:cNvPr id="429" name="n_1mainValue【港湾・漁港】&#10;有形固定資産減価償却率">
          <a:extLst>
            <a:ext uri="{FF2B5EF4-FFF2-40B4-BE49-F238E27FC236}">
              <a16:creationId xmlns:a16="http://schemas.microsoft.com/office/drawing/2014/main" id="{00000000-0008-0000-0100-0000AD010000}"/>
            </a:ext>
          </a:extLst>
        </xdr:cNvPr>
        <xdr:cNvSpPr txBox="1"/>
      </xdr:nvSpPr>
      <xdr:spPr>
        <a:xfrm>
          <a:off x="3582044" y="1791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54119</xdr:rowOff>
    </xdr:from>
    <xdr:ext cx="405111" cy="259045"/>
    <xdr:sp macro="" textlink="">
      <xdr:nvSpPr>
        <xdr:cNvPr id="430" name="n_2mainValue【港湾・漁港】&#10;有形固定資産減価償却率">
          <a:extLst>
            <a:ext uri="{FF2B5EF4-FFF2-40B4-BE49-F238E27FC236}">
              <a16:creationId xmlns:a16="http://schemas.microsoft.com/office/drawing/2014/main" id="{00000000-0008-0000-0100-0000AE010000}"/>
            </a:ext>
          </a:extLst>
        </xdr:cNvPr>
        <xdr:cNvSpPr txBox="1"/>
      </xdr:nvSpPr>
      <xdr:spPr>
        <a:xfrm>
          <a:off x="2705744" y="1788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31259</xdr:rowOff>
    </xdr:from>
    <xdr:ext cx="405111" cy="259045"/>
    <xdr:sp macro="" textlink="">
      <xdr:nvSpPr>
        <xdr:cNvPr id="431" name="n_3mainValue【港湾・漁港】&#10;有形固定資産減価償却率">
          <a:extLst>
            <a:ext uri="{FF2B5EF4-FFF2-40B4-BE49-F238E27FC236}">
              <a16:creationId xmlns:a16="http://schemas.microsoft.com/office/drawing/2014/main" id="{00000000-0008-0000-0100-0000AF010000}"/>
            </a:ext>
          </a:extLst>
        </xdr:cNvPr>
        <xdr:cNvSpPr txBox="1"/>
      </xdr:nvSpPr>
      <xdr:spPr>
        <a:xfrm>
          <a:off x="1816744" y="1786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24401</xdr:rowOff>
    </xdr:from>
    <xdr:ext cx="405111" cy="259045"/>
    <xdr:sp macro="" textlink="">
      <xdr:nvSpPr>
        <xdr:cNvPr id="432" name="n_4mainValue【港湾・漁港】&#10;有形固定資産減価償却率">
          <a:extLst>
            <a:ext uri="{FF2B5EF4-FFF2-40B4-BE49-F238E27FC236}">
              <a16:creationId xmlns:a16="http://schemas.microsoft.com/office/drawing/2014/main" id="{00000000-0008-0000-0100-0000B0010000}"/>
            </a:ext>
          </a:extLst>
        </xdr:cNvPr>
        <xdr:cNvSpPr txBox="1"/>
      </xdr:nvSpPr>
      <xdr:spPr>
        <a:xfrm>
          <a:off x="927744" y="1785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a:extLst>
            <a:ext uri="{FF2B5EF4-FFF2-40B4-BE49-F238E27FC236}">
              <a16:creationId xmlns:a16="http://schemas.microsoft.com/office/drawing/2014/main" id="{00000000-0008-0000-0100-0000C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118244</xdr:rowOff>
    </xdr:from>
    <xdr:to>
      <xdr:col>54</xdr:col>
      <xdr:colOff>189865</xdr:colOff>
      <xdr:row>107</xdr:row>
      <xdr:rowOff>126287</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flipV="1">
          <a:off x="10476865" y="17263244"/>
          <a:ext cx="0" cy="1208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130114</xdr:rowOff>
    </xdr:from>
    <xdr:ext cx="534377" cy="259045"/>
    <xdr:sp macro="" textlink="">
      <xdr:nvSpPr>
        <xdr:cNvPr id="453" name="【港湾・漁港】&#10;一人当たり有形固定資産（償却資産）額最小値テキスト">
          <a:extLst>
            <a:ext uri="{FF2B5EF4-FFF2-40B4-BE49-F238E27FC236}">
              <a16:creationId xmlns:a16="http://schemas.microsoft.com/office/drawing/2014/main" id="{00000000-0008-0000-0100-0000C5010000}"/>
            </a:ext>
          </a:extLst>
        </xdr:cNvPr>
        <xdr:cNvSpPr txBox="1"/>
      </xdr:nvSpPr>
      <xdr:spPr>
        <a:xfrm>
          <a:off x="10515600" y="1847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126287</xdr:rowOff>
    </xdr:from>
    <xdr:to>
      <xdr:col>55</xdr:col>
      <xdr:colOff>88900</xdr:colOff>
      <xdr:row>107</xdr:row>
      <xdr:rowOff>126287</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0388600" y="1847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64921</xdr:rowOff>
    </xdr:from>
    <xdr:ext cx="690189" cy="259045"/>
    <xdr:sp macro="" textlink="">
      <xdr:nvSpPr>
        <xdr:cNvPr id="455" name="【港湾・漁港】&#10;一人当たり有形固定資産（償却資産）額最大値テキスト">
          <a:extLst>
            <a:ext uri="{FF2B5EF4-FFF2-40B4-BE49-F238E27FC236}">
              <a16:creationId xmlns:a16="http://schemas.microsoft.com/office/drawing/2014/main" id="{00000000-0008-0000-0100-0000C7010000}"/>
            </a:ext>
          </a:extLst>
        </xdr:cNvPr>
        <xdr:cNvSpPr txBox="1"/>
      </xdr:nvSpPr>
      <xdr:spPr>
        <a:xfrm>
          <a:off x="10515600" y="170384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118244</xdr:rowOff>
    </xdr:from>
    <xdr:to>
      <xdr:col>55</xdr:col>
      <xdr:colOff>88900</xdr:colOff>
      <xdr:row>100</xdr:row>
      <xdr:rowOff>118244</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0388600" y="172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71438</xdr:rowOff>
    </xdr:from>
    <xdr:ext cx="599010" cy="259045"/>
    <xdr:sp macro="" textlink="">
      <xdr:nvSpPr>
        <xdr:cNvPr id="457" name="【港湾・漁港】&#10;一人当たり有形固定資産（償却資産）額平均値テキスト">
          <a:extLst>
            <a:ext uri="{FF2B5EF4-FFF2-40B4-BE49-F238E27FC236}">
              <a16:creationId xmlns:a16="http://schemas.microsoft.com/office/drawing/2014/main" id="{00000000-0008-0000-0100-0000C9010000}"/>
            </a:ext>
          </a:extLst>
        </xdr:cNvPr>
        <xdr:cNvSpPr txBox="1"/>
      </xdr:nvSpPr>
      <xdr:spPr>
        <a:xfrm>
          <a:off x="10515600" y="180736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48561</xdr:rowOff>
    </xdr:from>
    <xdr:to>
      <xdr:col>55</xdr:col>
      <xdr:colOff>50800</xdr:colOff>
      <xdr:row>106</xdr:row>
      <xdr:rowOff>150161</xdr:rowOff>
    </xdr:to>
    <xdr:sp macro="" textlink="">
      <xdr:nvSpPr>
        <xdr:cNvPr id="458" name="フローチャート: 判断 457">
          <a:extLst>
            <a:ext uri="{FF2B5EF4-FFF2-40B4-BE49-F238E27FC236}">
              <a16:creationId xmlns:a16="http://schemas.microsoft.com/office/drawing/2014/main" id="{00000000-0008-0000-0100-0000CA010000}"/>
            </a:ext>
          </a:extLst>
        </xdr:cNvPr>
        <xdr:cNvSpPr/>
      </xdr:nvSpPr>
      <xdr:spPr>
        <a:xfrm>
          <a:off x="10426700" y="1822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56696</xdr:rowOff>
    </xdr:from>
    <xdr:to>
      <xdr:col>50</xdr:col>
      <xdr:colOff>165100</xdr:colOff>
      <xdr:row>107</xdr:row>
      <xdr:rowOff>158296</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9588500" y="1840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57141</xdr:rowOff>
    </xdr:from>
    <xdr:to>
      <xdr:col>46</xdr:col>
      <xdr:colOff>38100</xdr:colOff>
      <xdr:row>107</xdr:row>
      <xdr:rowOff>158741</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8699500" y="184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57592</xdr:rowOff>
    </xdr:from>
    <xdr:to>
      <xdr:col>41</xdr:col>
      <xdr:colOff>101600</xdr:colOff>
      <xdr:row>107</xdr:row>
      <xdr:rowOff>159192</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7810500" y="1840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58874</xdr:rowOff>
    </xdr:from>
    <xdr:to>
      <xdr:col>36</xdr:col>
      <xdr:colOff>165100</xdr:colOff>
      <xdr:row>107</xdr:row>
      <xdr:rowOff>160474</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6921500" y="1840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3623</xdr:rowOff>
    </xdr:from>
    <xdr:to>
      <xdr:col>55</xdr:col>
      <xdr:colOff>50800</xdr:colOff>
      <xdr:row>107</xdr:row>
      <xdr:rowOff>105223</xdr:rowOff>
    </xdr:to>
    <xdr:sp macro="" textlink="">
      <xdr:nvSpPr>
        <xdr:cNvPr id="468" name="楕円 467">
          <a:extLst>
            <a:ext uri="{FF2B5EF4-FFF2-40B4-BE49-F238E27FC236}">
              <a16:creationId xmlns:a16="http://schemas.microsoft.com/office/drawing/2014/main" id="{00000000-0008-0000-0100-0000D4010000}"/>
            </a:ext>
          </a:extLst>
        </xdr:cNvPr>
        <xdr:cNvSpPr/>
      </xdr:nvSpPr>
      <xdr:spPr>
        <a:xfrm>
          <a:off x="10426700" y="1834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90000</xdr:rowOff>
    </xdr:from>
    <xdr:ext cx="599010" cy="259045"/>
    <xdr:sp macro="" textlink="">
      <xdr:nvSpPr>
        <xdr:cNvPr id="469" name="【港湾・漁港】&#10;一人当たり有形固定資産（償却資産）額該当値テキスト">
          <a:extLst>
            <a:ext uri="{FF2B5EF4-FFF2-40B4-BE49-F238E27FC236}">
              <a16:creationId xmlns:a16="http://schemas.microsoft.com/office/drawing/2014/main" id="{00000000-0008-0000-0100-0000D5010000}"/>
            </a:ext>
          </a:extLst>
        </xdr:cNvPr>
        <xdr:cNvSpPr txBox="1"/>
      </xdr:nvSpPr>
      <xdr:spPr>
        <a:xfrm>
          <a:off x="10515600" y="1826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5240</xdr:rowOff>
    </xdr:from>
    <xdr:to>
      <xdr:col>50</xdr:col>
      <xdr:colOff>165100</xdr:colOff>
      <xdr:row>107</xdr:row>
      <xdr:rowOff>106840</xdr:rowOff>
    </xdr:to>
    <xdr:sp macro="" textlink="">
      <xdr:nvSpPr>
        <xdr:cNvPr id="470" name="楕円 469">
          <a:extLst>
            <a:ext uri="{FF2B5EF4-FFF2-40B4-BE49-F238E27FC236}">
              <a16:creationId xmlns:a16="http://schemas.microsoft.com/office/drawing/2014/main" id="{00000000-0008-0000-0100-0000D6010000}"/>
            </a:ext>
          </a:extLst>
        </xdr:cNvPr>
        <xdr:cNvSpPr/>
      </xdr:nvSpPr>
      <xdr:spPr>
        <a:xfrm>
          <a:off x="9588500" y="1835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54423</xdr:rowOff>
    </xdr:from>
    <xdr:to>
      <xdr:col>55</xdr:col>
      <xdr:colOff>0</xdr:colOff>
      <xdr:row>107</xdr:row>
      <xdr:rowOff>56040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flipV="1">
          <a:off x="9639300" y="18399573"/>
          <a:ext cx="8382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6672</xdr:rowOff>
    </xdr:from>
    <xdr:to>
      <xdr:col>46</xdr:col>
      <xdr:colOff>38100</xdr:colOff>
      <xdr:row>107</xdr:row>
      <xdr:rowOff>108272</xdr:rowOff>
    </xdr:to>
    <xdr:sp macro="" textlink="">
      <xdr:nvSpPr>
        <xdr:cNvPr id="472" name="楕円 471">
          <a:extLst>
            <a:ext uri="{FF2B5EF4-FFF2-40B4-BE49-F238E27FC236}">
              <a16:creationId xmlns:a16="http://schemas.microsoft.com/office/drawing/2014/main" id="{00000000-0008-0000-0100-0000D8010000}"/>
            </a:ext>
          </a:extLst>
        </xdr:cNvPr>
        <xdr:cNvSpPr/>
      </xdr:nvSpPr>
      <xdr:spPr>
        <a:xfrm>
          <a:off x="8699500" y="1835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56040</xdr:rowOff>
    </xdr:from>
    <xdr:to>
      <xdr:col>50</xdr:col>
      <xdr:colOff>114300</xdr:colOff>
      <xdr:row>107</xdr:row>
      <xdr:rowOff>57472</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8750300" y="18401190"/>
          <a:ext cx="889000" cy="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8311</xdr:rowOff>
    </xdr:from>
    <xdr:to>
      <xdr:col>41</xdr:col>
      <xdr:colOff>101600</xdr:colOff>
      <xdr:row>107</xdr:row>
      <xdr:rowOff>109911</xdr:rowOff>
    </xdr:to>
    <xdr:sp macro="" textlink="">
      <xdr:nvSpPr>
        <xdr:cNvPr id="474" name="楕円 473">
          <a:extLst>
            <a:ext uri="{FF2B5EF4-FFF2-40B4-BE49-F238E27FC236}">
              <a16:creationId xmlns:a16="http://schemas.microsoft.com/office/drawing/2014/main" id="{00000000-0008-0000-0100-0000DA010000}"/>
            </a:ext>
          </a:extLst>
        </xdr:cNvPr>
        <xdr:cNvSpPr/>
      </xdr:nvSpPr>
      <xdr:spPr>
        <a:xfrm>
          <a:off x="7810500" y="1835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57472</xdr:rowOff>
    </xdr:from>
    <xdr:to>
      <xdr:col>45</xdr:col>
      <xdr:colOff>177800</xdr:colOff>
      <xdr:row>107</xdr:row>
      <xdr:rowOff>59111</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flipV="1">
          <a:off x="7861300" y="18402622"/>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10660</xdr:rowOff>
    </xdr:from>
    <xdr:to>
      <xdr:col>36</xdr:col>
      <xdr:colOff>165100</xdr:colOff>
      <xdr:row>107</xdr:row>
      <xdr:rowOff>112260</xdr:rowOff>
    </xdr:to>
    <xdr:sp macro="" textlink="">
      <xdr:nvSpPr>
        <xdr:cNvPr id="476" name="楕円 475">
          <a:extLst>
            <a:ext uri="{FF2B5EF4-FFF2-40B4-BE49-F238E27FC236}">
              <a16:creationId xmlns:a16="http://schemas.microsoft.com/office/drawing/2014/main" id="{00000000-0008-0000-0100-0000DC010000}"/>
            </a:ext>
          </a:extLst>
        </xdr:cNvPr>
        <xdr:cNvSpPr/>
      </xdr:nvSpPr>
      <xdr:spPr>
        <a:xfrm>
          <a:off x="6921500" y="1835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59111</xdr:rowOff>
    </xdr:from>
    <xdr:to>
      <xdr:col>41</xdr:col>
      <xdr:colOff>50800</xdr:colOff>
      <xdr:row>107</xdr:row>
      <xdr:rowOff>61460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flipV="1">
          <a:off x="6972300" y="18404261"/>
          <a:ext cx="889000" cy="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107</xdr:row>
      <xdr:rowOff>149423</xdr:rowOff>
    </xdr:from>
    <xdr:ext cx="534377" cy="259045"/>
    <xdr:sp macro="" textlink="">
      <xdr:nvSpPr>
        <xdr:cNvPr id="478" name="n_1aveValue【港湾・漁港】&#10;一人当たり有形固定資産（償却資産）額">
          <a:extLst>
            <a:ext uri="{FF2B5EF4-FFF2-40B4-BE49-F238E27FC236}">
              <a16:creationId xmlns:a16="http://schemas.microsoft.com/office/drawing/2014/main" id="{00000000-0008-0000-0100-0000DE010000}"/>
            </a:ext>
          </a:extLst>
        </xdr:cNvPr>
        <xdr:cNvSpPr txBox="1"/>
      </xdr:nvSpPr>
      <xdr:spPr>
        <a:xfrm>
          <a:off x="9359411" y="1849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149868</xdr:rowOff>
    </xdr:from>
    <xdr:ext cx="534377" cy="259045"/>
    <xdr:sp macro="" textlink="">
      <xdr:nvSpPr>
        <xdr:cNvPr id="479" name="n_2aveValue【港湾・漁港】&#10;一人当たり有形固定資産（償却資産）額">
          <a:extLst>
            <a:ext uri="{FF2B5EF4-FFF2-40B4-BE49-F238E27FC236}">
              <a16:creationId xmlns:a16="http://schemas.microsoft.com/office/drawing/2014/main" id="{00000000-0008-0000-0100-0000DF010000}"/>
            </a:ext>
          </a:extLst>
        </xdr:cNvPr>
        <xdr:cNvSpPr txBox="1"/>
      </xdr:nvSpPr>
      <xdr:spPr>
        <a:xfrm>
          <a:off x="8483111" y="1849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150319</xdr:rowOff>
    </xdr:from>
    <xdr:ext cx="534377" cy="259045"/>
    <xdr:sp macro="" textlink="">
      <xdr:nvSpPr>
        <xdr:cNvPr id="480" name="n_3aveValue【港湾・漁港】&#10;一人当たり有形固定資産（償却資産）額">
          <a:extLst>
            <a:ext uri="{FF2B5EF4-FFF2-40B4-BE49-F238E27FC236}">
              <a16:creationId xmlns:a16="http://schemas.microsoft.com/office/drawing/2014/main" id="{00000000-0008-0000-0100-0000E0010000}"/>
            </a:ext>
          </a:extLst>
        </xdr:cNvPr>
        <xdr:cNvSpPr txBox="1"/>
      </xdr:nvSpPr>
      <xdr:spPr>
        <a:xfrm>
          <a:off x="7594111" y="1849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151601</xdr:rowOff>
    </xdr:from>
    <xdr:ext cx="534377" cy="259045"/>
    <xdr:sp macro="" textlink="">
      <xdr:nvSpPr>
        <xdr:cNvPr id="481" name="n_4aveValue【港湾・漁港】&#10;一人当たり有形固定資産（償却資産）額">
          <a:extLst>
            <a:ext uri="{FF2B5EF4-FFF2-40B4-BE49-F238E27FC236}">
              <a16:creationId xmlns:a16="http://schemas.microsoft.com/office/drawing/2014/main" id="{00000000-0008-0000-0100-0000E1010000}"/>
            </a:ext>
          </a:extLst>
        </xdr:cNvPr>
        <xdr:cNvSpPr txBox="1"/>
      </xdr:nvSpPr>
      <xdr:spPr>
        <a:xfrm>
          <a:off x="6705111" y="1849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123367</xdr:rowOff>
    </xdr:from>
    <xdr:ext cx="599010" cy="259045"/>
    <xdr:sp macro="" textlink="">
      <xdr:nvSpPr>
        <xdr:cNvPr id="482" name="n_1mainValue【港湾・漁港】&#10;一人当たり有形固定資産（償却資産）額">
          <a:extLst>
            <a:ext uri="{FF2B5EF4-FFF2-40B4-BE49-F238E27FC236}">
              <a16:creationId xmlns:a16="http://schemas.microsoft.com/office/drawing/2014/main" id="{00000000-0008-0000-0100-0000E2010000}"/>
            </a:ext>
          </a:extLst>
        </xdr:cNvPr>
        <xdr:cNvSpPr txBox="1"/>
      </xdr:nvSpPr>
      <xdr:spPr>
        <a:xfrm>
          <a:off x="9327095" y="18125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124799</xdr:rowOff>
    </xdr:from>
    <xdr:ext cx="599010" cy="259045"/>
    <xdr:sp macro="" textlink="">
      <xdr:nvSpPr>
        <xdr:cNvPr id="483" name="n_2main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8450795" y="1812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126438</xdr:rowOff>
    </xdr:from>
    <xdr:ext cx="599010" cy="259045"/>
    <xdr:sp macro="" textlink="">
      <xdr:nvSpPr>
        <xdr:cNvPr id="484" name="n_3main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7561795" y="1812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128787</xdr:rowOff>
    </xdr:from>
    <xdr:ext cx="599010" cy="259045"/>
    <xdr:sp macro="" textlink="">
      <xdr:nvSpPr>
        <xdr:cNvPr id="485" name="n_4main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6672795" y="1813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7" name="【認定こども園・幼稚園・保育所】&#10;有形固定資産減価償却率グラフ枠">
          <a:extLst>
            <a:ext uri="{FF2B5EF4-FFF2-40B4-BE49-F238E27FC236}">
              <a16:creationId xmlns:a16="http://schemas.microsoft.com/office/drawing/2014/main" id="{00000000-0008-0000-0100-0000F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flipV="1">
          <a:off x="16318864" y="60358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509" name="【認定こども園・幼稚園・保育所】&#10;有形固定資産減価償却率最小値テキスト">
          <a:extLst>
            <a:ext uri="{FF2B5EF4-FFF2-40B4-BE49-F238E27FC236}">
              <a16:creationId xmlns:a16="http://schemas.microsoft.com/office/drawing/2014/main" id="{00000000-0008-0000-0100-0000FD010000}"/>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511" name="【認定こども園・幼稚園・保育所】&#10;有形固定資産減価償却率最大値テキスト">
          <a:extLst>
            <a:ext uri="{FF2B5EF4-FFF2-40B4-BE49-F238E27FC236}">
              <a16:creationId xmlns:a16="http://schemas.microsoft.com/office/drawing/2014/main" id="{00000000-0008-0000-0100-0000FF010000}"/>
            </a:ext>
          </a:extLst>
        </xdr:cNvPr>
        <xdr:cNvSpPr txBox="1"/>
      </xdr:nvSpPr>
      <xdr:spPr>
        <a:xfrm>
          <a:off x="1635760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6230600" y="603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147845</xdr:rowOff>
    </xdr:from>
    <xdr:ext cx="405111" cy="259045"/>
    <xdr:sp macro="" textlink="">
      <xdr:nvSpPr>
        <xdr:cNvPr id="513" name="【認定こども園・幼稚園・保育所】&#10;有形固定資産減価償却率平均値テキスト">
          <a:extLst>
            <a:ext uri="{FF2B5EF4-FFF2-40B4-BE49-F238E27FC236}">
              <a16:creationId xmlns:a16="http://schemas.microsoft.com/office/drawing/2014/main" id="{00000000-0008-0000-0100-000001020000}"/>
            </a:ext>
          </a:extLst>
        </xdr:cNvPr>
        <xdr:cNvSpPr txBox="1"/>
      </xdr:nvSpPr>
      <xdr:spPr>
        <a:xfrm>
          <a:off x="16357600" y="6491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514" name="フローチャート: 判断 513">
          <a:extLst>
            <a:ext uri="{FF2B5EF4-FFF2-40B4-BE49-F238E27FC236}">
              <a16:creationId xmlns:a16="http://schemas.microsoft.com/office/drawing/2014/main" id="{00000000-0008-0000-0100-000002020000}"/>
            </a:ext>
          </a:extLst>
        </xdr:cNvPr>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96266</xdr:rowOff>
    </xdr:from>
    <xdr:to>
      <xdr:col>81</xdr:col>
      <xdr:colOff>101600</xdr:colOff>
      <xdr:row>38</xdr:row>
      <xdr:rowOff>26415</xdr:rowOff>
    </xdr:to>
    <xdr:sp macro="" textlink="">
      <xdr:nvSpPr>
        <xdr:cNvPr id="515" name="フローチャート: 判断 514">
          <a:extLst>
            <a:ext uri="{FF2B5EF4-FFF2-40B4-BE49-F238E27FC236}">
              <a16:creationId xmlns:a16="http://schemas.microsoft.com/office/drawing/2014/main" id="{00000000-0008-0000-0100-000003020000}"/>
            </a:ext>
          </a:extLst>
        </xdr:cNvPr>
        <xdr:cNvSpPr/>
      </xdr:nvSpPr>
      <xdr:spPr>
        <a:xfrm>
          <a:off x="15430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125984</xdr:rowOff>
    </xdr:from>
    <xdr:to>
      <xdr:col>72</xdr:col>
      <xdr:colOff>38100</xdr:colOff>
      <xdr:row>38</xdr:row>
      <xdr:rowOff>56135</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36525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34544</xdr:rowOff>
    </xdr:from>
    <xdr:to>
      <xdr:col>67</xdr:col>
      <xdr:colOff>101600</xdr:colOff>
      <xdr:row>38</xdr:row>
      <xdr:rowOff>136144</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2763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23114</xdr:rowOff>
    </xdr:from>
    <xdr:to>
      <xdr:col>85</xdr:col>
      <xdr:colOff>177800</xdr:colOff>
      <xdr:row>37</xdr:row>
      <xdr:rowOff>124714</xdr:rowOff>
    </xdr:to>
    <xdr:sp macro="" textlink="">
      <xdr:nvSpPr>
        <xdr:cNvPr id="524" name="楕円 523">
          <a:extLst>
            <a:ext uri="{FF2B5EF4-FFF2-40B4-BE49-F238E27FC236}">
              <a16:creationId xmlns:a16="http://schemas.microsoft.com/office/drawing/2014/main" id="{00000000-0008-0000-0100-00000C020000}"/>
            </a:ext>
          </a:extLst>
        </xdr:cNvPr>
        <xdr:cNvSpPr/>
      </xdr:nvSpPr>
      <xdr:spPr>
        <a:xfrm>
          <a:off x="16268700" y="63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45991</xdr:rowOff>
    </xdr:from>
    <xdr:ext cx="405111" cy="259045"/>
    <xdr:sp macro="" textlink="">
      <xdr:nvSpPr>
        <xdr:cNvPr id="525" name="【認定こども園・幼稚園・保育所】&#10;有形固定資産減価償却率該当値テキスト">
          <a:extLst>
            <a:ext uri="{FF2B5EF4-FFF2-40B4-BE49-F238E27FC236}">
              <a16:creationId xmlns:a16="http://schemas.microsoft.com/office/drawing/2014/main" id="{00000000-0008-0000-0100-00000D020000}"/>
            </a:ext>
          </a:extLst>
        </xdr:cNvPr>
        <xdr:cNvSpPr txBox="1"/>
      </xdr:nvSpPr>
      <xdr:spPr>
        <a:xfrm>
          <a:off x="16357600" y="621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153416</xdr:rowOff>
    </xdr:from>
    <xdr:to>
      <xdr:col>81</xdr:col>
      <xdr:colOff>101600</xdr:colOff>
      <xdr:row>37</xdr:row>
      <xdr:rowOff>83566</xdr:rowOff>
    </xdr:to>
    <xdr:sp macro="" textlink="">
      <xdr:nvSpPr>
        <xdr:cNvPr id="526" name="楕円 525">
          <a:extLst>
            <a:ext uri="{FF2B5EF4-FFF2-40B4-BE49-F238E27FC236}">
              <a16:creationId xmlns:a16="http://schemas.microsoft.com/office/drawing/2014/main" id="{00000000-0008-0000-0100-00000E020000}"/>
            </a:ext>
          </a:extLst>
        </xdr:cNvPr>
        <xdr:cNvSpPr/>
      </xdr:nvSpPr>
      <xdr:spPr>
        <a:xfrm>
          <a:off x="15430500" y="63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32766</xdr:rowOff>
    </xdr:from>
    <xdr:to>
      <xdr:col>85</xdr:col>
      <xdr:colOff>127000</xdr:colOff>
      <xdr:row>37</xdr:row>
      <xdr:rowOff>73914</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5481300" y="637641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4826</xdr:rowOff>
    </xdr:from>
    <xdr:to>
      <xdr:col>76</xdr:col>
      <xdr:colOff>165100</xdr:colOff>
      <xdr:row>37</xdr:row>
      <xdr:rowOff>106426</xdr:rowOff>
    </xdr:to>
    <xdr:sp macro="" textlink="">
      <xdr:nvSpPr>
        <xdr:cNvPr id="528" name="楕円 527">
          <a:extLst>
            <a:ext uri="{FF2B5EF4-FFF2-40B4-BE49-F238E27FC236}">
              <a16:creationId xmlns:a16="http://schemas.microsoft.com/office/drawing/2014/main" id="{00000000-0008-0000-0100-000010020000}"/>
            </a:ext>
          </a:extLst>
        </xdr:cNvPr>
        <xdr:cNvSpPr/>
      </xdr:nvSpPr>
      <xdr:spPr>
        <a:xfrm>
          <a:off x="145415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32766</xdr:rowOff>
    </xdr:from>
    <xdr:to>
      <xdr:col>81</xdr:col>
      <xdr:colOff>50800</xdr:colOff>
      <xdr:row>37</xdr:row>
      <xdr:rowOff>55626</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flipV="1">
          <a:off x="14592300" y="63764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87122</xdr:rowOff>
    </xdr:from>
    <xdr:to>
      <xdr:col>72</xdr:col>
      <xdr:colOff>38100</xdr:colOff>
      <xdr:row>38</xdr:row>
      <xdr:rowOff>17272</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13652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55626</xdr:rowOff>
    </xdr:from>
    <xdr:to>
      <xdr:col>76</xdr:col>
      <xdr:colOff>114300</xdr:colOff>
      <xdr:row>37</xdr:row>
      <xdr:rowOff>137922</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flipV="1">
          <a:off x="13703300" y="63992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34544</xdr:rowOff>
    </xdr:from>
    <xdr:to>
      <xdr:col>67</xdr:col>
      <xdr:colOff>101600</xdr:colOff>
      <xdr:row>37</xdr:row>
      <xdr:rowOff>136144</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12763500" y="63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85344</xdr:rowOff>
    </xdr:from>
    <xdr:to>
      <xdr:col>71</xdr:col>
      <xdr:colOff>177800</xdr:colOff>
      <xdr:row>37</xdr:row>
      <xdr:rowOff>137922</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2814300" y="642899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17543</xdr:rowOff>
    </xdr:from>
    <xdr:ext cx="405111" cy="259045"/>
    <xdr:sp macro="" textlink="">
      <xdr:nvSpPr>
        <xdr:cNvPr id="534" name="n_1aveValue【認定こども園・幼稚園・保育所】&#10;有形固定資産減価償却率">
          <a:extLst>
            <a:ext uri="{FF2B5EF4-FFF2-40B4-BE49-F238E27FC236}">
              <a16:creationId xmlns:a16="http://schemas.microsoft.com/office/drawing/2014/main" id="{00000000-0008-0000-0100-000016020000}"/>
            </a:ext>
          </a:extLst>
        </xdr:cNvPr>
        <xdr:cNvSpPr txBox="1"/>
      </xdr:nvSpPr>
      <xdr:spPr>
        <a:xfrm>
          <a:off x="15266044" y="653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26687</xdr:rowOff>
    </xdr:from>
    <xdr:ext cx="405111" cy="259045"/>
    <xdr:sp macro="" textlink="">
      <xdr:nvSpPr>
        <xdr:cNvPr id="535" name="n_2aveValue【認定こども園・幼稚園・保育所】&#10;有形固定資産減価償却率">
          <a:extLst>
            <a:ext uri="{FF2B5EF4-FFF2-40B4-BE49-F238E27FC236}">
              <a16:creationId xmlns:a16="http://schemas.microsoft.com/office/drawing/2014/main" id="{00000000-0008-0000-0100-000017020000}"/>
            </a:ext>
          </a:extLst>
        </xdr:cNvPr>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47261</xdr:rowOff>
    </xdr:from>
    <xdr:ext cx="405111" cy="259045"/>
    <xdr:sp macro="" textlink="">
      <xdr:nvSpPr>
        <xdr:cNvPr id="536" name="n_3aveValue【認定こども園・幼稚園・保育所】&#10;有形固定資産減価償却率">
          <a:extLst>
            <a:ext uri="{FF2B5EF4-FFF2-40B4-BE49-F238E27FC236}">
              <a16:creationId xmlns:a16="http://schemas.microsoft.com/office/drawing/2014/main" id="{00000000-0008-0000-0100-000018020000}"/>
            </a:ext>
          </a:extLst>
        </xdr:cNvPr>
        <xdr:cNvSpPr txBox="1"/>
      </xdr:nvSpPr>
      <xdr:spPr>
        <a:xfrm>
          <a:off x="13500744" y="656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127271</xdr:rowOff>
    </xdr:from>
    <xdr:ext cx="405111" cy="259045"/>
    <xdr:sp macro="" textlink="">
      <xdr:nvSpPr>
        <xdr:cNvPr id="537" name="n_4aveValue【認定こども園・幼稚園・保育所】&#10;有形固定資産減価償却率">
          <a:extLst>
            <a:ext uri="{FF2B5EF4-FFF2-40B4-BE49-F238E27FC236}">
              <a16:creationId xmlns:a16="http://schemas.microsoft.com/office/drawing/2014/main" id="{00000000-0008-0000-0100-000019020000}"/>
            </a:ext>
          </a:extLst>
        </xdr:cNvPr>
        <xdr:cNvSpPr txBox="1"/>
      </xdr:nvSpPr>
      <xdr:spPr>
        <a:xfrm>
          <a:off x="12611744"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100093</xdr:rowOff>
    </xdr:from>
    <xdr:ext cx="405111" cy="259045"/>
    <xdr:sp macro="" textlink="">
      <xdr:nvSpPr>
        <xdr:cNvPr id="538" name="n_1mainValue【認定こども園・幼稚園・保育所】&#10;有形固定資産減価償却率">
          <a:extLst>
            <a:ext uri="{FF2B5EF4-FFF2-40B4-BE49-F238E27FC236}">
              <a16:creationId xmlns:a16="http://schemas.microsoft.com/office/drawing/2014/main" id="{00000000-0008-0000-0100-00001A020000}"/>
            </a:ext>
          </a:extLst>
        </xdr:cNvPr>
        <xdr:cNvSpPr txBox="1"/>
      </xdr:nvSpPr>
      <xdr:spPr>
        <a:xfrm>
          <a:off x="15266044" y="610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122953</xdr:rowOff>
    </xdr:from>
    <xdr:ext cx="405111" cy="259045"/>
    <xdr:sp macro="" textlink="">
      <xdr:nvSpPr>
        <xdr:cNvPr id="539" name="n_2mainValue【認定こども園・幼稚園・保育所】&#10;有形固定資産減価償却率">
          <a:extLst>
            <a:ext uri="{FF2B5EF4-FFF2-40B4-BE49-F238E27FC236}">
              <a16:creationId xmlns:a16="http://schemas.microsoft.com/office/drawing/2014/main" id="{00000000-0008-0000-0100-00001B020000}"/>
            </a:ext>
          </a:extLst>
        </xdr:cNvPr>
        <xdr:cNvSpPr txBox="1"/>
      </xdr:nvSpPr>
      <xdr:spPr>
        <a:xfrm>
          <a:off x="14389744" y="612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33799</xdr:rowOff>
    </xdr:from>
    <xdr:ext cx="405111" cy="259045"/>
    <xdr:sp macro="" textlink="">
      <xdr:nvSpPr>
        <xdr:cNvPr id="540" name="n_3mainValue【認定こども園・幼稚園・保育所】&#10;有形固定資産減価償却率">
          <a:extLst>
            <a:ext uri="{FF2B5EF4-FFF2-40B4-BE49-F238E27FC236}">
              <a16:creationId xmlns:a16="http://schemas.microsoft.com/office/drawing/2014/main" id="{00000000-0008-0000-0100-00001C020000}"/>
            </a:ext>
          </a:extLst>
        </xdr:cNvPr>
        <xdr:cNvSpPr txBox="1"/>
      </xdr:nvSpPr>
      <xdr:spPr>
        <a:xfrm>
          <a:off x="13500744" y="620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152671</xdr:rowOff>
    </xdr:from>
    <xdr:ext cx="405111" cy="259045"/>
    <xdr:sp macro="" textlink="">
      <xdr:nvSpPr>
        <xdr:cNvPr id="541" name="n_4mainValue【認定こども園・幼稚園・保育所】&#10;有形固定資産減価償却率">
          <a:extLst>
            <a:ext uri="{FF2B5EF4-FFF2-40B4-BE49-F238E27FC236}">
              <a16:creationId xmlns:a16="http://schemas.microsoft.com/office/drawing/2014/main" id="{00000000-0008-0000-0100-00001D020000}"/>
            </a:ext>
          </a:extLst>
        </xdr:cNvPr>
        <xdr:cNvSpPr txBox="1"/>
      </xdr:nvSpPr>
      <xdr:spPr>
        <a:xfrm>
          <a:off x="12611744" y="615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認定こども園・幼稚園・保育所】&#10;一人当たり面積グラフ枠">
          <a:extLst>
            <a:ext uri="{FF2B5EF4-FFF2-40B4-BE49-F238E27FC236}">
              <a16:creationId xmlns:a16="http://schemas.microsoft.com/office/drawing/2014/main" id="{00000000-0008-0000-0100-000036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flipV="1">
          <a:off x="22160864" y="580099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568" name="【認定こども園・幼稚園・保育所】&#10;一人当たり面積最小値テキスト">
          <a:extLst>
            <a:ext uri="{FF2B5EF4-FFF2-40B4-BE49-F238E27FC236}">
              <a16:creationId xmlns:a16="http://schemas.microsoft.com/office/drawing/2014/main" id="{00000000-0008-0000-0100-000038020000}"/>
            </a:ext>
          </a:extLst>
        </xdr:cNvPr>
        <xdr:cNvSpPr txBox="1"/>
      </xdr:nvSpPr>
      <xdr:spPr>
        <a:xfrm>
          <a:off x="221996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22072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570" name="【認定こども園・幼稚園・保育所】&#10;一人当たり面積最大値テキスト">
          <a:extLst>
            <a:ext uri="{FF2B5EF4-FFF2-40B4-BE49-F238E27FC236}">
              <a16:creationId xmlns:a16="http://schemas.microsoft.com/office/drawing/2014/main" id="{00000000-0008-0000-0100-00003A020000}"/>
            </a:ext>
          </a:extLst>
        </xdr:cNvPr>
        <xdr:cNvSpPr txBox="1"/>
      </xdr:nvSpPr>
      <xdr:spPr>
        <a:xfrm>
          <a:off x="22199600" y="55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22072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160581</xdr:rowOff>
    </xdr:from>
    <xdr:ext cx="469744" cy="259045"/>
    <xdr:sp macro="" textlink="">
      <xdr:nvSpPr>
        <xdr:cNvPr id="572" name="【認定こども園・幼稚園・保育所】&#10;一人当たり面積平均値テキスト">
          <a:extLst>
            <a:ext uri="{FF2B5EF4-FFF2-40B4-BE49-F238E27FC236}">
              <a16:creationId xmlns:a16="http://schemas.microsoft.com/office/drawing/2014/main" id="{00000000-0008-0000-0100-00003C020000}"/>
            </a:ext>
          </a:extLst>
        </xdr:cNvPr>
        <xdr:cNvSpPr txBox="1"/>
      </xdr:nvSpPr>
      <xdr:spPr>
        <a:xfrm>
          <a:off x="22199600" y="6675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22110700" y="669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156028</xdr:rowOff>
    </xdr:from>
    <xdr:to>
      <xdr:col>107</xdr:col>
      <xdr:colOff>101600</xdr:colOff>
      <xdr:row>39</xdr:row>
      <xdr:rowOff>86178</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20383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907</xdr:rowOff>
    </xdr:from>
    <xdr:to>
      <xdr:col>102</xdr:col>
      <xdr:colOff>165100</xdr:colOff>
      <xdr:row>39</xdr:row>
      <xdr:rowOff>102507</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19494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907</xdr:rowOff>
    </xdr:from>
    <xdr:to>
      <xdr:col>98</xdr:col>
      <xdr:colOff>38100</xdr:colOff>
      <xdr:row>39</xdr:row>
      <xdr:rowOff>102507</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18605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92347</xdr:rowOff>
    </xdr:from>
    <xdr:to>
      <xdr:col>116</xdr:col>
      <xdr:colOff>114300</xdr:colOff>
      <xdr:row>34</xdr:row>
      <xdr:rowOff>22497</xdr:rowOff>
    </xdr:to>
    <xdr:sp macro="" textlink="">
      <xdr:nvSpPr>
        <xdr:cNvPr id="583" name="楕円 582">
          <a:extLst>
            <a:ext uri="{FF2B5EF4-FFF2-40B4-BE49-F238E27FC236}">
              <a16:creationId xmlns:a16="http://schemas.microsoft.com/office/drawing/2014/main" id="{00000000-0008-0000-0100-000047020000}"/>
            </a:ext>
          </a:extLst>
        </xdr:cNvPr>
        <xdr:cNvSpPr/>
      </xdr:nvSpPr>
      <xdr:spPr>
        <a:xfrm>
          <a:off x="22110700" y="575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45374</xdr:rowOff>
    </xdr:from>
    <xdr:ext cx="469744" cy="259045"/>
    <xdr:sp macro="" textlink="">
      <xdr:nvSpPr>
        <xdr:cNvPr id="584" name="【認定こども園・幼稚園・保育所】&#10;一人当たり面積該当値テキスト">
          <a:extLst>
            <a:ext uri="{FF2B5EF4-FFF2-40B4-BE49-F238E27FC236}">
              <a16:creationId xmlns:a16="http://schemas.microsoft.com/office/drawing/2014/main" id="{00000000-0008-0000-0100-000048020000}"/>
            </a:ext>
          </a:extLst>
        </xdr:cNvPr>
        <xdr:cNvSpPr txBox="1"/>
      </xdr:nvSpPr>
      <xdr:spPr>
        <a:xfrm>
          <a:off x="22199600" y="570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82550</xdr:rowOff>
    </xdr:from>
    <xdr:to>
      <xdr:col>112</xdr:col>
      <xdr:colOff>38100</xdr:colOff>
      <xdr:row>34</xdr:row>
      <xdr:rowOff>12700</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21272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133350</xdr:rowOff>
    </xdr:from>
    <xdr:to>
      <xdr:col>116</xdr:col>
      <xdr:colOff>63500</xdr:colOff>
      <xdr:row>33</xdr:row>
      <xdr:rowOff>143147</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21323300" y="579120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102144</xdr:rowOff>
    </xdr:from>
    <xdr:to>
      <xdr:col>107</xdr:col>
      <xdr:colOff>101600</xdr:colOff>
      <xdr:row>34</xdr:row>
      <xdr:rowOff>32294</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20383500" y="57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133350</xdr:rowOff>
    </xdr:from>
    <xdr:to>
      <xdr:col>111</xdr:col>
      <xdr:colOff>177800</xdr:colOff>
      <xdr:row>33</xdr:row>
      <xdr:rowOff>152944</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flipV="1">
          <a:off x="20434300" y="57912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48260</xdr:rowOff>
    </xdr:from>
    <xdr:to>
      <xdr:col>102</xdr:col>
      <xdr:colOff>165100</xdr:colOff>
      <xdr:row>34</xdr:row>
      <xdr:rowOff>149860</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19494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152944</xdr:rowOff>
    </xdr:from>
    <xdr:to>
      <xdr:col>107</xdr:col>
      <xdr:colOff>50800</xdr:colOff>
      <xdr:row>34</xdr:row>
      <xdr:rowOff>99060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flipV="1">
          <a:off x="19545300" y="581079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44994</xdr:rowOff>
    </xdr:from>
    <xdr:to>
      <xdr:col>98</xdr:col>
      <xdr:colOff>38100</xdr:colOff>
      <xdr:row>34</xdr:row>
      <xdr:rowOff>146594</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18605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95794</xdr:rowOff>
    </xdr:from>
    <xdr:to>
      <xdr:col>102</xdr:col>
      <xdr:colOff>114300</xdr:colOff>
      <xdr:row>34</xdr:row>
      <xdr:rowOff>99060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8656300" y="592509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83837</xdr:rowOff>
    </xdr:from>
    <xdr:ext cx="469744" cy="259045"/>
    <xdr:sp macro="" textlink="">
      <xdr:nvSpPr>
        <xdr:cNvPr id="593" name="n_1aveValue【認定こども園・幼稚園・保育所】&#10;一人当たり面積">
          <a:extLst>
            <a:ext uri="{FF2B5EF4-FFF2-40B4-BE49-F238E27FC236}">
              <a16:creationId xmlns:a16="http://schemas.microsoft.com/office/drawing/2014/main" id="{00000000-0008-0000-0100-000051020000}"/>
            </a:ext>
          </a:extLst>
        </xdr:cNvPr>
        <xdr:cNvSpPr txBox="1"/>
      </xdr:nvSpPr>
      <xdr:spPr>
        <a:xfrm>
          <a:off x="21075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77305</xdr:rowOff>
    </xdr:from>
    <xdr:ext cx="469744" cy="259045"/>
    <xdr:sp macro="" textlink="">
      <xdr:nvSpPr>
        <xdr:cNvPr id="594" name="n_2aveValue【認定こども園・幼稚園・保育所】&#10;一人当たり面積">
          <a:extLst>
            <a:ext uri="{FF2B5EF4-FFF2-40B4-BE49-F238E27FC236}">
              <a16:creationId xmlns:a16="http://schemas.microsoft.com/office/drawing/2014/main" id="{00000000-0008-0000-0100-000052020000}"/>
            </a:ext>
          </a:extLst>
        </xdr:cNvPr>
        <xdr:cNvSpPr txBox="1"/>
      </xdr:nvSpPr>
      <xdr:spPr>
        <a:xfrm>
          <a:off x="20199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93634</xdr:rowOff>
    </xdr:from>
    <xdr:ext cx="469744" cy="259045"/>
    <xdr:sp macro="" textlink="">
      <xdr:nvSpPr>
        <xdr:cNvPr id="595" name="n_3aveValue【認定こども園・幼稚園・保育所】&#10;一人当たり面積">
          <a:extLst>
            <a:ext uri="{FF2B5EF4-FFF2-40B4-BE49-F238E27FC236}">
              <a16:creationId xmlns:a16="http://schemas.microsoft.com/office/drawing/2014/main" id="{00000000-0008-0000-0100-000053020000}"/>
            </a:ext>
          </a:extLst>
        </xdr:cNvPr>
        <xdr:cNvSpPr txBox="1"/>
      </xdr:nvSpPr>
      <xdr:spPr>
        <a:xfrm>
          <a:off x="193104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93634</xdr:rowOff>
    </xdr:from>
    <xdr:ext cx="469744" cy="259045"/>
    <xdr:sp macro="" textlink="">
      <xdr:nvSpPr>
        <xdr:cNvPr id="596" name="n_4aveValue【認定こども園・幼稚園・保育所】&#10;一人当たり面積">
          <a:extLst>
            <a:ext uri="{FF2B5EF4-FFF2-40B4-BE49-F238E27FC236}">
              <a16:creationId xmlns:a16="http://schemas.microsoft.com/office/drawing/2014/main" id="{00000000-0008-0000-0100-000054020000}"/>
            </a:ext>
          </a:extLst>
        </xdr:cNvPr>
        <xdr:cNvSpPr txBox="1"/>
      </xdr:nvSpPr>
      <xdr:spPr>
        <a:xfrm>
          <a:off x="184214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29227</xdr:rowOff>
    </xdr:from>
    <xdr:ext cx="469744" cy="259045"/>
    <xdr:sp macro="" textlink="">
      <xdr:nvSpPr>
        <xdr:cNvPr id="597" name="n_1mainValue【認定こども園・幼稚園・保育所】&#10;一人当たり面積">
          <a:extLst>
            <a:ext uri="{FF2B5EF4-FFF2-40B4-BE49-F238E27FC236}">
              <a16:creationId xmlns:a16="http://schemas.microsoft.com/office/drawing/2014/main" id="{00000000-0008-0000-0100-000055020000}"/>
            </a:ext>
          </a:extLst>
        </xdr:cNvPr>
        <xdr:cNvSpPr txBox="1"/>
      </xdr:nvSpPr>
      <xdr:spPr>
        <a:xfrm>
          <a:off x="210757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48821</xdr:rowOff>
    </xdr:from>
    <xdr:ext cx="469744" cy="259045"/>
    <xdr:sp macro="" textlink="">
      <xdr:nvSpPr>
        <xdr:cNvPr id="598" name="n_2mainValue【認定こども園・幼稚園・保育所】&#10;一人当たり面積">
          <a:extLst>
            <a:ext uri="{FF2B5EF4-FFF2-40B4-BE49-F238E27FC236}">
              <a16:creationId xmlns:a16="http://schemas.microsoft.com/office/drawing/2014/main" id="{00000000-0008-0000-0100-000056020000}"/>
            </a:ext>
          </a:extLst>
        </xdr:cNvPr>
        <xdr:cNvSpPr txBox="1"/>
      </xdr:nvSpPr>
      <xdr:spPr>
        <a:xfrm>
          <a:off x="20199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166387</xdr:rowOff>
    </xdr:from>
    <xdr:ext cx="469744" cy="259045"/>
    <xdr:sp macro="" textlink="">
      <xdr:nvSpPr>
        <xdr:cNvPr id="599" name="n_3mainValue【認定こども園・幼稚園・保育所】&#10;一人当たり面積">
          <a:extLst>
            <a:ext uri="{FF2B5EF4-FFF2-40B4-BE49-F238E27FC236}">
              <a16:creationId xmlns:a16="http://schemas.microsoft.com/office/drawing/2014/main" id="{00000000-0008-0000-0100-000057020000}"/>
            </a:ext>
          </a:extLst>
        </xdr:cNvPr>
        <xdr:cNvSpPr txBox="1"/>
      </xdr:nvSpPr>
      <xdr:spPr>
        <a:xfrm>
          <a:off x="19310427" y="565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163121</xdr:rowOff>
    </xdr:from>
    <xdr:ext cx="469744" cy="259045"/>
    <xdr:sp macro="" textlink="">
      <xdr:nvSpPr>
        <xdr:cNvPr id="600" name="n_4mainValue【認定こども園・幼稚園・保育所】&#10;一人当たり面積">
          <a:extLst>
            <a:ext uri="{FF2B5EF4-FFF2-40B4-BE49-F238E27FC236}">
              <a16:creationId xmlns:a16="http://schemas.microsoft.com/office/drawing/2014/main" id="{00000000-0008-0000-0100-000058020000}"/>
            </a:ext>
          </a:extLst>
        </xdr:cNvPr>
        <xdr:cNvSpPr txBox="1"/>
      </xdr:nvSpPr>
      <xdr:spPr>
        <a:xfrm>
          <a:off x="18421427" y="56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a:extLst>
            <a:ext uri="{FF2B5EF4-FFF2-40B4-BE49-F238E27FC236}">
              <a16:creationId xmlns:a16="http://schemas.microsoft.com/office/drawing/2014/main" id="{00000000-0008-0000-0100-00007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flipV="1">
          <a:off x="16318864" y="967794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627" name="【学校施設】&#10;有形固定資産減価償却率最小値テキスト">
          <a:extLst>
            <a:ext uri="{FF2B5EF4-FFF2-40B4-BE49-F238E27FC236}">
              <a16:creationId xmlns:a16="http://schemas.microsoft.com/office/drawing/2014/main" id="{00000000-0008-0000-0100-000073020000}"/>
            </a:ext>
          </a:extLst>
        </xdr:cNvPr>
        <xdr:cNvSpPr txBox="1"/>
      </xdr:nvSpPr>
      <xdr:spPr>
        <a:xfrm>
          <a:off x="16357600"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6230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29" name="【学校施設】&#10;有形固定資産減価償却率最大値テキスト">
          <a:extLst>
            <a:ext uri="{FF2B5EF4-FFF2-40B4-BE49-F238E27FC236}">
              <a16:creationId xmlns:a16="http://schemas.microsoft.com/office/drawing/2014/main" id="{00000000-0008-0000-0100-000075020000}"/>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102343</xdr:rowOff>
    </xdr:from>
    <xdr:ext cx="405111" cy="259045"/>
    <xdr:sp macro="" textlink="">
      <xdr:nvSpPr>
        <xdr:cNvPr id="631" name="【学校施設】&#10;有形固定資産減価償却率平均値テキスト">
          <a:extLst>
            <a:ext uri="{FF2B5EF4-FFF2-40B4-BE49-F238E27FC236}">
              <a16:creationId xmlns:a16="http://schemas.microsoft.com/office/drawing/2014/main" id="{00000000-0008-0000-0100-000077020000}"/>
            </a:ext>
          </a:extLst>
        </xdr:cNvPr>
        <xdr:cNvSpPr txBox="1"/>
      </xdr:nvSpPr>
      <xdr:spPr>
        <a:xfrm>
          <a:off x="16357600" y="1038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162687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14515</xdr:rowOff>
    </xdr:from>
    <xdr:to>
      <xdr:col>81</xdr:col>
      <xdr:colOff>101600</xdr:colOff>
      <xdr:row>61</xdr:row>
      <xdr:rowOff>116115</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15430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154940</xdr:rowOff>
    </xdr:from>
    <xdr:to>
      <xdr:col>76</xdr:col>
      <xdr:colOff>165100</xdr:colOff>
      <xdr:row>61</xdr:row>
      <xdr:rowOff>85090</xdr:rowOff>
    </xdr:to>
    <xdr:sp macro="" textlink="">
      <xdr:nvSpPr>
        <xdr:cNvPr id="634" name="フローチャート: 判断 633">
          <a:extLst>
            <a:ext uri="{FF2B5EF4-FFF2-40B4-BE49-F238E27FC236}">
              <a16:creationId xmlns:a16="http://schemas.microsoft.com/office/drawing/2014/main" id="{00000000-0008-0000-0100-00007A020000}"/>
            </a:ext>
          </a:extLst>
        </xdr:cNvPr>
        <xdr:cNvSpPr/>
      </xdr:nvSpPr>
      <xdr:spPr>
        <a:xfrm>
          <a:off x="14541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150041</xdr:rowOff>
    </xdr:from>
    <xdr:to>
      <xdr:col>72</xdr:col>
      <xdr:colOff>38100</xdr:colOff>
      <xdr:row>61</xdr:row>
      <xdr:rowOff>80191</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3652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117384</xdr:rowOff>
    </xdr:from>
    <xdr:to>
      <xdr:col>67</xdr:col>
      <xdr:colOff>101600</xdr:colOff>
      <xdr:row>61</xdr:row>
      <xdr:rowOff>47534</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2763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73297</xdr:rowOff>
    </xdr:from>
    <xdr:to>
      <xdr:col>85</xdr:col>
      <xdr:colOff>177800</xdr:colOff>
      <xdr:row>61</xdr:row>
      <xdr:rowOff>3447</xdr:rowOff>
    </xdr:to>
    <xdr:sp macro="" textlink="">
      <xdr:nvSpPr>
        <xdr:cNvPr id="642" name="楕円 641">
          <a:extLst>
            <a:ext uri="{FF2B5EF4-FFF2-40B4-BE49-F238E27FC236}">
              <a16:creationId xmlns:a16="http://schemas.microsoft.com/office/drawing/2014/main" id="{00000000-0008-0000-0100-000082020000}"/>
            </a:ext>
          </a:extLst>
        </xdr:cNvPr>
        <xdr:cNvSpPr/>
      </xdr:nvSpPr>
      <xdr:spPr>
        <a:xfrm>
          <a:off x="162687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96174</xdr:rowOff>
    </xdr:from>
    <xdr:ext cx="405111" cy="259045"/>
    <xdr:sp macro="" textlink="">
      <xdr:nvSpPr>
        <xdr:cNvPr id="643" name="【学校施設】&#10;有形固定資産減価償却率該当値テキスト">
          <a:extLst>
            <a:ext uri="{FF2B5EF4-FFF2-40B4-BE49-F238E27FC236}">
              <a16:creationId xmlns:a16="http://schemas.microsoft.com/office/drawing/2014/main" id="{00000000-0008-0000-0100-000083020000}"/>
            </a:ext>
          </a:extLst>
        </xdr:cNvPr>
        <xdr:cNvSpPr txBox="1"/>
      </xdr:nvSpPr>
      <xdr:spPr>
        <a:xfrm>
          <a:off x="16357600" y="10211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81462</xdr:rowOff>
    </xdr:from>
    <xdr:to>
      <xdr:col>81</xdr:col>
      <xdr:colOff>101600</xdr:colOff>
      <xdr:row>61</xdr:row>
      <xdr:rowOff>11612</xdr:rowOff>
    </xdr:to>
    <xdr:sp macro="" textlink="">
      <xdr:nvSpPr>
        <xdr:cNvPr id="644" name="楕円 643">
          <a:extLst>
            <a:ext uri="{FF2B5EF4-FFF2-40B4-BE49-F238E27FC236}">
              <a16:creationId xmlns:a16="http://schemas.microsoft.com/office/drawing/2014/main" id="{00000000-0008-0000-0100-000084020000}"/>
            </a:ext>
          </a:extLst>
        </xdr:cNvPr>
        <xdr:cNvSpPr/>
      </xdr:nvSpPr>
      <xdr:spPr>
        <a:xfrm>
          <a:off x="15430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124097</xdr:rowOff>
    </xdr:from>
    <xdr:to>
      <xdr:col>85</xdr:col>
      <xdr:colOff>127000</xdr:colOff>
      <xdr:row>60</xdr:row>
      <xdr:rowOff>132262</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flipV="1">
          <a:off x="15481300" y="10411097"/>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68399</xdr:rowOff>
    </xdr:from>
    <xdr:to>
      <xdr:col>76</xdr:col>
      <xdr:colOff>165100</xdr:colOff>
      <xdr:row>60</xdr:row>
      <xdr:rowOff>169999</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14541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119199</xdr:rowOff>
    </xdr:from>
    <xdr:to>
      <xdr:col>81</xdr:col>
      <xdr:colOff>50800</xdr:colOff>
      <xdr:row>60</xdr:row>
      <xdr:rowOff>132262</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4592300" y="1040619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29210</xdr:rowOff>
    </xdr:from>
    <xdr:to>
      <xdr:col>72</xdr:col>
      <xdr:colOff>38100</xdr:colOff>
      <xdr:row>60</xdr:row>
      <xdr:rowOff>130810</xdr:rowOff>
    </xdr:to>
    <xdr:sp macro="" textlink="">
      <xdr:nvSpPr>
        <xdr:cNvPr id="648" name="楕円 647">
          <a:extLst>
            <a:ext uri="{FF2B5EF4-FFF2-40B4-BE49-F238E27FC236}">
              <a16:creationId xmlns:a16="http://schemas.microsoft.com/office/drawing/2014/main" id="{00000000-0008-0000-0100-000088020000}"/>
            </a:ext>
          </a:extLst>
        </xdr:cNvPr>
        <xdr:cNvSpPr/>
      </xdr:nvSpPr>
      <xdr:spPr>
        <a:xfrm>
          <a:off x="13652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80010</xdr:rowOff>
    </xdr:from>
    <xdr:to>
      <xdr:col>76</xdr:col>
      <xdr:colOff>114300</xdr:colOff>
      <xdr:row>60</xdr:row>
      <xdr:rowOff>119199</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3703300" y="1036701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171269</xdr:rowOff>
    </xdr:from>
    <xdr:to>
      <xdr:col>67</xdr:col>
      <xdr:colOff>101600</xdr:colOff>
      <xdr:row>60</xdr:row>
      <xdr:rowOff>101419</xdr:rowOff>
    </xdr:to>
    <xdr:sp macro="" textlink="">
      <xdr:nvSpPr>
        <xdr:cNvPr id="650" name="楕円 649">
          <a:extLst>
            <a:ext uri="{FF2B5EF4-FFF2-40B4-BE49-F238E27FC236}">
              <a16:creationId xmlns:a16="http://schemas.microsoft.com/office/drawing/2014/main" id="{00000000-0008-0000-0100-00008A020000}"/>
            </a:ext>
          </a:extLst>
        </xdr:cNvPr>
        <xdr:cNvSpPr/>
      </xdr:nvSpPr>
      <xdr:spPr>
        <a:xfrm>
          <a:off x="12763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50619</xdr:rowOff>
    </xdr:from>
    <xdr:to>
      <xdr:col>71</xdr:col>
      <xdr:colOff>177800</xdr:colOff>
      <xdr:row>60</xdr:row>
      <xdr:rowOff>80010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814300" y="1033761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107242</xdr:rowOff>
    </xdr:from>
    <xdr:ext cx="405111" cy="259045"/>
    <xdr:sp macro="" textlink="">
      <xdr:nvSpPr>
        <xdr:cNvPr id="652" name="n_1aveValue【学校施設】&#10;有形固定資産減価償却率">
          <a:extLst>
            <a:ext uri="{FF2B5EF4-FFF2-40B4-BE49-F238E27FC236}">
              <a16:creationId xmlns:a16="http://schemas.microsoft.com/office/drawing/2014/main" id="{00000000-0008-0000-0100-00008C020000}"/>
            </a:ext>
          </a:extLst>
        </xdr:cNvPr>
        <xdr:cNvSpPr txBox="1"/>
      </xdr:nvSpPr>
      <xdr:spPr>
        <a:xfrm>
          <a:off x="152660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76217</xdr:rowOff>
    </xdr:from>
    <xdr:ext cx="405111" cy="259045"/>
    <xdr:sp macro="" textlink="">
      <xdr:nvSpPr>
        <xdr:cNvPr id="653" name="n_2aveValue【学校施設】&#10;有形固定資産減価償却率">
          <a:extLst>
            <a:ext uri="{FF2B5EF4-FFF2-40B4-BE49-F238E27FC236}">
              <a16:creationId xmlns:a16="http://schemas.microsoft.com/office/drawing/2014/main" id="{00000000-0008-0000-0100-00008D020000}"/>
            </a:ext>
          </a:extLst>
        </xdr:cNvPr>
        <xdr:cNvSpPr txBox="1"/>
      </xdr:nvSpPr>
      <xdr:spPr>
        <a:xfrm>
          <a:off x="14389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71318</xdr:rowOff>
    </xdr:from>
    <xdr:ext cx="405111" cy="259045"/>
    <xdr:sp macro="" textlink="">
      <xdr:nvSpPr>
        <xdr:cNvPr id="654" name="n_3aveValue【学校施設】&#10;有形固定資産減価償却率">
          <a:extLst>
            <a:ext uri="{FF2B5EF4-FFF2-40B4-BE49-F238E27FC236}">
              <a16:creationId xmlns:a16="http://schemas.microsoft.com/office/drawing/2014/main" id="{00000000-0008-0000-0100-00008E020000}"/>
            </a:ext>
          </a:extLst>
        </xdr:cNvPr>
        <xdr:cNvSpPr txBox="1"/>
      </xdr:nvSpPr>
      <xdr:spPr>
        <a:xfrm>
          <a:off x="13500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38661</xdr:rowOff>
    </xdr:from>
    <xdr:ext cx="405111" cy="259045"/>
    <xdr:sp macro="" textlink="">
      <xdr:nvSpPr>
        <xdr:cNvPr id="655" name="n_4aveValue【学校施設】&#10;有形固定資産減価償却率">
          <a:extLst>
            <a:ext uri="{FF2B5EF4-FFF2-40B4-BE49-F238E27FC236}">
              <a16:creationId xmlns:a16="http://schemas.microsoft.com/office/drawing/2014/main" id="{00000000-0008-0000-0100-00008F020000}"/>
            </a:ext>
          </a:extLst>
        </xdr:cNvPr>
        <xdr:cNvSpPr txBox="1"/>
      </xdr:nvSpPr>
      <xdr:spPr>
        <a:xfrm>
          <a:off x="12611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28139</xdr:rowOff>
    </xdr:from>
    <xdr:ext cx="405111" cy="259045"/>
    <xdr:sp macro="" textlink="">
      <xdr:nvSpPr>
        <xdr:cNvPr id="656" name="n_1mainValue【学校施設】&#10;有形固定資産減価償却率">
          <a:extLst>
            <a:ext uri="{FF2B5EF4-FFF2-40B4-BE49-F238E27FC236}">
              <a16:creationId xmlns:a16="http://schemas.microsoft.com/office/drawing/2014/main" id="{00000000-0008-0000-0100-000090020000}"/>
            </a:ext>
          </a:extLst>
        </xdr:cNvPr>
        <xdr:cNvSpPr txBox="1"/>
      </xdr:nvSpPr>
      <xdr:spPr>
        <a:xfrm>
          <a:off x="152660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15076</xdr:rowOff>
    </xdr:from>
    <xdr:ext cx="405111" cy="259045"/>
    <xdr:sp macro="" textlink="">
      <xdr:nvSpPr>
        <xdr:cNvPr id="657" name="n_2mainValue【学校施設】&#10;有形固定資産減価償却率">
          <a:extLst>
            <a:ext uri="{FF2B5EF4-FFF2-40B4-BE49-F238E27FC236}">
              <a16:creationId xmlns:a16="http://schemas.microsoft.com/office/drawing/2014/main" id="{00000000-0008-0000-0100-000091020000}"/>
            </a:ext>
          </a:extLst>
        </xdr:cNvPr>
        <xdr:cNvSpPr txBox="1"/>
      </xdr:nvSpPr>
      <xdr:spPr>
        <a:xfrm>
          <a:off x="14389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147337</xdr:rowOff>
    </xdr:from>
    <xdr:ext cx="405111" cy="259045"/>
    <xdr:sp macro="" textlink="">
      <xdr:nvSpPr>
        <xdr:cNvPr id="658" name="n_3mainValue【学校施設】&#10;有形固定資産減価償却率">
          <a:extLst>
            <a:ext uri="{FF2B5EF4-FFF2-40B4-BE49-F238E27FC236}">
              <a16:creationId xmlns:a16="http://schemas.microsoft.com/office/drawing/2014/main" id="{00000000-0008-0000-0100-000092020000}"/>
            </a:ext>
          </a:extLst>
        </xdr:cNvPr>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117946</xdr:rowOff>
    </xdr:from>
    <xdr:ext cx="405111" cy="259045"/>
    <xdr:sp macro="" textlink="">
      <xdr:nvSpPr>
        <xdr:cNvPr id="659" name="n_4mainValue【学校施設】&#10;有形固定資産減価償却率">
          <a:extLst>
            <a:ext uri="{FF2B5EF4-FFF2-40B4-BE49-F238E27FC236}">
              <a16:creationId xmlns:a16="http://schemas.microsoft.com/office/drawing/2014/main" id="{00000000-0008-0000-0100-000093020000}"/>
            </a:ext>
          </a:extLst>
        </xdr:cNvPr>
        <xdr:cNvSpPr txBox="1"/>
      </xdr:nvSpPr>
      <xdr:spPr>
        <a:xfrm>
          <a:off x="126117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学校施設】&#10;一人当たり面積グラフ枠">
          <a:extLst>
            <a:ext uri="{FF2B5EF4-FFF2-40B4-BE49-F238E27FC236}">
              <a16:creationId xmlns:a16="http://schemas.microsoft.com/office/drawing/2014/main" id="{00000000-0008-0000-0100-0000A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flipV="1">
          <a:off x="22160864" y="9842144"/>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683" name="【学校施設】&#10;一人当たり面積最小値テキスト">
          <a:extLst>
            <a:ext uri="{FF2B5EF4-FFF2-40B4-BE49-F238E27FC236}">
              <a16:creationId xmlns:a16="http://schemas.microsoft.com/office/drawing/2014/main" id="{00000000-0008-0000-0100-0000AB020000}"/>
            </a:ext>
          </a:extLst>
        </xdr:cNvPr>
        <xdr:cNvSpPr txBox="1"/>
      </xdr:nvSpPr>
      <xdr:spPr>
        <a:xfrm>
          <a:off x="22199600" y="109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22072600" y="1095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685" name="【学校施設】&#10;一人当たり面積最大値テキスト">
          <a:extLst>
            <a:ext uri="{FF2B5EF4-FFF2-40B4-BE49-F238E27FC236}">
              <a16:creationId xmlns:a16="http://schemas.microsoft.com/office/drawing/2014/main" id="{00000000-0008-0000-0100-0000AD020000}"/>
            </a:ext>
          </a:extLst>
        </xdr:cNvPr>
        <xdr:cNvSpPr txBox="1"/>
      </xdr:nvSpPr>
      <xdr:spPr>
        <a:xfrm>
          <a:off x="22199600" y="96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22072600" y="98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160341</xdr:rowOff>
    </xdr:from>
    <xdr:ext cx="469744" cy="259045"/>
    <xdr:sp macro="" textlink="">
      <xdr:nvSpPr>
        <xdr:cNvPr id="687" name="【学校施設】&#10;一人当たり面積平均値テキスト">
          <a:extLst>
            <a:ext uri="{FF2B5EF4-FFF2-40B4-BE49-F238E27FC236}">
              <a16:creationId xmlns:a16="http://schemas.microsoft.com/office/drawing/2014/main" id="{00000000-0008-0000-0100-0000AF020000}"/>
            </a:ext>
          </a:extLst>
        </xdr:cNvPr>
        <xdr:cNvSpPr txBox="1"/>
      </xdr:nvSpPr>
      <xdr:spPr>
        <a:xfrm>
          <a:off x="22199600" y="1044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688" name="フローチャート: 判断 687">
          <a:extLst>
            <a:ext uri="{FF2B5EF4-FFF2-40B4-BE49-F238E27FC236}">
              <a16:creationId xmlns:a16="http://schemas.microsoft.com/office/drawing/2014/main" id="{00000000-0008-0000-0100-0000B0020000}"/>
            </a:ext>
          </a:extLst>
        </xdr:cNvPr>
        <xdr:cNvSpPr/>
      </xdr:nvSpPr>
      <xdr:spPr>
        <a:xfrm>
          <a:off x="22110700" y="10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42469</xdr:rowOff>
    </xdr:from>
    <xdr:to>
      <xdr:col>112</xdr:col>
      <xdr:colOff>38100</xdr:colOff>
      <xdr:row>61</xdr:row>
      <xdr:rowOff>144069</xdr:rowOff>
    </xdr:to>
    <xdr:sp macro="" textlink="">
      <xdr:nvSpPr>
        <xdr:cNvPr id="689" name="フローチャート: 判断 688">
          <a:extLst>
            <a:ext uri="{FF2B5EF4-FFF2-40B4-BE49-F238E27FC236}">
              <a16:creationId xmlns:a16="http://schemas.microsoft.com/office/drawing/2014/main" id="{00000000-0008-0000-0100-0000B1020000}"/>
            </a:ext>
          </a:extLst>
        </xdr:cNvPr>
        <xdr:cNvSpPr/>
      </xdr:nvSpPr>
      <xdr:spPr>
        <a:xfrm>
          <a:off x="21272500" y="1050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57099</xdr:rowOff>
    </xdr:from>
    <xdr:to>
      <xdr:col>107</xdr:col>
      <xdr:colOff>101600</xdr:colOff>
      <xdr:row>61</xdr:row>
      <xdr:rowOff>158699</xdr:rowOff>
    </xdr:to>
    <xdr:sp macro="" textlink="">
      <xdr:nvSpPr>
        <xdr:cNvPr id="690" name="フローチャート: 判断 689">
          <a:extLst>
            <a:ext uri="{FF2B5EF4-FFF2-40B4-BE49-F238E27FC236}">
              <a16:creationId xmlns:a16="http://schemas.microsoft.com/office/drawing/2014/main" id="{00000000-0008-0000-0100-0000B2020000}"/>
            </a:ext>
          </a:extLst>
        </xdr:cNvPr>
        <xdr:cNvSpPr/>
      </xdr:nvSpPr>
      <xdr:spPr>
        <a:xfrm>
          <a:off x="20383500" y="1051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68986</xdr:rowOff>
    </xdr:from>
    <xdr:to>
      <xdr:col>102</xdr:col>
      <xdr:colOff>165100</xdr:colOff>
      <xdr:row>61</xdr:row>
      <xdr:rowOff>170586</xdr:rowOff>
    </xdr:to>
    <xdr:sp macro="" textlink="">
      <xdr:nvSpPr>
        <xdr:cNvPr id="691" name="フローチャート: 判断 690">
          <a:extLst>
            <a:ext uri="{FF2B5EF4-FFF2-40B4-BE49-F238E27FC236}">
              <a16:creationId xmlns:a16="http://schemas.microsoft.com/office/drawing/2014/main" id="{00000000-0008-0000-0100-0000B3020000}"/>
            </a:ext>
          </a:extLst>
        </xdr:cNvPr>
        <xdr:cNvSpPr/>
      </xdr:nvSpPr>
      <xdr:spPr>
        <a:xfrm>
          <a:off x="19494500" y="10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61214</xdr:rowOff>
    </xdr:from>
    <xdr:to>
      <xdr:col>98</xdr:col>
      <xdr:colOff>38100</xdr:colOff>
      <xdr:row>61</xdr:row>
      <xdr:rowOff>162814</xdr:rowOff>
    </xdr:to>
    <xdr:sp macro="" textlink="">
      <xdr:nvSpPr>
        <xdr:cNvPr id="692" name="フローチャート: 判断 691">
          <a:extLst>
            <a:ext uri="{FF2B5EF4-FFF2-40B4-BE49-F238E27FC236}">
              <a16:creationId xmlns:a16="http://schemas.microsoft.com/office/drawing/2014/main" id="{00000000-0008-0000-0100-0000B4020000}"/>
            </a:ext>
          </a:extLst>
        </xdr:cNvPr>
        <xdr:cNvSpPr/>
      </xdr:nvSpPr>
      <xdr:spPr>
        <a:xfrm>
          <a:off x="18605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10008</xdr:rowOff>
    </xdr:from>
    <xdr:to>
      <xdr:col>116</xdr:col>
      <xdr:colOff>114300</xdr:colOff>
      <xdr:row>60</xdr:row>
      <xdr:rowOff>111608</xdr:rowOff>
    </xdr:to>
    <xdr:sp macro="" textlink="">
      <xdr:nvSpPr>
        <xdr:cNvPr id="698" name="楕円 697">
          <a:extLst>
            <a:ext uri="{FF2B5EF4-FFF2-40B4-BE49-F238E27FC236}">
              <a16:creationId xmlns:a16="http://schemas.microsoft.com/office/drawing/2014/main" id="{00000000-0008-0000-0100-0000BA020000}"/>
            </a:ext>
          </a:extLst>
        </xdr:cNvPr>
        <xdr:cNvSpPr/>
      </xdr:nvSpPr>
      <xdr:spPr>
        <a:xfrm>
          <a:off x="22110700" y="1029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32885</xdr:rowOff>
    </xdr:from>
    <xdr:ext cx="469744" cy="259045"/>
    <xdr:sp macro="" textlink="">
      <xdr:nvSpPr>
        <xdr:cNvPr id="699" name="【学校施設】&#10;一人当たり面積該当値テキスト">
          <a:extLst>
            <a:ext uri="{FF2B5EF4-FFF2-40B4-BE49-F238E27FC236}">
              <a16:creationId xmlns:a16="http://schemas.microsoft.com/office/drawing/2014/main" id="{00000000-0008-0000-0100-0000BB020000}"/>
            </a:ext>
          </a:extLst>
        </xdr:cNvPr>
        <xdr:cNvSpPr txBox="1"/>
      </xdr:nvSpPr>
      <xdr:spPr>
        <a:xfrm>
          <a:off x="22199600" y="1014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16408</xdr:rowOff>
    </xdr:from>
    <xdr:to>
      <xdr:col>112</xdr:col>
      <xdr:colOff>38100</xdr:colOff>
      <xdr:row>60</xdr:row>
      <xdr:rowOff>118008</xdr:rowOff>
    </xdr:to>
    <xdr:sp macro="" textlink="">
      <xdr:nvSpPr>
        <xdr:cNvPr id="700" name="楕円 699">
          <a:extLst>
            <a:ext uri="{FF2B5EF4-FFF2-40B4-BE49-F238E27FC236}">
              <a16:creationId xmlns:a16="http://schemas.microsoft.com/office/drawing/2014/main" id="{00000000-0008-0000-0100-0000BC020000}"/>
            </a:ext>
          </a:extLst>
        </xdr:cNvPr>
        <xdr:cNvSpPr/>
      </xdr:nvSpPr>
      <xdr:spPr>
        <a:xfrm>
          <a:off x="21272500" y="1030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60808</xdr:rowOff>
    </xdr:from>
    <xdr:to>
      <xdr:col>116</xdr:col>
      <xdr:colOff>63500</xdr:colOff>
      <xdr:row>60</xdr:row>
      <xdr:rowOff>67208</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flipV="1">
          <a:off x="21323300" y="10347808"/>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30125</xdr:rowOff>
    </xdr:from>
    <xdr:to>
      <xdr:col>107</xdr:col>
      <xdr:colOff>101600</xdr:colOff>
      <xdr:row>60</xdr:row>
      <xdr:rowOff>131725</xdr:rowOff>
    </xdr:to>
    <xdr:sp macro="" textlink="">
      <xdr:nvSpPr>
        <xdr:cNvPr id="702" name="楕円 701">
          <a:extLst>
            <a:ext uri="{FF2B5EF4-FFF2-40B4-BE49-F238E27FC236}">
              <a16:creationId xmlns:a16="http://schemas.microsoft.com/office/drawing/2014/main" id="{00000000-0008-0000-0100-0000BE020000}"/>
            </a:ext>
          </a:extLst>
        </xdr:cNvPr>
        <xdr:cNvSpPr/>
      </xdr:nvSpPr>
      <xdr:spPr>
        <a:xfrm>
          <a:off x="20383500" y="103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67208</xdr:rowOff>
    </xdr:from>
    <xdr:to>
      <xdr:col>111</xdr:col>
      <xdr:colOff>177800</xdr:colOff>
      <xdr:row>60</xdr:row>
      <xdr:rowOff>80925</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flipV="1">
          <a:off x="20434300" y="1035420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37440</xdr:rowOff>
    </xdr:from>
    <xdr:to>
      <xdr:col>102</xdr:col>
      <xdr:colOff>165100</xdr:colOff>
      <xdr:row>60</xdr:row>
      <xdr:rowOff>139040</xdr:rowOff>
    </xdr:to>
    <xdr:sp macro="" textlink="">
      <xdr:nvSpPr>
        <xdr:cNvPr id="704" name="楕円 703">
          <a:extLst>
            <a:ext uri="{FF2B5EF4-FFF2-40B4-BE49-F238E27FC236}">
              <a16:creationId xmlns:a16="http://schemas.microsoft.com/office/drawing/2014/main" id="{00000000-0008-0000-0100-0000C0020000}"/>
            </a:ext>
          </a:extLst>
        </xdr:cNvPr>
        <xdr:cNvSpPr/>
      </xdr:nvSpPr>
      <xdr:spPr>
        <a:xfrm>
          <a:off x="19494500" y="1032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80925</xdr:rowOff>
    </xdr:from>
    <xdr:to>
      <xdr:col>107</xdr:col>
      <xdr:colOff>50800</xdr:colOff>
      <xdr:row>60</xdr:row>
      <xdr:rowOff>88240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19545300" y="1036792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53899</xdr:rowOff>
    </xdr:from>
    <xdr:to>
      <xdr:col>98</xdr:col>
      <xdr:colOff>38100</xdr:colOff>
      <xdr:row>60</xdr:row>
      <xdr:rowOff>155499</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18605500" y="1034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88240</xdr:rowOff>
    </xdr:from>
    <xdr:to>
      <xdr:col>102</xdr:col>
      <xdr:colOff>114300</xdr:colOff>
      <xdr:row>60</xdr:row>
      <xdr:rowOff>104699</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flipV="1">
          <a:off x="18656300" y="10375240"/>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135196</xdr:rowOff>
    </xdr:from>
    <xdr:ext cx="469744" cy="259045"/>
    <xdr:sp macro="" textlink="">
      <xdr:nvSpPr>
        <xdr:cNvPr id="708" name="n_1aveValue【学校施設】&#10;一人当たり面積">
          <a:extLst>
            <a:ext uri="{FF2B5EF4-FFF2-40B4-BE49-F238E27FC236}">
              <a16:creationId xmlns:a16="http://schemas.microsoft.com/office/drawing/2014/main" id="{00000000-0008-0000-0100-0000C4020000}"/>
            </a:ext>
          </a:extLst>
        </xdr:cNvPr>
        <xdr:cNvSpPr txBox="1"/>
      </xdr:nvSpPr>
      <xdr:spPr>
        <a:xfrm>
          <a:off x="21075727" y="1059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149826</xdr:rowOff>
    </xdr:from>
    <xdr:ext cx="469744" cy="259045"/>
    <xdr:sp macro="" textlink="">
      <xdr:nvSpPr>
        <xdr:cNvPr id="709" name="n_2aveValue【学校施設】&#10;一人当たり面積">
          <a:extLst>
            <a:ext uri="{FF2B5EF4-FFF2-40B4-BE49-F238E27FC236}">
              <a16:creationId xmlns:a16="http://schemas.microsoft.com/office/drawing/2014/main" id="{00000000-0008-0000-0100-0000C5020000}"/>
            </a:ext>
          </a:extLst>
        </xdr:cNvPr>
        <xdr:cNvSpPr txBox="1"/>
      </xdr:nvSpPr>
      <xdr:spPr>
        <a:xfrm>
          <a:off x="20199427" y="106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161713</xdr:rowOff>
    </xdr:from>
    <xdr:ext cx="469744" cy="259045"/>
    <xdr:sp macro="" textlink="">
      <xdr:nvSpPr>
        <xdr:cNvPr id="710" name="n_3aveValue【学校施設】&#10;一人当たり面積">
          <a:extLst>
            <a:ext uri="{FF2B5EF4-FFF2-40B4-BE49-F238E27FC236}">
              <a16:creationId xmlns:a16="http://schemas.microsoft.com/office/drawing/2014/main" id="{00000000-0008-0000-0100-0000C6020000}"/>
            </a:ext>
          </a:extLst>
        </xdr:cNvPr>
        <xdr:cNvSpPr txBox="1"/>
      </xdr:nvSpPr>
      <xdr:spPr>
        <a:xfrm>
          <a:off x="19310427" y="1062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153941</xdr:rowOff>
    </xdr:from>
    <xdr:ext cx="469744" cy="259045"/>
    <xdr:sp macro="" textlink="">
      <xdr:nvSpPr>
        <xdr:cNvPr id="711" name="n_4aveValue【学校施設】&#10;一人当たり面積">
          <a:extLst>
            <a:ext uri="{FF2B5EF4-FFF2-40B4-BE49-F238E27FC236}">
              <a16:creationId xmlns:a16="http://schemas.microsoft.com/office/drawing/2014/main" id="{00000000-0008-0000-0100-0000C7020000}"/>
            </a:ext>
          </a:extLst>
        </xdr:cNvPr>
        <xdr:cNvSpPr txBox="1"/>
      </xdr:nvSpPr>
      <xdr:spPr>
        <a:xfrm>
          <a:off x="18421427"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134535</xdr:rowOff>
    </xdr:from>
    <xdr:ext cx="469744" cy="259045"/>
    <xdr:sp macro="" textlink="">
      <xdr:nvSpPr>
        <xdr:cNvPr id="712" name="n_1mainValue【学校施設】&#10;一人当たり面積">
          <a:extLst>
            <a:ext uri="{FF2B5EF4-FFF2-40B4-BE49-F238E27FC236}">
              <a16:creationId xmlns:a16="http://schemas.microsoft.com/office/drawing/2014/main" id="{00000000-0008-0000-0100-0000C8020000}"/>
            </a:ext>
          </a:extLst>
        </xdr:cNvPr>
        <xdr:cNvSpPr txBox="1"/>
      </xdr:nvSpPr>
      <xdr:spPr>
        <a:xfrm>
          <a:off x="21075727" y="1007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148252</xdr:rowOff>
    </xdr:from>
    <xdr:ext cx="469744" cy="259045"/>
    <xdr:sp macro="" textlink="">
      <xdr:nvSpPr>
        <xdr:cNvPr id="713" name="n_2mainValue【学校施設】&#10;一人当たり面積">
          <a:extLst>
            <a:ext uri="{FF2B5EF4-FFF2-40B4-BE49-F238E27FC236}">
              <a16:creationId xmlns:a16="http://schemas.microsoft.com/office/drawing/2014/main" id="{00000000-0008-0000-0100-0000C9020000}"/>
            </a:ext>
          </a:extLst>
        </xdr:cNvPr>
        <xdr:cNvSpPr txBox="1"/>
      </xdr:nvSpPr>
      <xdr:spPr>
        <a:xfrm>
          <a:off x="20199427" y="1009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155567</xdr:rowOff>
    </xdr:from>
    <xdr:ext cx="469744" cy="259045"/>
    <xdr:sp macro="" textlink="">
      <xdr:nvSpPr>
        <xdr:cNvPr id="714" name="n_3mainValue【学校施設】&#10;一人当たり面積">
          <a:extLst>
            <a:ext uri="{FF2B5EF4-FFF2-40B4-BE49-F238E27FC236}">
              <a16:creationId xmlns:a16="http://schemas.microsoft.com/office/drawing/2014/main" id="{00000000-0008-0000-0100-0000CA020000}"/>
            </a:ext>
          </a:extLst>
        </xdr:cNvPr>
        <xdr:cNvSpPr txBox="1"/>
      </xdr:nvSpPr>
      <xdr:spPr>
        <a:xfrm>
          <a:off x="19310427" y="1009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576</xdr:rowOff>
    </xdr:from>
    <xdr:ext cx="469744" cy="259045"/>
    <xdr:sp macro="" textlink="">
      <xdr:nvSpPr>
        <xdr:cNvPr id="715" name="n_4mainValue【学校施設】&#10;一人当たり面積">
          <a:extLst>
            <a:ext uri="{FF2B5EF4-FFF2-40B4-BE49-F238E27FC236}">
              <a16:creationId xmlns:a16="http://schemas.microsoft.com/office/drawing/2014/main" id="{00000000-0008-0000-0100-0000CB020000}"/>
            </a:ext>
          </a:extLst>
        </xdr:cNvPr>
        <xdr:cNvSpPr txBox="1"/>
      </xdr:nvSpPr>
      <xdr:spPr>
        <a:xfrm>
          <a:off x="18421427" y="1011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00000000-0008-0000-0100-0000C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a:extLst>
            <a:ext uri="{FF2B5EF4-FFF2-40B4-BE49-F238E27FC236}">
              <a16:creationId xmlns:a16="http://schemas.microsoft.com/office/drawing/2014/main" id="{00000000-0008-0000-0100-0000E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0" name="【児童館】&#10;有形固定資産減価償却率最小値テキスト">
          <a:extLst>
            <a:ext uri="{FF2B5EF4-FFF2-40B4-BE49-F238E27FC236}">
              <a16:creationId xmlns:a16="http://schemas.microsoft.com/office/drawing/2014/main" id="{00000000-0008-0000-0100-0000E4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2" name="【児童館】&#10;有形固定資産減価償却率最大値テキスト">
          <a:extLst>
            <a:ext uri="{FF2B5EF4-FFF2-40B4-BE49-F238E27FC236}">
              <a16:creationId xmlns:a16="http://schemas.microsoft.com/office/drawing/2014/main" id="{00000000-0008-0000-0100-0000E6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148607</xdr:rowOff>
    </xdr:from>
    <xdr:ext cx="405111" cy="259045"/>
    <xdr:sp macro="" textlink="">
      <xdr:nvSpPr>
        <xdr:cNvPr id="744" name="【児童館】&#10;有形固定資産減価償却率平均値テキスト">
          <a:extLst>
            <a:ext uri="{FF2B5EF4-FFF2-40B4-BE49-F238E27FC236}">
              <a16:creationId xmlns:a16="http://schemas.microsoft.com/office/drawing/2014/main" id="{00000000-0008-0000-0100-0000E8020000}"/>
            </a:ext>
          </a:extLst>
        </xdr:cNvPr>
        <xdr:cNvSpPr txBox="1"/>
      </xdr:nvSpPr>
      <xdr:spPr>
        <a:xfrm>
          <a:off x="16357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745" name="フローチャート: 判断 744">
          <a:extLst>
            <a:ext uri="{FF2B5EF4-FFF2-40B4-BE49-F238E27FC236}">
              <a16:creationId xmlns:a16="http://schemas.microsoft.com/office/drawing/2014/main" id="{00000000-0008-0000-0100-0000E9020000}"/>
            </a:ext>
          </a:extLst>
        </xdr:cNvPr>
        <xdr:cNvSpPr/>
      </xdr:nvSpPr>
      <xdr:spPr>
        <a:xfrm>
          <a:off x="162687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24130</xdr:rowOff>
    </xdr:from>
    <xdr:to>
      <xdr:col>81</xdr:col>
      <xdr:colOff>101600</xdr:colOff>
      <xdr:row>81</xdr:row>
      <xdr:rowOff>125730</xdr:rowOff>
    </xdr:to>
    <xdr:sp macro="" textlink="">
      <xdr:nvSpPr>
        <xdr:cNvPr id="746" name="フローチャート: 判断 745">
          <a:extLst>
            <a:ext uri="{FF2B5EF4-FFF2-40B4-BE49-F238E27FC236}">
              <a16:creationId xmlns:a16="http://schemas.microsoft.com/office/drawing/2014/main" id="{00000000-0008-0000-0100-0000EA020000}"/>
            </a:ext>
          </a:extLst>
        </xdr:cNvPr>
        <xdr:cNvSpPr/>
      </xdr:nvSpPr>
      <xdr:spPr>
        <a:xfrm>
          <a:off x="154305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160020</xdr:rowOff>
    </xdr:from>
    <xdr:to>
      <xdr:col>76</xdr:col>
      <xdr:colOff>165100</xdr:colOff>
      <xdr:row>81</xdr:row>
      <xdr:rowOff>90170</xdr:rowOff>
    </xdr:to>
    <xdr:sp macro="" textlink="">
      <xdr:nvSpPr>
        <xdr:cNvPr id="747" name="フローチャート: 判断 746">
          <a:extLst>
            <a:ext uri="{FF2B5EF4-FFF2-40B4-BE49-F238E27FC236}">
              <a16:creationId xmlns:a16="http://schemas.microsoft.com/office/drawing/2014/main" id="{00000000-0008-0000-0100-0000EB020000}"/>
            </a:ext>
          </a:extLst>
        </xdr:cNvPr>
        <xdr:cNvSpPr/>
      </xdr:nvSpPr>
      <xdr:spPr>
        <a:xfrm>
          <a:off x="14541500" y="1387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148589</xdr:rowOff>
    </xdr:from>
    <xdr:to>
      <xdr:col>72</xdr:col>
      <xdr:colOff>38100</xdr:colOff>
      <xdr:row>81</xdr:row>
      <xdr:rowOff>78739</xdr:rowOff>
    </xdr:to>
    <xdr:sp macro="" textlink="">
      <xdr:nvSpPr>
        <xdr:cNvPr id="748" name="フローチャート: 判断 747">
          <a:extLst>
            <a:ext uri="{FF2B5EF4-FFF2-40B4-BE49-F238E27FC236}">
              <a16:creationId xmlns:a16="http://schemas.microsoft.com/office/drawing/2014/main" id="{00000000-0008-0000-0100-0000EC020000}"/>
            </a:ext>
          </a:extLst>
        </xdr:cNvPr>
        <xdr:cNvSpPr/>
      </xdr:nvSpPr>
      <xdr:spPr>
        <a:xfrm>
          <a:off x="13652500" y="1386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749" name="フローチャート: 判断 748">
          <a:extLst>
            <a:ext uri="{FF2B5EF4-FFF2-40B4-BE49-F238E27FC236}">
              <a16:creationId xmlns:a16="http://schemas.microsoft.com/office/drawing/2014/main" id="{00000000-0008-0000-0100-0000ED020000}"/>
            </a:ext>
          </a:extLst>
        </xdr:cNvPr>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27939</xdr:rowOff>
    </xdr:from>
    <xdr:to>
      <xdr:col>85</xdr:col>
      <xdr:colOff>177800</xdr:colOff>
      <xdr:row>83</xdr:row>
      <xdr:rowOff>129539</xdr:rowOff>
    </xdr:to>
    <xdr:sp macro="" textlink="">
      <xdr:nvSpPr>
        <xdr:cNvPr id="755" name="楕円 754">
          <a:extLst>
            <a:ext uri="{FF2B5EF4-FFF2-40B4-BE49-F238E27FC236}">
              <a16:creationId xmlns:a16="http://schemas.microsoft.com/office/drawing/2014/main" id="{00000000-0008-0000-0100-0000F3020000}"/>
            </a:ext>
          </a:extLst>
        </xdr:cNvPr>
        <xdr:cNvSpPr/>
      </xdr:nvSpPr>
      <xdr:spPr>
        <a:xfrm>
          <a:off x="16268700" y="1425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6366</xdr:rowOff>
    </xdr:from>
    <xdr:ext cx="405111" cy="259045"/>
    <xdr:sp macro="" textlink="">
      <xdr:nvSpPr>
        <xdr:cNvPr id="756" name="【児童館】&#10;有形固定資産減価償却率該当値テキスト">
          <a:extLst>
            <a:ext uri="{FF2B5EF4-FFF2-40B4-BE49-F238E27FC236}">
              <a16:creationId xmlns:a16="http://schemas.microsoft.com/office/drawing/2014/main" id="{00000000-0008-0000-0100-0000F4020000}"/>
            </a:ext>
          </a:extLst>
        </xdr:cNvPr>
        <xdr:cNvSpPr txBox="1"/>
      </xdr:nvSpPr>
      <xdr:spPr>
        <a:xfrm>
          <a:off x="16357600" y="1423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0</xdr:rowOff>
    </xdr:from>
    <xdr:to>
      <xdr:col>81</xdr:col>
      <xdr:colOff>101600</xdr:colOff>
      <xdr:row>83</xdr:row>
      <xdr:rowOff>101600</xdr:rowOff>
    </xdr:to>
    <xdr:sp macro="" textlink="">
      <xdr:nvSpPr>
        <xdr:cNvPr id="757" name="楕円 756">
          <a:extLst>
            <a:ext uri="{FF2B5EF4-FFF2-40B4-BE49-F238E27FC236}">
              <a16:creationId xmlns:a16="http://schemas.microsoft.com/office/drawing/2014/main" id="{00000000-0008-0000-0100-0000F5020000}"/>
            </a:ext>
          </a:extLst>
        </xdr:cNvPr>
        <xdr:cNvSpPr/>
      </xdr:nvSpPr>
      <xdr:spPr>
        <a:xfrm>
          <a:off x="15430500" y="1423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50800</xdr:rowOff>
    </xdr:from>
    <xdr:to>
      <xdr:col>85</xdr:col>
      <xdr:colOff>127000</xdr:colOff>
      <xdr:row>83</xdr:row>
      <xdr:rowOff>78739</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5481300" y="14281150"/>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34289</xdr:rowOff>
    </xdr:from>
    <xdr:to>
      <xdr:col>76</xdr:col>
      <xdr:colOff>165100</xdr:colOff>
      <xdr:row>83</xdr:row>
      <xdr:rowOff>135889</xdr:rowOff>
    </xdr:to>
    <xdr:sp macro="" textlink="">
      <xdr:nvSpPr>
        <xdr:cNvPr id="759" name="楕円 758">
          <a:extLst>
            <a:ext uri="{FF2B5EF4-FFF2-40B4-BE49-F238E27FC236}">
              <a16:creationId xmlns:a16="http://schemas.microsoft.com/office/drawing/2014/main" id="{00000000-0008-0000-0100-0000F7020000}"/>
            </a:ext>
          </a:extLst>
        </xdr:cNvPr>
        <xdr:cNvSpPr/>
      </xdr:nvSpPr>
      <xdr:spPr>
        <a:xfrm>
          <a:off x="145415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50800</xdr:rowOff>
    </xdr:from>
    <xdr:to>
      <xdr:col>81</xdr:col>
      <xdr:colOff>50800</xdr:colOff>
      <xdr:row>83</xdr:row>
      <xdr:rowOff>85089</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flipV="1">
          <a:off x="14592300" y="142811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6350</xdr:rowOff>
    </xdr:from>
    <xdr:to>
      <xdr:col>72</xdr:col>
      <xdr:colOff>38100</xdr:colOff>
      <xdr:row>83</xdr:row>
      <xdr:rowOff>107950</xdr:rowOff>
    </xdr:to>
    <xdr:sp macro="" textlink="">
      <xdr:nvSpPr>
        <xdr:cNvPr id="761" name="楕円 760">
          <a:extLst>
            <a:ext uri="{FF2B5EF4-FFF2-40B4-BE49-F238E27FC236}">
              <a16:creationId xmlns:a16="http://schemas.microsoft.com/office/drawing/2014/main" id="{00000000-0008-0000-0100-0000F9020000}"/>
            </a:ext>
          </a:extLst>
        </xdr:cNvPr>
        <xdr:cNvSpPr/>
      </xdr:nvSpPr>
      <xdr:spPr>
        <a:xfrm>
          <a:off x="13652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57150</xdr:rowOff>
    </xdr:from>
    <xdr:to>
      <xdr:col>76</xdr:col>
      <xdr:colOff>114300</xdr:colOff>
      <xdr:row>83</xdr:row>
      <xdr:rowOff>85089</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3703300" y="1428750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151130</xdr:rowOff>
    </xdr:from>
    <xdr:to>
      <xdr:col>67</xdr:col>
      <xdr:colOff>101600</xdr:colOff>
      <xdr:row>83</xdr:row>
      <xdr:rowOff>81280</xdr:rowOff>
    </xdr:to>
    <xdr:sp macro="" textlink="">
      <xdr:nvSpPr>
        <xdr:cNvPr id="763" name="楕円 762">
          <a:extLst>
            <a:ext uri="{FF2B5EF4-FFF2-40B4-BE49-F238E27FC236}">
              <a16:creationId xmlns:a16="http://schemas.microsoft.com/office/drawing/2014/main" id="{00000000-0008-0000-0100-0000FB020000}"/>
            </a:ext>
          </a:extLst>
        </xdr:cNvPr>
        <xdr:cNvSpPr/>
      </xdr:nvSpPr>
      <xdr:spPr>
        <a:xfrm>
          <a:off x="12763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30480</xdr:rowOff>
    </xdr:from>
    <xdr:to>
      <xdr:col>71</xdr:col>
      <xdr:colOff>177800</xdr:colOff>
      <xdr:row>83</xdr:row>
      <xdr:rowOff>57150</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2814300" y="142608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142257</xdr:rowOff>
    </xdr:from>
    <xdr:ext cx="405111" cy="259045"/>
    <xdr:sp macro="" textlink="">
      <xdr:nvSpPr>
        <xdr:cNvPr id="765" name="n_1aveValue【児童館】&#10;有形固定資産減価償却率">
          <a:extLst>
            <a:ext uri="{FF2B5EF4-FFF2-40B4-BE49-F238E27FC236}">
              <a16:creationId xmlns:a16="http://schemas.microsoft.com/office/drawing/2014/main" id="{00000000-0008-0000-0100-0000FD020000}"/>
            </a:ext>
          </a:extLst>
        </xdr:cNvPr>
        <xdr:cNvSpPr txBox="1"/>
      </xdr:nvSpPr>
      <xdr:spPr>
        <a:xfrm>
          <a:off x="15266044" y="1368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106697</xdr:rowOff>
    </xdr:from>
    <xdr:ext cx="405111" cy="259045"/>
    <xdr:sp macro="" textlink="">
      <xdr:nvSpPr>
        <xdr:cNvPr id="766" name="n_2aveValue【児童館】&#10;有形固定資産減価償却率">
          <a:extLst>
            <a:ext uri="{FF2B5EF4-FFF2-40B4-BE49-F238E27FC236}">
              <a16:creationId xmlns:a16="http://schemas.microsoft.com/office/drawing/2014/main" id="{00000000-0008-0000-0100-0000FE020000}"/>
            </a:ext>
          </a:extLst>
        </xdr:cNvPr>
        <xdr:cNvSpPr txBox="1"/>
      </xdr:nvSpPr>
      <xdr:spPr>
        <a:xfrm>
          <a:off x="14389744" y="1365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95266</xdr:rowOff>
    </xdr:from>
    <xdr:ext cx="405111" cy="259045"/>
    <xdr:sp macro="" textlink="">
      <xdr:nvSpPr>
        <xdr:cNvPr id="767" name="n_3aveValue【児童館】&#10;有形固定資産減価償却率">
          <a:extLst>
            <a:ext uri="{FF2B5EF4-FFF2-40B4-BE49-F238E27FC236}">
              <a16:creationId xmlns:a16="http://schemas.microsoft.com/office/drawing/2014/main" id="{00000000-0008-0000-0100-0000FF020000}"/>
            </a:ext>
          </a:extLst>
        </xdr:cNvPr>
        <xdr:cNvSpPr txBox="1"/>
      </xdr:nvSpPr>
      <xdr:spPr>
        <a:xfrm>
          <a:off x="13500744" y="13639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66057</xdr:rowOff>
    </xdr:from>
    <xdr:ext cx="405111" cy="259045"/>
    <xdr:sp macro="" textlink="">
      <xdr:nvSpPr>
        <xdr:cNvPr id="768" name="n_4aveValue【児童館】&#10;有形固定資産減価償却率">
          <a:extLst>
            <a:ext uri="{FF2B5EF4-FFF2-40B4-BE49-F238E27FC236}">
              <a16:creationId xmlns:a16="http://schemas.microsoft.com/office/drawing/2014/main" id="{00000000-0008-0000-0100-000000030000}"/>
            </a:ext>
          </a:extLst>
        </xdr:cNvPr>
        <xdr:cNvSpPr txBox="1"/>
      </xdr:nvSpPr>
      <xdr:spPr>
        <a:xfrm>
          <a:off x="12611744" y="1378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92727</xdr:rowOff>
    </xdr:from>
    <xdr:ext cx="405111" cy="259045"/>
    <xdr:sp macro="" textlink="">
      <xdr:nvSpPr>
        <xdr:cNvPr id="769" name="n_1mainValue【児童館】&#10;有形固定資産減価償却率">
          <a:extLst>
            <a:ext uri="{FF2B5EF4-FFF2-40B4-BE49-F238E27FC236}">
              <a16:creationId xmlns:a16="http://schemas.microsoft.com/office/drawing/2014/main" id="{00000000-0008-0000-0100-000001030000}"/>
            </a:ext>
          </a:extLst>
        </xdr:cNvPr>
        <xdr:cNvSpPr txBox="1"/>
      </xdr:nvSpPr>
      <xdr:spPr>
        <a:xfrm>
          <a:off x="15266044" y="1432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127016</xdr:rowOff>
    </xdr:from>
    <xdr:ext cx="405111" cy="259045"/>
    <xdr:sp macro="" textlink="">
      <xdr:nvSpPr>
        <xdr:cNvPr id="770" name="n_2mainValue【児童館】&#10;有形固定資産減価償却率">
          <a:extLst>
            <a:ext uri="{FF2B5EF4-FFF2-40B4-BE49-F238E27FC236}">
              <a16:creationId xmlns:a16="http://schemas.microsoft.com/office/drawing/2014/main" id="{00000000-0008-0000-0100-000002030000}"/>
            </a:ext>
          </a:extLst>
        </xdr:cNvPr>
        <xdr:cNvSpPr txBox="1"/>
      </xdr:nvSpPr>
      <xdr:spPr>
        <a:xfrm>
          <a:off x="14389744" y="1435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99077</xdr:rowOff>
    </xdr:from>
    <xdr:ext cx="405111" cy="259045"/>
    <xdr:sp macro="" textlink="">
      <xdr:nvSpPr>
        <xdr:cNvPr id="771" name="n_3mainValue【児童館】&#10;有形固定資産減価償却率">
          <a:extLst>
            <a:ext uri="{FF2B5EF4-FFF2-40B4-BE49-F238E27FC236}">
              <a16:creationId xmlns:a16="http://schemas.microsoft.com/office/drawing/2014/main" id="{00000000-0008-0000-0100-000003030000}"/>
            </a:ext>
          </a:extLst>
        </xdr:cNvPr>
        <xdr:cNvSpPr txBox="1"/>
      </xdr:nvSpPr>
      <xdr:spPr>
        <a:xfrm>
          <a:off x="13500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72407</xdr:rowOff>
    </xdr:from>
    <xdr:ext cx="405111" cy="259045"/>
    <xdr:sp macro="" textlink="">
      <xdr:nvSpPr>
        <xdr:cNvPr id="772" name="n_4mainValue【児童館】&#10;有形固定資産減価償却率">
          <a:extLst>
            <a:ext uri="{FF2B5EF4-FFF2-40B4-BE49-F238E27FC236}">
              <a16:creationId xmlns:a16="http://schemas.microsoft.com/office/drawing/2014/main" id="{00000000-0008-0000-0100-000004030000}"/>
            </a:ext>
          </a:extLst>
        </xdr:cNvPr>
        <xdr:cNvSpPr txBox="1"/>
      </xdr:nvSpPr>
      <xdr:spPr>
        <a:xfrm>
          <a:off x="12611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a:extLst>
            <a:ext uri="{FF2B5EF4-FFF2-40B4-BE49-F238E27FC236}">
              <a16:creationId xmlns:a16="http://schemas.microsoft.com/office/drawing/2014/main" id="{00000000-0008-0000-0100-000005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a:extLst>
            <a:ext uri="{FF2B5EF4-FFF2-40B4-BE49-F238E27FC236}">
              <a16:creationId xmlns:a16="http://schemas.microsoft.com/office/drawing/2014/main" id="{00000000-0008-0000-0100-000006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a:extLst>
            <a:ext uri="{FF2B5EF4-FFF2-40B4-BE49-F238E27FC236}">
              <a16:creationId xmlns:a16="http://schemas.microsoft.com/office/drawing/2014/main" id="{00000000-0008-0000-0100-000007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a:extLst>
            <a:ext uri="{FF2B5EF4-FFF2-40B4-BE49-F238E27FC236}">
              <a16:creationId xmlns:a16="http://schemas.microsoft.com/office/drawing/2014/main" id="{00000000-0008-0000-0100-000008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a:extLst>
            <a:ext uri="{FF2B5EF4-FFF2-40B4-BE49-F238E27FC236}">
              <a16:creationId xmlns:a16="http://schemas.microsoft.com/office/drawing/2014/main" id="{00000000-0008-0000-0100-000009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a:extLst>
            <a:ext uri="{FF2B5EF4-FFF2-40B4-BE49-F238E27FC236}">
              <a16:creationId xmlns:a16="http://schemas.microsoft.com/office/drawing/2014/main" id="{00000000-0008-0000-0100-00000A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a:extLst>
            <a:ext uri="{FF2B5EF4-FFF2-40B4-BE49-F238E27FC236}">
              <a16:creationId xmlns:a16="http://schemas.microsoft.com/office/drawing/2014/main" id="{00000000-0008-0000-0100-00000B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a:extLst>
            <a:ext uri="{FF2B5EF4-FFF2-40B4-BE49-F238E27FC236}">
              <a16:creationId xmlns:a16="http://schemas.microsoft.com/office/drawing/2014/main" id="{00000000-0008-0000-0100-00000C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児童館】&#10;一人当たり面積グラフ枠">
          <a:extLst>
            <a:ext uri="{FF2B5EF4-FFF2-40B4-BE49-F238E27FC236}">
              <a16:creationId xmlns:a16="http://schemas.microsoft.com/office/drawing/2014/main" id="{00000000-0008-0000-0100-00001B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57150</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flipV="1">
          <a:off x="22160864" y="1322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97" name="【児童館】&#10;一人当たり面積最小値テキスト">
          <a:extLst>
            <a:ext uri="{FF2B5EF4-FFF2-40B4-BE49-F238E27FC236}">
              <a16:creationId xmlns:a16="http://schemas.microsoft.com/office/drawing/2014/main" id="{00000000-0008-0000-0100-00001D03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99" name="【児童館】&#10;一人当たり面積最大値テキスト">
          <a:extLst>
            <a:ext uri="{FF2B5EF4-FFF2-40B4-BE49-F238E27FC236}">
              <a16:creationId xmlns:a16="http://schemas.microsoft.com/office/drawing/2014/main" id="{00000000-0008-0000-0100-00001F030000}"/>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801" name="【児童館】&#10;一人当たり面積平均値テキスト">
          <a:extLst>
            <a:ext uri="{FF2B5EF4-FFF2-40B4-BE49-F238E27FC236}">
              <a16:creationId xmlns:a16="http://schemas.microsoft.com/office/drawing/2014/main" id="{00000000-0008-0000-0100-000021030000}"/>
            </a:ext>
          </a:extLst>
        </xdr:cNvPr>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2" name="フローチャート: 判断 801">
          <a:extLst>
            <a:ext uri="{FF2B5EF4-FFF2-40B4-BE49-F238E27FC236}">
              <a16:creationId xmlns:a16="http://schemas.microsoft.com/office/drawing/2014/main" id="{00000000-0008-0000-0100-000022030000}"/>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44450</xdr:rowOff>
    </xdr:from>
    <xdr:to>
      <xdr:col>112</xdr:col>
      <xdr:colOff>38100</xdr:colOff>
      <xdr:row>84</xdr:row>
      <xdr:rowOff>146050</xdr:rowOff>
    </xdr:to>
    <xdr:sp macro="" textlink="">
      <xdr:nvSpPr>
        <xdr:cNvPr id="803" name="フローチャート: 判断 802">
          <a:extLst>
            <a:ext uri="{FF2B5EF4-FFF2-40B4-BE49-F238E27FC236}">
              <a16:creationId xmlns:a16="http://schemas.microsoft.com/office/drawing/2014/main" id="{00000000-0008-0000-0100-000023030000}"/>
            </a:ext>
          </a:extLst>
        </xdr:cNvPr>
        <xdr:cNvSpPr/>
      </xdr:nvSpPr>
      <xdr:spPr>
        <a:xfrm>
          <a:off x="21272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44450</xdr:rowOff>
    </xdr:from>
    <xdr:to>
      <xdr:col>107</xdr:col>
      <xdr:colOff>101600</xdr:colOff>
      <xdr:row>84</xdr:row>
      <xdr:rowOff>146050</xdr:rowOff>
    </xdr:to>
    <xdr:sp macro="" textlink="">
      <xdr:nvSpPr>
        <xdr:cNvPr id="804" name="フローチャート: 判断 803">
          <a:extLst>
            <a:ext uri="{FF2B5EF4-FFF2-40B4-BE49-F238E27FC236}">
              <a16:creationId xmlns:a16="http://schemas.microsoft.com/office/drawing/2014/main" id="{00000000-0008-0000-0100-000024030000}"/>
            </a:ext>
          </a:extLst>
        </xdr:cNvPr>
        <xdr:cNvSpPr/>
      </xdr:nvSpPr>
      <xdr:spPr>
        <a:xfrm>
          <a:off x="20383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805" name="フローチャート: 判断 804">
          <a:extLst>
            <a:ext uri="{FF2B5EF4-FFF2-40B4-BE49-F238E27FC236}">
              <a16:creationId xmlns:a16="http://schemas.microsoft.com/office/drawing/2014/main" id="{00000000-0008-0000-0100-000025030000}"/>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120650</xdr:rowOff>
    </xdr:from>
    <xdr:to>
      <xdr:col>98</xdr:col>
      <xdr:colOff>38100</xdr:colOff>
      <xdr:row>85</xdr:row>
      <xdr:rowOff>50800</xdr:rowOff>
    </xdr:to>
    <xdr:sp macro="" textlink="">
      <xdr:nvSpPr>
        <xdr:cNvPr id="806" name="フローチャート: 判断 805">
          <a:extLst>
            <a:ext uri="{FF2B5EF4-FFF2-40B4-BE49-F238E27FC236}">
              <a16:creationId xmlns:a16="http://schemas.microsoft.com/office/drawing/2014/main" id="{00000000-0008-0000-0100-000026030000}"/>
            </a:ext>
          </a:extLst>
        </xdr:cNvPr>
        <xdr:cNvSpPr/>
      </xdr:nvSpPr>
      <xdr:spPr>
        <a:xfrm>
          <a:off x="18605500" y="1452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120650</xdr:rowOff>
    </xdr:from>
    <xdr:to>
      <xdr:col>116</xdr:col>
      <xdr:colOff>114300</xdr:colOff>
      <xdr:row>85</xdr:row>
      <xdr:rowOff>50800</xdr:rowOff>
    </xdr:to>
    <xdr:sp macro="" textlink="">
      <xdr:nvSpPr>
        <xdr:cNvPr id="812" name="楕円 811">
          <a:extLst>
            <a:ext uri="{FF2B5EF4-FFF2-40B4-BE49-F238E27FC236}">
              <a16:creationId xmlns:a16="http://schemas.microsoft.com/office/drawing/2014/main" id="{00000000-0008-0000-0100-00002C030000}"/>
            </a:ext>
          </a:extLst>
        </xdr:cNvPr>
        <xdr:cNvSpPr/>
      </xdr:nvSpPr>
      <xdr:spPr>
        <a:xfrm>
          <a:off x="221107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99077</xdr:rowOff>
    </xdr:from>
    <xdr:ext cx="469744" cy="259045"/>
    <xdr:sp macro="" textlink="">
      <xdr:nvSpPr>
        <xdr:cNvPr id="813" name="【児童館】&#10;一人当たり面積該当値テキスト">
          <a:extLst>
            <a:ext uri="{FF2B5EF4-FFF2-40B4-BE49-F238E27FC236}">
              <a16:creationId xmlns:a16="http://schemas.microsoft.com/office/drawing/2014/main" id="{00000000-0008-0000-0100-00002D030000}"/>
            </a:ext>
          </a:extLst>
        </xdr:cNvPr>
        <xdr:cNvSpPr txBox="1"/>
      </xdr:nvSpPr>
      <xdr:spPr>
        <a:xfrm>
          <a:off x="22199600"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120650</xdr:rowOff>
    </xdr:from>
    <xdr:to>
      <xdr:col>112</xdr:col>
      <xdr:colOff>38100</xdr:colOff>
      <xdr:row>85</xdr:row>
      <xdr:rowOff>50800</xdr:rowOff>
    </xdr:to>
    <xdr:sp macro="" textlink="">
      <xdr:nvSpPr>
        <xdr:cNvPr id="814" name="楕円 813">
          <a:extLst>
            <a:ext uri="{FF2B5EF4-FFF2-40B4-BE49-F238E27FC236}">
              <a16:creationId xmlns:a16="http://schemas.microsoft.com/office/drawing/2014/main" id="{00000000-0008-0000-0100-00002E030000}"/>
            </a:ext>
          </a:extLst>
        </xdr:cNvPr>
        <xdr:cNvSpPr/>
      </xdr:nvSpPr>
      <xdr:spPr>
        <a:xfrm>
          <a:off x="21272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0</xdr:rowOff>
    </xdr:from>
    <xdr:to>
      <xdr:col>116</xdr:col>
      <xdr:colOff>63500</xdr:colOff>
      <xdr:row>85</xdr:row>
      <xdr:rowOff>0</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21323300" y="14573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816" name="楕円 815">
          <a:extLst>
            <a:ext uri="{FF2B5EF4-FFF2-40B4-BE49-F238E27FC236}">
              <a16:creationId xmlns:a16="http://schemas.microsoft.com/office/drawing/2014/main" id="{00000000-0008-0000-0100-000030030000}"/>
            </a:ext>
          </a:extLst>
        </xdr:cNvPr>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0</xdr:rowOff>
    </xdr:from>
    <xdr:to>
      <xdr:col>111</xdr:col>
      <xdr:colOff>177800</xdr:colOff>
      <xdr:row>85</xdr:row>
      <xdr:rowOff>19050</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flipV="1">
          <a:off x="20434300" y="14573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818" name="楕円 817">
          <a:extLst>
            <a:ext uri="{FF2B5EF4-FFF2-40B4-BE49-F238E27FC236}">
              <a16:creationId xmlns:a16="http://schemas.microsoft.com/office/drawing/2014/main" id="{00000000-0008-0000-0100-000032030000}"/>
            </a:ext>
          </a:extLst>
        </xdr:cNvPr>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57150</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flipV="1">
          <a:off x="19545300" y="1459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120650</xdr:rowOff>
    </xdr:from>
    <xdr:to>
      <xdr:col>98</xdr:col>
      <xdr:colOff>38100</xdr:colOff>
      <xdr:row>85</xdr:row>
      <xdr:rowOff>50800</xdr:rowOff>
    </xdr:to>
    <xdr:sp macro="" textlink="">
      <xdr:nvSpPr>
        <xdr:cNvPr id="820" name="楕円 819">
          <a:extLst>
            <a:ext uri="{FF2B5EF4-FFF2-40B4-BE49-F238E27FC236}">
              <a16:creationId xmlns:a16="http://schemas.microsoft.com/office/drawing/2014/main" id="{00000000-0008-0000-0100-000034030000}"/>
            </a:ext>
          </a:extLst>
        </xdr:cNvPr>
        <xdr:cNvSpPr/>
      </xdr:nvSpPr>
      <xdr:spPr>
        <a:xfrm>
          <a:off x="18605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0</xdr:rowOff>
    </xdr:from>
    <xdr:to>
      <xdr:col>102</xdr:col>
      <xdr:colOff>114300</xdr:colOff>
      <xdr:row>85</xdr:row>
      <xdr:rowOff>57150</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8656300" y="14573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162577</xdr:rowOff>
    </xdr:from>
    <xdr:ext cx="469744" cy="259045"/>
    <xdr:sp macro="" textlink="">
      <xdr:nvSpPr>
        <xdr:cNvPr id="822" name="n_1aveValue【児童館】&#10;一人当たり面積">
          <a:extLst>
            <a:ext uri="{FF2B5EF4-FFF2-40B4-BE49-F238E27FC236}">
              <a16:creationId xmlns:a16="http://schemas.microsoft.com/office/drawing/2014/main" id="{00000000-0008-0000-0100-000036030000}"/>
            </a:ext>
          </a:extLst>
        </xdr:cNvPr>
        <xdr:cNvSpPr txBox="1"/>
      </xdr:nvSpPr>
      <xdr:spPr>
        <a:xfrm>
          <a:off x="210757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162577</xdr:rowOff>
    </xdr:from>
    <xdr:ext cx="469744" cy="259045"/>
    <xdr:sp macro="" textlink="">
      <xdr:nvSpPr>
        <xdr:cNvPr id="823" name="n_2aveValue【児童館】&#10;一人当たり面積">
          <a:extLst>
            <a:ext uri="{FF2B5EF4-FFF2-40B4-BE49-F238E27FC236}">
              <a16:creationId xmlns:a16="http://schemas.microsoft.com/office/drawing/2014/main" id="{00000000-0008-0000-0100-000037030000}"/>
            </a:ext>
          </a:extLst>
        </xdr:cNvPr>
        <xdr:cNvSpPr txBox="1"/>
      </xdr:nvSpPr>
      <xdr:spPr>
        <a:xfrm>
          <a:off x="20199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824" name="n_3aveValue【児童館】&#10;一人当たり面積">
          <a:extLst>
            <a:ext uri="{FF2B5EF4-FFF2-40B4-BE49-F238E27FC236}">
              <a16:creationId xmlns:a16="http://schemas.microsoft.com/office/drawing/2014/main" id="{00000000-0008-0000-0100-000038030000}"/>
            </a:ext>
          </a:extLst>
        </xdr:cNvPr>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41927</xdr:rowOff>
    </xdr:from>
    <xdr:ext cx="469744" cy="259045"/>
    <xdr:sp macro="" textlink="">
      <xdr:nvSpPr>
        <xdr:cNvPr id="825" name="n_4aveValue【児童館】&#10;一人当たり面積">
          <a:extLst>
            <a:ext uri="{FF2B5EF4-FFF2-40B4-BE49-F238E27FC236}">
              <a16:creationId xmlns:a16="http://schemas.microsoft.com/office/drawing/2014/main" id="{00000000-0008-0000-0100-000039030000}"/>
            </a:ext>
          </a:extLst>
        </xdr:cNvPr>
        <xdr:cNvSpPr txBox="1"/>
      </xdr:nvSpPr>
      <xdr:spPr>
        <a:xfrm>
          <a:off x="184214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41927</xdr:rowOff>
    </xdr:from>
    <xdr:ext cx="469744" cy="259045"/>
    <xdr:sp macro="" textlink="">
      <xdr:nvSpPr>
        <xdr:cNvPr id="826" name="n_1mainValue【児童館】&#10;一人当たり面積">
          <a:extLst>
            <a:ext uri="{FF2B5EF4-FFF2-40B4-BE49-F238E27FC236}">
              <a16:creationId xmlns:a16="http://schemas.microsoft.com/office/drawing/2014/main" id="{00000000-0008-0000-0100-00003A030000}"/>
            </a:ext>
          </a:extLst>
        </xdr:cNvPr>
        <xdr:cNvSpPr txBox="1"/>
      </xdr:nvSpPr>
      <xdr:spPr>
        <a:xfrm>
          <a:off x="210757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827" name="n_2mainValue【児童館】&#10;一人当たり面積">
          <a:extLst>
            <a:ext uri="{FF2B5EF4-FFF2-40B4-BE49-F238E27FC236}">
              <a16:creationId xmlns:a16="http://schemas.microsoft.com/office/drawing/2014/main" id="{00000000-0008-0000-0100-00003B030000}"/>
            </a:ext>
          </a:extLst>
        </xdr:cNvPr>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828" name="n_3mainValue【児童館】&#10;一人当たり面積">
          <a:extLst>
            <a:ext uri="{FF2B5EF4-FFF2-40B4-BE49-F238E27FC236}">
              <a16:creationId xmlns:a16="http://schemas.microsoft.com/office/drawing/2014/main" id="{00000000-0008-0000-0100-00003C030000}"/>
            </a:ext>
          </a:extLst>
        </xdr:cNvPr>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67327</xdr:rowOff>
    </xdr:from>
    <xdr:ext cx="469744" cy="259045"/>
    <xdr:sp macro="" textlink="">
      <xdr:nvSpPr>
        <xdr:cNvPr id="829" name="n_4mainValue【児童館】&#10;一人当たり面積">
          <a:extLst>
            <a:ext uri="{FF2B5EF4-FFF2-40B4-BE49-F238E27FC236}">
              <a16:creationId xmlns:a16="http://schemas.microsoft.com/office/drawing/2014/main" id="{00000000-0008-0000-0100-00003D030000}"/>
            </a:ext>
          </a:extLst>
        </xdr:cNvPr>
        <xdr:cNvSpPr txBox="1"/>
      </xdr:nvSpPr>
      <xdr:spPr>
        <a:xfrm>
          <a:off x="18421427"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a:extLst>
            <a:ext uri="{FF2B5EF4-FFF2-40B4-BE49-F238E27FC236}">
              <a16:creationId xmlns:a16="http://schemas.microsoft.com/office/drawing/2014/main" id="{00000000-0008-0000-0100-00003E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a:extLst>
            <a:ext uri="{FF2B5EF4-FFF2-40B4-BE49-F238E27FC236}">
              <a16:creationId xmlns:a16="http://schemas.microsoft.com/office/drawing/2014/main" id="{00000000-0008-0000-0100-00003F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a:extLst>
            <a:ext uri="{FF2B5EF4-FFF2-40B4-BE49-F238E27FC236}">
              <a16:creationId xmlns:a16="http://schemas.microsoft.com/office/drawing/2014/main" id="{00000000-0008-0000-0100-000040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a:extLst>
            <a:ext uri="{FF2B5EF4-FFF2-40B4-BE49-F238E27FC236}">
              <a16:creationId xmlns:a16="http://schemas.microsoft.com/office/drawing/2014/main" id="{00000000-0008-0000-0100-000041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a:extLst>
            <a:ext uri="{FF2B5EF4-FFF2-40B4-BE49-F238E27FC236}">
              <a16:creationId xmlns:a16="http://schemas.microsoft.com/office/drawing/2014/main" id="{00000000-0008-0000-0100-000042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a:extLst>
            <a:ext uri="{FF2B5EF4-FFF2-40B4-BE49-F238E27FC236}">
              <a16:creationId xmlns:a16="http://schemas.microsoft.com/office/drawing/2014/main" id="{00000000-0008-0000-0100-000043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a:extLst>
            <a:ext uri="{FF2B5EF4-FFF2-40B4-BE49-F238E27FC236}">
              <a16:creationId xmlns:a16="http://schemas.microsoft.com/office/drawing/2014/main" id="{00000000-0008-0000-0100-000044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a:extLst>
            <a:ext uri="{FF2B5EF4-FFF2-40B4-BE49-F238E27FC236}">
              <a16:creationId xmlns:a16="http://schemas.microsoft.com/office/drawing/2014/main" id="{00000000-0008-0000-0100-000045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4" name="テキスト ボックス 843">
          <a:extLst>
            <a:ext uri="{FF2B5EF4-FFF2-40B4-BE49-F238E27FC236}">
              <a16:creationId xmlns:a16="http://schemas.microsoft.com/office/drawing/2014/main" id="{00000000-0008-0000-0100-00004C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3" name="【公民館】&#10;有形固定資産減価償却率グラフ枠">
          <a:extLst>
            <a:ext uri="{FF2B5EF4-FFF2-40B4-BE49-F238E27FC236}">
              <a16:creationId xmlns:a16="http://schemas.microsoft.com/office/drawing/2014/main" id="{00000000-0008-0000-0100-000055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854" name="直線コネクタ 853">
          <a:extLst>
            <a:ext uri="{FF2B5EF4-FFF2-40B4-BE49-F238E27FC236}">
              <a16:creationId xmlns:a16="http://schemas.microsoft.com/office/drawing/2014/main" id="{00000000-0008-0000-0100-000056030000}"/>
            </a:ext>
          </a:extLst>
        </xdr:cNvPr>
        <xdr:cNvCxnSpPr/>
      </xdr:nvCxnSpPr>
      <xdr:spPr>
        <a:xfrm flipV="1">
          <a:off x="16318864" y="1721167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855" name="【公民館】&#10;有形固定資産減価償却率最小値テキスト">
          <a:extLst>
            <a:ext uri="{FF2B5EF4-FFF2-40B4-BE49-F238E27FC236}">
              <a16:creationId xmlns:a16="http://schemas.microsoft.com/office/drawing/2014/main" id="{00000000-0008-0000-0100-000057030000}"/>
            </a:ext>
          </a:extLst>
        </xdr:cNvPr>
        <xdr:cNvSpPr txBox="1"/>
      </xdr:nvSpPr>
      <xdr:spPr>
        <a:xfrm>
          <a:off x="16357600"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856" name="直線コネクタ 855">
          <a:extLst>
            <a:ext uri="{FF2B5EF4-FFF2-40B4-BE49-F238E27FC236}">
              <a16:creationId xmlns:a16="http://schemas.microsoft.com/office/drawing/2014/main" id="{00000000-0008-0000-0100-000058030000}"/>
            </a:ext>
          </a:extLst>
        </xdr:cNvPr>
        <xdr:cNvCxnSpPr/>
      </xdr:nvCxnSpPr>
      <xdr:spPr>
        <a:xfrm>
          <a:off x="16230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857" name="【公民館】&#10;有形固定資産減価償却率最大値テキスト">
          <a:extLst>
            <a:ext uri="{FF2B5EF4-FFF2-40B4-BE49-F238E27FC236}">
              <a16:creationId xmlns:a16="http://schemas.microsoft.com/office/drawing/2014/main" id="{00000000-0008-0000-0100-000059030000}"/>
            </a:ext>
          </a:extLst>
        </xdr:cNvPr>
        <xdr:cNvSpPr txBox="1"/>
      </xdr:nvSpPr>
      <xdr:spPr>
        <a:xfrm>
          <a:off x="16357600" y="1698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858" name="直線コネクタ 857">
          <a:extLst>
            <a:ext uri="{FF2B5EF4-FFF2-40B4-BE49-F238E27FC236}">
              <a16:creationId xmlns:a16="http://schemas.microsoft.com/office/drawing/2014/main" id="{00000000-0008-0000-0100-00005A030000}"/>
            </a:ext>
          </a:extLst>
        </xdr:cNvPr>
        <xdr:cNvCxnSpPr/>
      </xdr:nvCxnSpPr>
      <xdr:spPr>
        <a:xfrm>
          <a:off x="16230600" y="1721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19702</xdr:rowOff>
    </xdr:from>
    <xdr:ext cx="405111" cy="259045"/>
    <xdr:sp macro="" textlink="">
      <xdr:nvSpPr>
        <xdr:cNvPr id="859" name="【公民館】&#10;有形固定資産減価償却率平均値テキスト">
          <a:extLst>
            <a:ext uri="{FF2B5EF4-FFF2-40B4-BE49-F238E27FC236}">
              <a16:creationId xmlns:a16="http://schemas.microsoft.com/office/drawing/2014/main" id="{00000000-0008-0000-0100-00005B030000}"/>
            </a:ext>
          </a:extLst>
        </xdr:cNvPr>
        <xdr:cNvSpPr txBox="1"/>
      </xdr:nvSpPr>
      <xdr:spPr>
        <a:xfrm>
          <a:off x="16357600" y="1767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860" name="フローチャート: 判断 859">
          <a:extLst>
            <a:ext uri="{FF2B5EF4-FFF2-40B4-BE49-F238E27FC236}">
              <a16:creationId xmlns:a16="http://schemas.microsoft.com/office/drawing/2014/main" id="{00000000-0008-0000-0100-00005C030000}"/>
            </a:ext>
          </a:extLst>
        </xdr:cNvPr>
        <xdr:cNvSpPr/>
      </xdr:nvSpPr>
      <xdr:spPr>
        <a:xfrm>
          <a:off x="162687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63500</xdr:rowOff>
    </xdr:from>
    <xdr:to>
      <xdr:col>81</xdr:col>
      <xdr:colOff>101600</xdr:colOff>
      <xdr:row>104</xdr:row>
      <xdr:rowOff>165100</xdr:rowOff>
    </xdr:to>
    <xdr:sp macro="" textlink="">
      <xdr:nvSpPr>
        <xdr:cNvPr id="861" name="フローチャート: 判断 860">
          <a:extLst>
            <a:ext uri="{FF2B5EF4-FFF2-40B4-BE49-F238E27FC236}">
              <a16:creationId xmlns:a16="http://schemas.microsoft.com/office/drawing/2014/main" id="{00000000-0008-0000-0100-00005D030000}"/>
            </a:ext>
          </a:extLst>
        </xdr:cNvPr>
        <xdr:cNvSpPr/>
      </xdr:nvSpPr>
      <xdr:spPr>
        <a:xfrm>
          <a:off x="15430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862" name="フローチャート: 判断 861">
          <a:extLst>
            <a:ext uri="{FF2B5EF4-FFF2-40B4-BE49-F238E27FC236}">
              <a16:creationId xmlns:a16="http://schemas.microsoft.com/office/drawing/2014/main" id="{00000000-0008-0000-0100-00005E030000}"/>
            </a:ext>
          </a:extLst>
        </xdr:cNvPr>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40639</xdr:rowOff>
    </xdr:from>
    <xdr:to>
      <xdr:col>72</xdr:col>
      <xdr:colOff>38100</xdr:colOff>
      <xdr:row>104</xdr:row>
      <xdr:rowOff>142239</xdr:rowOff>
    </xdr:to>
    <xdr:sp macro="" textlink="">
      <xdr:nvSpPr>
        <xdr:cNvPr id="863" name="フローチャート: 判断 862">
          <a:extLst>
            <a:ext uri="{FF2B5EF4-FFF2-40B4-BE49-F238E27FC236}">
              <a16:creationId xmlns:a16="http://schemas.microsoft.com/office/drawing/2014/main" id="{00000000-0008-0000-0100-00005F030000}"/>
            </a:ext>
          </a:extLst>
        </xdr:cNvPr>
        <xdr:cNvSpPr/>
      </xdr:nvSpPr>
      <xdr:spPr>
        <a:xfrm>
          <a:off x="136525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636</xdr:rowOff>
    </xdr:from>
    <xdr:to>
      <xdr:col>67</xdr:col>
      <xdr:colOff>101600</xdr:colOff>
      <xdr:row>104</xdr:row>
      <xdr:rowOff>102236</xdr:rowOff>
    </xdr:to>
    <xdr:sp macro="" textlink="">
      <xdr:nvSpPr>
        <xdr:cNvPr id="864" name="フローチャート: 判断 863">
          <a:extLst>
            <a:ext uri="{FF2B5EF4-FFF2-40B4-BE49-F238E27FC236}">
              <a16:creationId xmlns:a16="http://schemas.microsoft.com/office/drawing/2014/main" id="{00000000-0008-0000-0100-000060030000}"/>
            </a:ext>
          </a:extLst>
        </xdr:cNvPr>
        <xdr:cNvSpPr/>
      </xdr:nvSpPr>
      <xdr:spPr>
        <a:xfrm>
          <a:off x="12763500" y="1783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100-00006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100-00006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100-00006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100-00006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100-00006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2539</xdr:rowOff>
    </xdr:from>
    <xdr:to>
      <xdr:col>85</xdr:col>
      <xdr:colOff>177800</xdr:colOff>
      <xdr:row>106</xdr:row>
      <xdr:rowOff>104139</xdr:rowOff>
    </xdr:to>
    <xdr:sp macro="" textlink="">
      <xdr:nvSpPr>
        <xdr:cNvPr id="870" name="楕円 869">
          <a:extLst>
            <a:ext uri="{FF2B5EF4-FFF2-40B4-BE49-F238E27FC236}">
              <a16:creationId xmlns:a16="http://schemas.microsoft.com/office/drawing/2014/main" id="{00000000-0008-0000-0100-000066030000}"/>
            </a:ext>
          </a:extLst>
        </xdr:cNvPr>
        <xdr:cNvSpPr/>
      </xdr:nvSpPr>
      <xdr:spPr>
        <a:xfrm>
          <a:off x="16268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152416</xdr:rowOff>
    </xdr:from>
    <xdr:ext cx="405111" cy="259045"/>
    <xdr:sp macro="" textlink="">
      <xdr:nvSpPr>
        <xdr:cNvPr id="871" name="【公民館】&#10;有形固定資産減価償却率該当値テキスト">
          <a:extLst>
            <a:ext uri="{FF2B5EF4-FFF2-40B4-BE49-F238E27FC236}">
              <a16:creationId xmlns:a16="http://schemas.microsoft.com/office/drawing/2014/main" id="{00000000-0008-0000-0100-000067030000}"/>
            </a:ext>
          </a:extLst>
        </xdr:cNvPr>
        <xdr:cNvSpPr txBox="1"/>
      </xdr:nvSpPr>
      <xdr:spPr>
        <a:xfrm>
          <a:off x="16357600"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141605</xdr:rowOff>
    </xdr:from>
    <xdr:to>
      <xdr:col>81</xdr:col>
      <xdr:colOff>101600</xdr:colOff>
      <xdr:row>106</xdr:row>
      <xdr:rowOff>71755</xdr:rowOff>
    </xdr:to>
    <xdr:sp macro="" textlink="">
      <xdr:nvSpPr>
        <xdr:cNvPr id="872" name="楕円 871">
          <a:extLst>
            <a:ext uri="{FF2B5EF4-FFF2-40B4-BE49-F238E27FC236}">
              <a16:creationId xmlns:a16="http://schemas.microsoft.com/office/drawing/2014/main" id="{00000000-0008-0000-0100-000068030000}"/>
            </a:ext>
          </a:extLst>
        </xdr:cNvPr>
        <xdr:cNvSpPr/>
      </xdr:nvSpPr>
      <xdr:spPr>
        <a:xfrm>
          <a:off x="15430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20955</xdr:rowOff>
    </xdr:from>
    <xdr:to>
      <xdr:col>85</xdr:col>
      <xdr:colOff>127000</xdr:colOff>
      <xdr:row>106</xdr:row>
      <xdr:rowOff>53339</xdr:rowOff>
    </xdr:to>
    <xdr:cxnSp macro="">
      <xdr:nvCxnSpPr>
        <xdr:cNvPr id="873" name="直線コネクタ 872">
          <a:extLst>
            <a:ext uri="{FF2B5EF4-FFF2-40B4-BE49-F238E27FC236}">
              <a16:creationId xmlns:a16="http://schemas.microsoft.com/office/drawing/2014/main" id="{00000000-0008-0000-0100-000069030000}"/>
            </a:ext>
          </a:extLst>
        </xdr:cNvPr>
        <xdr:cNvCxnSpPr/>
      </xdr:nvCxnSpPr>
      <xdr:spPr>
        <a:xfrm>
          <a:off x="15481300" y="1819465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143511</xdr:rowOff>
    </xdr:from>
    <xdr:to>
      <xdr:col>76</xdr:col>
      <xdr:colOff>165100</xdr:colOff>
      <xdr:row>106</xdr:row>
      <xdr:rowOff>73661</xdr:rowOff>
    </xdr:to>
    <xdr:sp macro="" textlink="">
      <xdr:nvSpPr>
        <xdr:cNvPr id="874" name="楕円 873">
          <a:extLst>
            <a:ext uri="{FF2B5EF4-FFF2-40B4-BE49-F238E27FC236}">
              <a16:creationId xmlns:a16="http://schemas.microsoft.com/office/drawing/2014/main" id="{00000000-0008-0000-0100-00006A030000}"/>
            </a:ext>
          </a:extLst>
        </xdr:cNvPr>
        <xdr:cNvSpPr/>
      </xdr:nvSpPr>
      <xdr:spPr>
        <a:xfrm>
          <a:off x="14541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20955</xdr:rowOff>
    </xdr:from>
    <xdr:to>
      <xdr:col>81</xdr:col>
      <xdr:colOff>50800</xdr:colOff>
      <xdr:row>106</xdr:row>
      <xdr:rowOff>22861</xdr:rowOff>
    </xdr:to>
    <xdr:cxnSp macro="">
      <xdr:nvCxnSpPr>
        <xdr:cNvPr id="875" name="直線コネクタ 874">
          <a:extLst>
            <a:ext uri="{FF2B5EF4-FFF2-40B4-BE49-F238E27FC236}">
              <a16:creationId xmlns:a16="http://schemas.microsoft.com/office/drawing/2014/main" id="{00000000-0008-0000-0100-00006B030000}"/>
            </a:ext>
          </a:extLst>
        </xdr:cNvPr>
        <xdr:cNvCxnSpPr/>
      </xdr:nvCxnSpPr>
      <xdr:spPr>
        <a:xfrm flipV="1">
          <a:off x="14592300" y="181946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154939</xdr:rowOff>
    </xdr:from>
    <xdr:to>
      <xdr:col>72</xdr:col>
      <xdr:colOff>38100</xdr:colOff>
      <xdr:row>106</xdr:row>
      <xdr:rowOff>85089</xdr:rowOff>
    </xdr:to>
    <xdr:sp macro="" textlink="">
      <xdr:nvSpPr>
        <xdr:cNvPr id="876" name="楕円 875">
          <a:extLst>
            <a:ext uri="{FF2B5EF4-FFF2-40B4-BE49-F238E27FC236}">
              <a16:creationId xmlns:a16="http://schemas.microsoft.com/office/drawing/2014/main" id="{00000000-0008-0000-0100-00006C030000}"/>
            </a:ext>
          </a:extLst>
        </xdr:cNvPr>
        <xdr:cNvSpPr/>
      </xdr:nvSpPr>
      <xdr:spPr>
        <a:xfrm>
          <a:off x="136525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22861</xdr:rowOff>
    </xdr:from>
    <xdr:to>
      <xdr:col>76</xdr:col>
      <xdr:colOff>114300</xdr:colOff>
      <xdr:row>106</xdr:row>
      <xdr:rowOff>34289</xdr:rowOff>
    </xdr:to>
    <xdr:cxnSp macro="">
      <xdr:nvCxnSpPr>
        <xdr:cNvPr id="877" name="直線コネクタ 876">
          <a:extLst>
            <a:ext uri="{FF2B5EF4-FFF2-40B4-BE49-F238E27FC236}">
              <a16:creationId xmlns:a16="http://schemas.microsoft.com/office/drawing/2014/main" id="{00000000-0008-0000-0100-00006D030000}"/>
            </a:ext>
          </a:extLst>
        </xdr:cNvPr>
        <xdr:cNvCxnSpPr/>
      </xdr:nvCxnSpPr>
      <xdr:spPr>
        <a:xfrm flipV="1">
          <a:off x="13703300" y="181965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128270</xdr:rowOff>
    </xdr:from>
    <xdr:to>
      <xdr:col>67</xdr:col>
      <xdr:colOff>101600</xdr:colOff>
      <xdr:row>106</xdr:row>
      <xdr:rowOff>58420</xdr:rowOff>
    </xdr:to>
    <xdr:sp macro="" textlink="">
      <xdr:nvSpPr>
        <xdr:cNvPr id="878" name="楕円 877">
          <a:extLst>
            <a:ext uri="{FF2B5EF4-FFF2-40B4-BE49-F238E27FC236}">
              <a16:creationId xmlns:a16="http://schemas.microsoft.com/office/drawing/2014/main" id="{00000000-0008-0000-0100-00006E030000}"/>
            </a:ext>
          </a:extLst>
        </xdr:cNvPr>
        <xdr:cNvSpPr/>
      </xdr:nvSpPr>
      <xdr:spPr>
        <a:xfrm>
          <a:off x="1276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7620</xdr:rowOff>
    </xdr:from>
    <xdr:to>
      <xdr:col>71</xdr:col>
      <xdr:colOff>177800</xdr:colOff>
      <xdr:row>106</xdr:row>
      <xdr:rowOff>34289</xdr:rowOff>
    </xdr:to>
    <xdr:cxnSp macro="">
      <xdr:nvCxnSpPr>
        <xdr:cNvPr id="879" name="直線コネクタ 878">
          <a:extLst>
            <a:ext uri="{FF2B5EF4-FFF2-40B4-BE49-F238E27FC236}">
              <a16:creationId xmlns:a16="http://schemas.microsoft.com/office/drawing/2014/main" id="{00000000-0008-0000-0100-00006F030000}"/>
            </a:ext>
          </a:extLst>
        </xdr:cNvPr>
        <xdr:cNvCxnSpPr/>
      </xdr:nvCxnSpPr>
      <xdr:spPr>
        <a:xfrm>
          <a:off x="12814300" y="181813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10177</xdr:rowOff>
    </xdr:from>
    <xdr:ext cx="405111" cy="259045"/>
    <xdr:sp macro="" textlink="">
      <xdr:nvSpPr>
        <xdr:cNvPr id="880" name="n_1aveValue【公民館】&#10;有形固定資産減価償却率">
          <a:extLst>
            <a:ext uri="{FF2B5EF4-FFF2-40B4-BE49-F238E27FC236}">
              <a16:creationId xmlns:a16="http://schemas.microsoft.com/office/drawing/2014/main" id="{00000000-0008-0000-0100-000070030000}"/>
            </a:ext>
          </a:extLst>
        </xdr:cNvPr>
        <xdr:cNvSpPr txBox="1"/>
      </xdr:nvSpPr>
      <xdr:spPr>
        <a:xfrm>
          <a:off x="152660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160672</xdr:rowOff>
    </xdr:from>
    <xdr:ext cx="405111" cy="259045"/>
    <xdr:sp macro="" textlink="">
      <xdr:nvSpPr>
        <xdr:cNvPr id="881" name="n_2aveValue【公民館】&#10;有形固定資産減価償却率">
          <a:extLst>
            <a:ext uri="{FF2B5EF4-FFF2-40B4-BE49-F238E27FC236}">
              <a16:creationId xmlns:a16="http://schemas.microsoft.com/office/drawing/2014/main" id="{00000000-0008-0000-0100-000071030000}"/>
            </a:ext>
          </a:extLst>
        </xdr:cNvPr>
        <xdr:cNvSpPr txBox="1"/>
      </xdr:nvSpPr>
      <xdr:spPr>
        <a:xfrm>
          <a:off x="14389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158766</xdr:rowOff>
    </xdr:from>
    <xdr:ext cx="405111" cy="259045"/>
    <xdr:sp macro="" textlink="">
      <xdr:nvSpPr>
        <xdr:cNvPr id="882" name="n_3aveValue【公民館】&#10;有形固定資産減価償却率">
          <a:extLst>
            <a:ext uri="{FF2B5EF4-FFF2-40B4-BE49-F238E27FC236}">
              <a16:creationId xmlns:a16="http://schemas.microsoft.com/office/drawing/2014/main" id="{00000000-0008-0000-0100-000072030000}"/>
            </a:ext>
          </a:extLst>
        </xdr:cNvPr>
        <xdr:cNvSpPr txBox="1"/>
      </xdr:nvSpPr>
      <xdr:spPr>
        <a:xfrm>
          <a:off x="13500744" y="1764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118763</xdr:rowOff>
    </xdr:from>
    <xdr:ext cx="405111" cy="259045"/>
    <xdr:sp macro="" textlink="">
      <xdr:nvSpPr>
        <xdr:cNvPr id="883" name="n_4aveValue【公民館】&#10;有形固定資産減価償却率">
          <a:extLst>
            <a:ext uri="{FF2B5EF4-FFF2-40B4-BE49-F238E27FC236}">
              <a16:creationId xmlns:a16="http://schemas.microsoft.com/office/drawing/2014/main" id="{00000000-0008-0000-0100-000073030000}"/>
            </a:ext>
          </a:extLst>
        </xdr:cNvPr>
        <xdr:cNvSpPr txBox="1"/>
      </xdr:nvSpPr>
      <xdr:spPr>
        <a:xfrm>
          <a:off x="12611744" y="1760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62882</xdr:rowOff>
    </xdr:from>
    <xdr:ext cx="405111" cy="259045"/>
    <xdr:sp macro="" textlink="">
      <xdr:nvSpPr>
        <xdr:cNvPr id="884" name="n_1mainValue【公民館】&#10;有形固定資産減価償却率">
          <a:extLst>
            <a:ext uri="{FF2B5EF4-FFF2-40B4-BE49-F238E27FC236}">
              <a16:creationId xmlns:a16="http://schemas.microsoft.com/office/drawing/2014/main" id="{00000000-0008-0000-0100-000074030000}"/>
            </a:ext>
          </a:extLst>
        </xdr:cNvPr>
        <xdr:cNvSpPr txBox="1"/>
      </xdr:nvSpPr>
      <xdr:spPr>
        <a:xfrm>
          <a:off x="15266044" y="182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64788</xdr:rowOff>
    </xdr:from>
    <xdr:ext cx="405111" cy="259045"/>
    <xdr:sp macro="" textlink="">
      <xdr:nvSpPr>
        <xdr:cNvPr id="885" name="n_2mainValue【公民館】&#10;有形固定資産減価償却率">
          <a:extLst>
            <a:ext uri="{FF2B5EF4-FFF2-40B4-BE49-F238E27FC236}">
              <a16:creationId xmlns:a16="http://schemas.microsoft.com/office/drawing/2014/main" id="{00000000-0008-0000-0100-000075030000}"/>
            </a:ext>
          </a:extLst>
        </xdr:cNvPr>
        <xdr:cNvSpPr txBox="1"/>
      </xdr:nvSpPr>
      <xdr:spPr>
        <a:xfrm>
          <a:off x="14389744"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76216</xdr:rowOff>
    </xdr:from>
    <xdr:ext cx="405111" cy="259045"/>
    <xdr:sp macro="" textlink="">
      <xdr:nvSpPr>
        <xdr:cNvPr id="886" name="n_3mainValue【公民館】&#10;有形固定資産減価償却率">
          <a:extLst>
            <a:ext uri="{FF2B5EF4-FFF2-40B4-BE49-F238E27FC236}">
              <a16:creationId xmlns:a16="http://schemas.microsoft.com/office/drawing/2014/main" id="{00000000-0008-0000-0100-000076030000}"/>
            </a:ext>
          </a:extLst>
        </xdr:cNvPr>
        <xdr:cNvSpPr txBox="1"/>
      </xdr:nvSpPr>
      <xdr:spPr>
        <a:xfrm>
          <a:off x="13500744" y="1824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49547</xdr:rowOff>
    </xdr:from>
    <xdr:ext cx="405111" cy="259045"/>
    <xdr:sp macro="" textlink="">
      <xdr:nvSpPr>
        <xdr:cNvPr id="887" name="n_4mainValue【公民館】&#10;有形固定資産減価償却率">
          <a:extLst>
            <a:ext uri="{FF2B5EF4-FFF2-40B4-BE49-F238E27FC236}">
              <a16:creationId xmlns:a16="http://schemas.microsoft.com/office/drawing/2014/main" id="{00000000-0008-0000-0100-000077030000}"/>
            </a:ext>
          </a:extLst>
        </xdr:cNvPr>
        <xdr:cNvSpPr txBox="1"/>
      </xdr:nvSpPr>
      <xdr:spPr>
        <a:xfrm>
          <a:off x="12611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a:extLst>
            <a:ext uri="{FF2B5EF4-FFF2-40B4-BE49-F238E27FC236}">
              <a16:creationId xmlns:a16="http://schemas.microsoft.com/office/drawing/2014/main" id="{00000000-0008-0000-0100-00007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a:extLst>
            <a:ext uri="{FF2B5EF4-FFF2-40B4-BE49-F238E27FC236}">
              <a16:creationId xmlns:a16="http://schemas.microsoft.com/office/drawing/2014/main" id="{00000000-0008-0000-0100-00007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a:extLst>
            <a:ext uri="{FF2B5EF4-FFF2-40B4-BE49-F238E27FC236}">
              <a16:creationId xmlns:a16="http://schemas.microsoft.com/office/drawing/2014/main" id="{00000000-0008-0000-0100-00007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a:extLst>
            <a:ext uri="{FF2B5EF4-FFF2-40B4-BE49-F238E27FC236}">
              <a16:creationId xmlns:a16="http://schemas.microsoft.com/office/drawing/2014/main" id="{00000000-0008-0000-0100-00007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a:extLst>
            <a:ext uri="{FF2B5EF4-FFF2-40B4-BE49-F238E27FC236}">
              <a16:creationId xmlns:a16="http://schemas.microsoft.com/office/drawing/2014/main" id="{00000000-0008-0000-0100-00007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a:extLst>
            <a:ext uri="{FF2B5EF4-FFF2-40B4-BE49-F238E27FC236}">
              <a16:creationId xmlns:a16="http://schemas.microsoft.com/office/drawing/2014/main" id="{00000000-0008-0000-0100-00007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a:extLst>
            <a:ext uri="{FF2B5EF4-FFF2-40B4-BE49-F238E27FC236}">
              <a16:creationId xmlns:a16="http://schemas.microsoft.com/office/drawing/2014/main" id="{00000000-0008-0000-0100-00007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a:extLst>
            <a:ext uri="{FF2B5EF4-FFF2-40B4-BE49-F238E27FC236}">
              <a16:creationId xmlns:a16="http://schemas.microsoft.com/office/drawing/2014/main" id="{00000000-0008-0000-0100-00007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a:extLst>
            <a:ext uri="{FF2B5EF4-FFF2-40B4-BE49-F238E27FC236}">
              <a16:creationId xmlns:a16="http://schemas.microsoft.com/office/drawing/2014/main" id="{00000000-0008-0000-0100-00008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a:extLst>
            <a:ext uri="{FF2B5EF4-FFF2-40B4-BE49-F238E27FC236}">
              <a16:creationId xmlns:a16="http://schemas.microsoft.com/office/drawing/2014/main" id="{00000000-0008-0000-0100-00008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8" name="直線コネクタ 897">
          <a:extLst>
            <a:ext uri="{FF2B5EF4-FFF2-40B4-BE49-F238E27FC236}">
              <a16:creationId xmlns:a16="http://schemas.microsoft.com/office/drawing/2014/main" id="{00000000-0008-0000-0100-000082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9" name="テキスト ボックス 898">
          <a:extLst>
            <a:ext uri="{FF2B5EF4-FFF2-40B4-BE49-F238E27FC236}">
              <a16:creationId xmlns:a16="http://schemas.microsoft.com/office/drawing/2014/main" id="{00000000-0008-0000-0100-000083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0" name="直線コネクタ 899">
          <a:extLst>
            <a:ext uri="{FF2B5EF4-FFF2-40B4-BE49-F238E27FC236}">
              <a16:creationId xmlns:a16="http://schemas.microsoft.com/office/drawing/2014/main" id="{00000000-0008-0000-0100-000084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1" name="テキスト ボックス 900">
          <a:extLst>
            <a:ext uri="{FF2B5EF4-FFF2-40B4-BE49-F238E27FC236}">
              <a16:creationId xmlns:a16="http://schemas.microsoft.com/office/drawing/2014/main" id="{00000000-0008-0000-0100-000085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2" name="直線コネクタ 901">
          <a:extLst>
            <a:ext uri="{FF2B5EF4-FFF2-40B4-BE49-F238E27FC236}">
              <a16:creationId xmlns:a16="http://schemas.microsoft.com/office/drawing/2014/main" id="{00000000-0008-0000-0100-000086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3" name="テキスト ボックス 902">
          <a:extLst>
            <a:ext uri="{FF2B5EF4-FFF2-40B4-BE49-F238E27FC236}">
              <a16:creationId xmlns:a16="http://schemas.microsoft.com/office/drawing/2014/main" id="{00000000-0008-0000-0100-000087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4" name="直線コネクタ 903">
          <a:extLst>
            <a:ext uri="{FF2B5EF4-FFF2-40B4-BE49-F238E27FC236}">
              <a16:creationId xmlns:a16="http://schemas.microsoft.com/office/drawing/2014/main" id="{00000000-0008-0000-0100-000088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5" name="テキスト ボックス 904">
          <a:extLst>
            <a:ext uri="{FF2B5EF4-FFF2-40B4-BE49-F238E27FC236}">
              <a16:creationId xmlns:a16="http://schemas.microsoft.com/office/drawing/2014/main" id="{00000000-0008-0000-0100-000089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6" name="直線コネクタ 905">
          <a:extLst>
            <a:ext uri="{FF2B5EF4-FFF2-40B4-BE49-F238E27FC236}">
              <a16:creationId xmlns:a16="http://schemas.microsoft.com/office/drawing/2014/main" id="{00000000-0008-0000-0100-00008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7" name="テキスト ボックス 906">
          <a:extLst>
            <a:ext uri="{FF2B5EF4-FFF2-40B4-BE49-F238E27FC236}">
              <a16:creationId xmlns:a16="http://schemas.microsoft.com/office/drawing/2014/main" id="{00000000-0008-0000-0100-00008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8" name="【公民館】&#10;一人当たり面積グラフ枠">
          <a:extLst>
            <a:ext uri="{FF2B5EF4-FFF2-40B4-BE49-F238E27FC236}">
              <a16:creationId xmlns:a16="http://schemas.microsoft.com/office/drawing/2014/main" id="{00000000-0008-0000-0100-00008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909" name="直線コネクタ 908">
          <a:extLst>
            <a:ext uri="{FF2B5EF4-FFF2-40B4-BE49-F238E27FC236}">
              <a16:creationId xmlns:a16="http://schemas.microsoft.com/office/drawing/2014/main" id="{00000000-0008-0000-0100-00008D030000}"/>
            </a:ext>
          </a:extLst>
        </xdr:cNvPr>
        <xdr:cNvCxnSpPr/>
      </xdr:nvCxnSpPr>
      <xdr:spPr>
        <a:xfrm flipV="1">
          <a:off x="22160864" y="17337787"/>
          <a:ext cx="0" cy="121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910" name="【公民館】&#10;一人当たり面積最小値テキスト">
          <a:extLst>
            <a:ext uri="{FF2B5EF4-FFF2-40B4-BE49-F238E27FC236}">
              <a16:creationId xmlns:a16="http://schemas.microsoft.com/office/drawing/2014/main" id="{00000000-0008-0000-0100-00008E030000}"/>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911" name="直線コネクタ 910">
          <a:extLst>
            <a:ext uri="{FF2B5EF4-FFF2-40B4-BE49-F238E27FC236}">
              <a16:creationId xmlns:a16="http://schemas.microsoft.com/office/drawing/2014/main" id="{00000000-0008-0000-0100-00008F030000}"/>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912" name="【公民館】&#10;一人当たり面積最大値テキスト">
          <a:extLst>
            <a:ext uri="{FF2B5EF4-FFF2-40B4-BE49-F238E27FC236}">
              <a16:creationId xmlns:a16="http://schemas.microsoft.com/office/drawing/2014/main" id="{00000000-0008-0000-0100-000090030000}"/>
            </a:ext>
          </a:extLst>
        </xdr:cNvPr>
        <xdr:cNvSpPr txBox="1"/>
      </xdr:nvSpPr>
      <xdr:spPr>
        <a:xfrm>
          <a:off x="22199600" y="17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913" name="直線コネクタ 912">
          <a:extLst>
            <a:ext uri="{FF2B5EF4-FFF2-40B4-BE49-F238E27FC236}">
              <a16:creationId xmlns:a16="http://schemas.microsoft.com/office/drawing/2014/main" id="{00000000-0008-0000-0100-000091030000}"/>
            </a:ext>
          </a:extLst>
        </xdr:cNvPr>
        <xdr:cNvCxnSpPr/>
      </xdr:nvCxnSpPr>
      <xdr:spPr>
        <a:xfrm>
          <a:off x="22072600" y="1733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9414</xdr:rowOff>
    </xdr:from>
    <xdr:ext cx="469744" cy="259045"/>
    <xdr:sp macro="" textlink="">
      <xdr:nvSpPr>
        <xdr:cNvPr id="914" name="【公民館】&#10;一人当たり面積平均値テキスト">
          <a:extLst>
            <a:ext uri="{FF2B5EF4-FFF2-40B4-BE49-F238E27FC236}">
              <a16:creationId xmlns:a16="http://schemas.microsoft.com/office/drawing/2014/main" id="{00000000-0008-0000-0100-000092030000}"/>
            </a:ext>
          </a:extLst>
        </xdr:cNvPr>
        <xdr:cNvSpPr txBox="1"/>
      </xdr:nvSpPr>
      <xdr:spPr>
        <a:xfrm>
          <a:off x="22199600" y="18011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915" name="フローチャート: 判断 914">
          <a:extLst>
            <a:ext uri="{FF2B5EF4-FFF2-40B4-BE49-F238E27FC236}">
              <a16:creationId xmlns:a16="http://schemas.microsoft.com/office/drawing/2014/main" id="{00000000-0008-0000-0100-000093030000}"/>
            </a:ext>
          </a:extLst>
        </xdr:cNvPr>
        <xdr:cNvSpPr/>
      </xdr:nvSpPr>
      <xdr:spPr>
        <a:xfrm>
          <a:off x="221107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xdr:rowOff>
    </xdr:from>
    <xdr:to>
      <xdr:col>112</xdr:col>
      <xdr:colOff>38100</xdr:colOff>
      <xdr:row>106</xdr:row>
      <xdr:rowOff>106426</xdr:rowOff>
    </xdr:to>
    <xdr:sp macro="" textlink="">
      <xdr:nvSpPr>
        <xdr:cNvPr id="916" name="フローチャート: 判断 915">
          <a:extLst>
            <a:ext uri="{FF2B5EF4-FFF2-40B4-BE49-F238E27FC236}">
              <a16:creationId xmlns:a16="http://schemas.microsoft.com/office/drawing/2014/main" id="{00000000-0008-0000-0100-000094030000}"/>
            </a:ext>
          </a:extLst>
        </xdr:cNvPr>
        <xdr:cNvSpPr/>
      </xdr:nvSpPr>
      <xdr:spPr>
        <a:xfrm>
          <a:off x="212725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917" name="フローチャート: 判断 916">
          <a:extLst>
            <a:ext uri="{FF2B5EF4-FFF2-40B4-BE49-F238E27FC236}">
              <a16:creationId xmlns:a16="http://schemas.microsoft.com/office/drawing/2014/main" id="{00000000-0008-0000-0100-000095030000}"/>
            </a:ext>
          </a:extLst>
        </xdr:cNvPr>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7113</xdr:rowOff>
    </xdr:from>
    <xdr:to>
      <xdr:col>102</xdr:col>
      <xdr:colOff>165100</xdr:colOff>
      <xdr:row>106</xdr:row>
      <xdr:rowOff>108713</xdr:rowOff>
    </xdr:to>
    <xdr:sp macro="" textlink="">
      <xdr:nvSpPr>
        <xdr:cNvPr id="918" name="フローチャート: 判断 917">
          <a:extLst>
            <a:ext uri="{FF2B5EF4-FFF2-40B4-BE49-F238E27FC236}">
              <a16:creationId xmlns:a16="http://schemas.microsoft.com/office/drawing/2014/main" id="{00000000-0008-0000-0100-000096030000}"/>
            </a:ext>
          </a:extLst>
        </xdr:cNvPr>
        <xdr:cNvSpPr/>
      </xdr:nvSpPr>
      <xdr:spPr>
        <a:xfrm>
          <a:off x="19494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13970</xdr:rowOff>
    </xdr:from>
    <xdr:to>
      <xdr:col>98</xdr:col>
      <xdr:colOff>38100</xdr:colOff>
      <xdr:row>106</xdr:row>
      <xdr:rowOff>115570</xdr:rowOff>
    </xdr:to>
    <xdr:sp macro="" textlink="">
      <xdr:nvSpPr>
        <xdr:cNvPr id="919" name="フローチャート: 判断 918">
          <a:extLst>
            <a:ext uri="{FF2B5EF4-FFF2-40B4-BE49-F238E27FC236}">
              <a16:creationId xmlns:a16="http://schemas.microsoft.com/office/drawing/2014/main" id="{00000000-0008-0000-0100-000097030000}"/>
            </a:ext>
          </a:extLst>
        </xdr:cNvPr>
        <xdr:cNvSpPr/>
      </xdr:nvSpPr>
      <xdr:spPr>
        <a:xfrm>
          <a:off x="18605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100-00009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100-00009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100-00009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100-00009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100-00009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41402</xdr:rowOff>
    </xdr:from>
    <xdr:to>
      <xdr:col>116</xdr:col>
      <xdr:colOff>114300</xdr:colOff>
      <xdr:row>106</xdr:row>
      <xdr:rowOff>143002</xdr:rowOff>
    </xdr:to>
    <xdr:sp macro="" textlink="">
      <xdr:nvSpPr>
        <xdr:cNvPr id="925" name="楕円 924">
          <a:extLst>
            <a:ext uri="{FF2B5EF4-FFF2-40B4-BE49-F238E27FC236}">
              <a16:creationId xmlns:a16="http://schemas.microsoft.com/office/drawing/2014/main" id="{00000000-0008-0000-0100-00009D030000}"/>
            </a:ext>
          </a:extLst>
        </xdr:cNvPr>
        <xdr:cNvSpPr/>
      </xdr:nvSpPr>
      <xdr:spPr>
        <a:xfrm>
          <a:off x="221107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19829</xdr:rowOff>
    </xdr:from>
    <xdr:ext cx="469744" cy="259045"/>
    <xdr:sp macro="" textlink="">
      <xdr:nvSpPr>
        <xdr:cNvPr id="926" name="【公民館】&#10;一人当たり面積該当値テキスト">
          <a:extLst>
            <a:ext uri="{FF2B5EF4-FFF2-40B4-BE49-F238E27FC236}">
              <a16:creationId xmlns:a16="http://schemas.microsoft.com/office/drawing/2014/main" id="{00000000-0008-0000-0100-00009E030000}"/>
            </a:ext>
          </a:extLst>
        </xdr:cNvPr>
        <xdr:cNvSpPr txBox="1"/>
      </xdr:nvSpPr>
      <xdr:spPr>
        <a:xfrm>
          <a:off x="22199600" y="181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45974</xdr:rowOff>
    </xdr:from>
    <xdr:to>
      <xdr:col>112</xdr:col>
      <xdr:colOff>38100</xdr:colOff>
      <xdr:row>106</xdr:row>
      <xdr:rowOff>147574</xdr:rowOff>
    </xdr:to>
    <xdr:sp macro="" textlink="">
      <xdr:nvSpPr>
        <xdr:cNvPr id="927" name="楕円 926">
          <a:extLst>
            <a:ext uri="{FF2B5EF4-FFF2-40B4-BE49-F238E27FC236}">
              <a16:creationId xmlns:a16="http://schemas.microsoft.com/office/drawing/2014/main" id="{00000000-0008-0000-0100-00009F030000}"/>
            </a:ext>
          </a:extLst>
        </xdr:cNvPr>
        <xdr:cNvSpPr/>
      </xdr:nvSpPr>
      <xdr:spPr>
        <a:xfrm>
          <a:off x="21272500" y="182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92202</xdr:rowOff>
    </xdr:from>
    <xdr:to>
      <xdr:col>116</xdr:col>
      <xdr:colOff>63500</xdr:colOff>
      <xdr:row>106</xdr:row>
      <xdr:rowOff>96774</xdr:rowOff>
    </xdr:to>
    <xdr:cxnSp macro="">
      <xdr:nvCxnSpPr>
        <xdr:cNvPr id="928" name="直線コネクタ 927">
          <a:extLst>
            <a:ext uri="{FF2B5EF4-FFF2-40B4-BE49-F238E27FC236}">
              <a16:creationId xmlns:a16="http://schemas.microsoft.com/office/drawing/2014/main" id="{00000000-0008-0000-0100-0000A0030000}"/>
            </a:ext>
          </a:extLst>
        </xdr:cNvPr>
        <xdr:cNvCxnSpPr/>
      </xdr:nvCxnSpPr>
      <xdr:spPr>
        <a:xfrm flipV="1">
          <a:off x="21323300" y="1826590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50546</xdr:rowOff>
    </xdr:from>
    <xdr:to>
      <xdr:col>107</xdr:col>
      <xdr:colOff>101600</xdr:colOff>
      <xdr:row>106</xdr:row>
      <xdr:rowOff>152146</xdr:rowOff>
    </xdr:to>
    <xdr:sp macro="" textlink="">
      <xdr:nvSpPr>
        <xdr:cNvPr id="929" name="楕円 928">
          <a:extLst>
            <a:ext uri="{FF2B5EF4-FFF2-40B4-BE49-F238E27FC236}">
              <a16:creationId xmlns:a16="http://schemas.microsoft.com/office/drawing/2014/main" id="{00000000-0008-0000-0100-0000A1030000}"/>
            </a:ext>
          </a:extLst>
        </xdr:cNvPr>
        <xdr:cNvSpPr/>
      </xdr:nvSpPr>
      <xdr:spPr>
        <a:xfrm>
          <a:off x="20383500" y="182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96774</xdr:rowOff>
    </xdr:from>
    <xdr:to>
      <xdr:col>111</xdr:col>
      <xdr:colOff>177800</xdr:colOff>
      <xdr:row>106</xdr:row>
      <xdr:rowOff>101346</xdr:rowOff>
    </xdr:to>
    <xdr:cxnSp macro="">
      <xdr:nvCxnSpPr>
        <xdr:cNvPr id="930" name="直線コネクタ 929">
          <a:extLst>
            <a:ext uri="{FF2B5EF4-FFF2-40B4-BE49-F238E27FC236}">
              <a16:creationId xmlns:a16="http://schemas.microsoft.com/office/drawing/2014/main" id="{00000000-0008-0000-0100-0000A2030000}"/>
            </a:ext>
          </a:extLst>
        </xdr:cNvPr>
        <xdr:cNvCxnSpPr/>
      </xdr:nvCxnSpPr>
      <xdr:spPr>
        <a:xfrm flipV="1">
          <a:off x="20434300" y="182704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55118</xdr:rowOff>
    </xdr:from>
    <xdr:to>
      <xdr:col>102</xdr:col>
      <xdr:colOff>165100</xdr:colOff>
      <xdr:row>106</xdr:row>
      <xdr:rowOff>156718</xdr:rowOff>
    </xdr:to>
    <xdr:sp macro="" textlink="">
      <xdr:nvSpPr>
        <xdr:cNvPr id="931" name="楕円 930">
          <a:extLst>
            <a:ext uri="{FF2B5EF4-FFF2-40B4-BE49-F238E27FC236}">
              <a16:creationId xmlns:a16="http://schemas.microsoft.com/office/drawing/2014/main" id="{00000000-0008-0000-0100-0000A3030000}"/>
            </a:ext>
          </a:extLst>
        </xdr:cNvPr>
        <xdr:cNvSpPr/>
      </xdr:nvSpPr>
      <xdr:spPr>
        <a:xfrm>
          <a:off x="19494500" y="182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101346</xdr:rowOff>
    </xdr:from>
    <xdr:to>
      <xdr:col>107</xdr:col>
      <xdr:colOff>50800</xdr:colOff>
      <xdr:row>106</xdr:row>
      <xdr:rowOff>105918</xdr:rowOff>
    </xdr:to>
    <xdr:cxnSp macro="">
      <xdr:nvCxnSpPr>
        <xdr:cNvPr id="932" name="直線コネクタ 931">
          <a:extLst>
            <a:ext uri="{FF2B5EF4-FFF2-40B4-BE49-F238E27FC236}">
              <a16:creationId xmlns:a16="http://schemas.microsoft.com/office/drawing/2014/main" id="{00000000-0008-0000-0100-0000A4030000}"/>
            </a:ext>
          </a:extLst>
        </xdr:cNvPr>
        <xdr:cNvCxnSpPr/>
      </xdr:nvCxnSpPr>
      <xdr:spPr>
        <a:xfrm flipV="1">
          <a:off x="19545300" y="182750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77978</xdr:rowOff>
    </xdr:from>
    <xdr:to>
      <xdr:col>98</xdr:col>
      <xdr:colOff>38100</xdr:colOff>
      <xdr:row>107</xdr:row>
      <xdr:rowOff>8128</xdr:rowOff>
    </xdr:to>
    <xdr:sp macro="" textlink="">
      <xdr:nvSpPr>
        <xdr:cNvPr id="933" name="楕円 932">
          <a:extLst>
            <a:ext uri="{FF2B5EF4-FFF2-40B4-BE49-F238E27FC236}">
              <a16:creationId xmlns:a16="http://schemas.microsoft.com/office/drawing/2014/main" id="{00000000-0008-0000-0100-0000A5030000}"/>
            </a:ext>
          </a:extLst>
        </xdr:cNvPr>
        <xdr:cNvSpPr/>
      </xdr:nvSpPr>
      <xdr:spPr>
        <a:xfrm>
          <a:off x="186055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105918</xdr:rowOff>
    </xdr:from>
    <xdr:to>
      <xdr:col>102</xdr:col>
      <xdr:colOff>114300</xdr:colOff>
      <xdr:row>106</xdr:row>
      <xdr:rowOff>128778</xdr:rowOff>
    </xdr:to>
    <xdr:cxnSp macro="">
      <xdr:nvCxnSpPr>
        <xdr:cNvPr id="934" name="直線コネクタ 933">
          <a:extLst>
            <a:ext uri="{FF2B5EF4-FFF2-40B4-BE49-F238E27FC236}">
              <a16:creationId xmlns:a16="http://schemas.microsoft.com/office/drawing/2014/main" id="{00000000-0008-0000-0100-0000A6030000}"/>
            </a:ext>
          </a:extLst>
        </xdr:cNvPr>
        <xdr:cNvCxnSpPr/>
      </xdr:nvCxnSpPr>
      <xdr:spPr>
        <a:xfrm flipV="1">
          <a:off x="18656300" y="1827961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122953</xdr:rowOff>
    </xdr:from>
    <xdr:ext cx="469744" cy="259045"/>
    <xdr:sp macro="" textlink="">
      <xdr:nvSpPr>
        <xdr:cNvPr id="935" name="n_1aveValue【公民館】&#10;一人当たり面積">
          <a:extLst>
            <a:ext uri="{FF2B5EF4-FFF2-40B4-BE49-F238E27FC236}">
              <a16:creationId xmlns:a16="http://schemas.microsoft.com/office/drawing/2014/main" id="{00000000-0008-0000-0100-0000A7030000}"/>
            </a:ext>
          </a:extLst>
        </xdr:cNvPr>
        <xdr:cNvSpPr txBox="1"/>
      </xdr:nvSpPr>
      <xdr:spPr>
        <a:xfrm>
          <a:off x="21075727" y="1795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936" name="n_2aveValue【公民館】&#10;一人当たり面積">
          <a:extLst>
            <a:ext uri="{FF2B5EF4-FFF2-40B4-BE49-F238E27FC236}">
              <a16:creationId xmlns:a16="http://schemas.microsoft.com/office/drawing/2014/main" id="{00000000-0008-0000-0100-0000A8030000}"/>
            </a:ext>
          </a:extLst>
        </xdr:cNvPr>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125240</xdr:rowOff>
    </xdr:from>
    <xdr:ext cx="469744" cy="259045"/>
    <xdr:sp macro="" textlink="">
      <xdr:nvSpPr>
        <xdr:cNvPr id="937" name="n_3aveValue【公民館】&#10;一人当たり面積">
          <a:extLst>
            <a:ext uri="{FF2B5EF4-FFF2-40B4-BE49-F238E27FC236}">
              <a16:creationId xmlns:a16="http://schemas.microsoft.com/office/drawing/2014/main" id="{00000000-0008-0000-0100-0000A9030000}"/>
            </a:ext>
          </a:extLst>
        </xdr:cNvPr>
        <xdr:cNvSpPr txBox="1"/>
      </xdr:nvSpPr>
      <xdr:spPr>
        <a:xfrm>
          <a:off x="19310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132097</xdr:rowOff>
    </xdr:from>
    <xdr:ext cx="469744" cy="259045"/>
    <xdr:sp macro="" textlink="">
      <xdr:nvSpPr>
        <xdr:cNvPr id="938" name="n_4aveValue【公民館】&#10;一人当たり面積">
          <a:extLst>
            <a:ext uri="{FF2B5EF4-FFF2-40B4-BE49-F238E27FC236}">
              <a16:creationId xmlns:a16="http://schemas.microsoft.com/office/drawing/2014/main" id="{00000000-0008-0000-0100-0000AA030000}"/>
            </a:ext>
          </a:extLst>
        </xdr:cNvPr>
        <xdr:cNvSpPr txBox="1"/>
      </xdr:nvSpPr>
      <xdr:spPr>
        <a:xfrm>
          <a:off x="184214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138701</xdr:rowOff>
    </xdr:from>
    <xdr:ext cx="469744" cy="259045"/>
    <xdr:sp macro="" textlink="">
      <xdr:nvSpPr>
        <xdr:cNvPr id="939" name="n_1mainValue【公民館】&#10;一人当たり面積">
          <a:extLst>
            <a:ext uri="{FF2B5EF4-FFF2-40B4-BE49-F238E27FC236}">
              <a16:creationId xmlns:a16="http://schemas.microsoft.com/office/drawing/2014/main" id="{00000000-0008-0000-0100-0000AB030000}"/>
            </a:ext>
          </a:extLst>
        </xdr:cNvPr>
        <xdr:cNvSpPr txBox="1"/>
      </xdr:nvSpPr>
      <xdr:spPr>
        <a:xfrm>
          <a:off x="21075727" y="183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143273</xdr:rowOff>
    </xdr:from>
    <xdr:ext cx="469744" cy="259045"/>
    <xdr:sp macro="" textlink="">
      <xdr:nvSpPr>
        <xdr:cNvPr id="940" name="n_2mainValue【公民館】&#10;一人当たり面積">
          <a:extLst>
            <a:ext uri="{FF2B5EF4-FFF2-40B4-BE49-F238E27FC236}">
              <a16:creationId xmlns:a16="http://schemas.microsoft.com/office/drawing/2014/main" id="{00000000-0008-0000-0100-0000AC030000}"/>
            </a:ext>
          </a:extLst>
        </xdr:cNvPr>
        <xdr:cNvSpPr txBox="1"/>
      </xdr:nvSpPr>
      <xdr:spPr>
        <a:xfrm>
          <a:off x="20199427" y="1831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147845</xdr:rowOff>
    </xdr:from>
    <xdr:ext cx="469744" cy="259045"/>
    <xdr:sp macro="" textlink="">
      <xdr:nvSpPr>
        <xdr:cNvPr id="941" name="n_3mainValue【公民館】&#10;一人当たり面積">
          <a:extLst>
            <a:ext uri="{FF2B5EF4-FFF2-40B4-BE49-F238E27FC236}">
              <a16:creationId xmlns:a16="http://schemas.microsoft.com/office/drawing/2014/main" id="{00000000-0008-0000-0100-0000AD030000}"/>
            </a:ext>
          </a:extLst>
        </xdr:cNvPr>
        <xdr:cNvSpPr txBox="1"/>
      </xdr:nvSpPr>
      <xdr:spPr>
        <a:xfrm>
          <a:off x="19310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170705</xdr:rowOff>
    </xdr:from>
    <xdr:ext cx="469744" cy="259045"/>
    <xdr:sp macro="" textlink="">
      <xdr:nvSpPr>
        <xdr:cNvPr id="942" name="n_4mainValue【公民館】&#10;一人当たり面積">
          <a:extLst>
            <a:ext uri="{FF2B5EF4-FFF2-40B4-BE49-F238E27FC236}">
              <a16:creationId xmlns:a16="http://schemas.microsoft.com/office/drawing/2014/main" id="{00000000-0008-0000-0100-0000AE030000}"/>
            </a:ext>
          </a:extLst>
        </xdr:cNvPr>
        <xdr:cNvSpPr txBox="1"/>
      </xdr:nvSpPr>
      <xdr:spPr>
        <a:xfrm>
          <a:off x="184214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3" name="正方形/長方形 942">
          <a:extLst>
            <a:ext uri="{FF2B5EF4-FFF2-40B4-BE49-F238E27FC236}">
              <a16:creationId xmlns:a16="http://schemas.microsoft.com/office/drawing/2014/main" id="{00000000-0008-0000-0100-0000A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4" name="正方形/長方形 943">
          <a:extLst>
            <a:ext uri="{FF2B5EF4-FFF2-40B4-BE49-F238E27FC236}">
              <a16:creationId xmlns:a16="http://schemas.microsoft.com/office/drawing/2014/main" id="{00000000-0008-0000-0100-0000B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5" name="テキスト ボックス 944">
          <a:extLst>
            <a:ext uri="{FF2B5EF4-FFF2-40B4-BE49-F238E27FC236}">
              <a16:creationId xmlns:a16="http://schemas.microsoft.com/office/drawing/2014/main" id="{00000000-0008-0000-0100-0000B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の一人当たり面積が全国平均、県内平均を大きく上回っているのは、合併以前に旧</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町で整備した施設を現在も多く保有している状況が一つの要因と思慮する。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については、類似団体内平均値よりも少ない結果となっているが、逆に減価償却率は平均値より高く、類似団体の中では老朽化が進行している状況となっている。今後は公共施設等総合管理計画の分類別方針等に基づき、計画的な施設の廃止・集約等を検討してい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そのほか、インフラ資産の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の減価償却率は、いずれも類似団体平均とほぼ同等となっている。インフラ資産は市民にとって必要不可欠な資産であり、安心安全に利用できるよう管理も含めたマネジメントを進めていきたい。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63,195
62,266
222.70
39,335,313
38,106,681
923,097
21,183,555
34,167,283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129920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130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77651</xdr:rowOff>
    </xdr:from>
    <xdr:to>
      <xdr:col>20</xdr:col>
      <xdr:colOff>38100</xdr:colOff>
      <xdr:row>38</xdr:row>
      <xdr:rowOff>7801</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49893</xdr:rowOff>
    </xdr:from>
    <xdr:to>
      <xdr:col>15</xdr:col>
      <xdr:colOff>101600</xdr:colOff>
      <xdr:row>37</xdr:row>
      <xdr:rowOff>151493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18869</xdr:rowOff>
    </xdr:from>
    <xdr:to>
      <xdr:col>10</xdr:col>
      <xdr:colOff>165100</xdr:colOff>
      <xdr:row>37</xdr:row>
      <xdr:rowOff>120469</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9072</xdr:rowOff>
    </xdr:from>
    <xdr:to>
      <xdr:col>6</xdr:col>
      <xdr:colOff>38100</xdr:colOff>
      <xdr:row>37</xdr:row>
      <xdr:rowOff>110672</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167459</xdr:rowOff>
    </xdr:from>
    <xdr:to>
      <xdr:col>24</xdr:col>
      <xdr:colOff>114300</xdr:colOff>
      <xdr:row>39</xdr:row>
      <xdr:rowOff>97609</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145886</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131535</xdr:rowOff>
    </xdr:from>
    <xdr:to>
      <xdr:col>20</xdr:col>
      <xdr:colOff>38100</xdr:colOff>
      <xdr:row>39</xdr:row>
      <xdr:rowOff>61685</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10885</xdr:rowOff>
    </xdr:from>
    <xdr:to>
      <xdr:col>24</xdr:col>
      <xdr:colOff>63500</xdr:colOff>
      <xdr:row>39</xdr:row>
      <xdr:rowOff>46809</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69743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100512</xdr:rowOff>
    </xdr:from>
    <xdr:to>
      <xdr:col>15</xdr:col>
      <xdr:colOff>101600</xdr:colOff>
      <xdr:row>39</xdr:row>
      <xdr:rowOff>30662</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151312</xdr:rowOff>
    </xdr:from>
    <xdr:to>
      <xdr:col>19</xdr:col>
      <xdr:colOff>177800</xdr:colOff>
      <xdr:row>39</xdr:row>
      <xdr:rowOff>10885</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666412"/>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22134</xdr:rowOff>
    </xdr:from>
    <xdr:to>
      <xdr:col>10</xdr:col>
      <xdr:colOff>165100</xdr:colOff>
      <xdr:row>38</xdr:row>
      <xdr:rowOff>123734</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72934</xdr:rowOff>
    </xdr:from>
    <xdr:to>
      <xdr:col>15</xdr:col>
      <xdr:colOff>50800</xdr:colOff>
      <xdr:row>38</xdr:row>
      <xdr:rowOff>151312</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588034"/>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157661</xdr:rowOff>
    </xdr:from>
    <xdr:to>
      <xdr:col>6</xdr:col>
      <xdr:colOff>38100</xdr:colOff>
      <xdr:row>38</xdr:row>
      <xdr:rowOff>87812</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37012</xdr:rowOff>
    </xdr:from>
    <xdr:to>
      <xdr:col>10</xdr:col>
      <xdr:colOff>114300</xdr:colOff>
      <xdr:row>38</xdr:row>
      <xdr:rowOff>72934</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5521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24328</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168020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136996</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127199</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52812</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21789</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114861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78939</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a:extLst>
            <a:ext uri="{FF2B5EF4-FFF2-40B4-BE49-F238E27FC236}">
              <a16:creationId xmlns:a16="http://schemas.microsoft.com/office/drawing/2014/main" id="{00000000-0008-0000-0200-00007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flipV="1">
          <a:off x="10476865" y="58728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a:extLst>
            <a:ext uri="{FF2B5EF4-FFF2-40B4-BE49-F238E27FC236}">
              <a16:creationId xmlns:a16="http://schemas.microsoft.com/office/drawing/2014/main" id="{00000000-0008-0000-0200-000077000000}"/>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a:extLst>
            <a:ext uri="{FF2B5EF4-FFF2-40B4-BE49-F238E27FC236}">
              <a16:creationId xmlns:a16="http://schemas.microsoft.com/office/drawing/2014/main" id="{00000000-0008-0000-0200-000079000000}"/>
            </a:ext>
          </a:extLst>
        </xdr:cNvPr>
        <xdr:cNvSpPr txBox="1"/>
      </xdr:nvSpPr>
      <xdr:spPr>
        <a:xfrm>
          <a:off x="10515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10388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44649</xdr:rowOff>
    </xdr:from>
    <xdr:ext cx="469744" cy="259045"/>
    <xdr:sp macro="" textlink="">
      <xdr:nvSpPr>
        <xdr:cNvPr id="123" name="【図書館】&#10;一人当たり面積平均値テキスト">
          <a:extLst>
            <a:ext uri="{FF2B5EF4-FFF2-40B4-BE49-F238E27FC236}">
              <a16:creationId xmlns:a16="http://schemas.microsoft.com/office/drawing/2014/main" id="{00000000-0008-0000-0200-00007B000000}"/>
            </a:ext>
          </a:extLst>
        </xdr:cNvPr>
        <xdr:cNvSpPr txBox="1"/>
      </xdr:nvSpPr>
      <xdr:spPr>
        <a:xfrm>
          <a:off x="10515600" y="6731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104267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66222</xdr:rowOff>
    </xdr:from>
    <xdr:to>
      <xdr:col>50</xdr:col>
      <xdr:colOff>165100</xdr:colOff>
      <xdr:row>39</xdr:row>
      <xdr:rowOff>167822</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95885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82550</xdr:rowOff>
    </xdr:from>
    <xdr:to>
      <xdr:col>46</xdr:col>
      <xdr:colOff>38100</xdr:colOff>
      <xdr:row>40</xdr:row>
      <xdr:rowOff>12700</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8699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82550</xdr:rowOff>
    </xdr:from>
    <xdr:to>
      <xdr:col>41</xdr:col>
      <xdr:colOff>101600</xdr:colOff>
      <xdr:row>40</xdr:row>
      <xdr:rowOff>12700</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7810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49893</xdr:rowOff>
    </xdr:from>
    <xdr:to>
      <xdr:col>36</xdr:col>
      <xdr:colOff>165100</xdr:colOff>
      <xdr:row>39</xdr:row>
      <xdr:rowOff>151493</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6921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131536</xdr:rowOff>
    </xdr:from>
    <xdr:to>
      <xdr:col>55</xdr:col>
      <xdr:colOff>50800</xdr:colOff>
      <xdr:row>36</xdr:row>
      <xdr:rowOff>61686</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104267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154413</xdr:rowOff>
    </xdr:from>
    <xdr:ext cx="469744" cy="259045"/>
    <xdr:sp macro="" textlink="">
      <xdr:nvSpPr>
        <xdr:cNvPr id="135" name="【図書館】&#10;一人当たり面積該当値テキスト">
          <a:extLst>
            <a:ext uri="{FF2B5EF4-FFF2-40B4-BE49-F238E27FC236}">
              <a16:creationId xmlns:a16="http://schemas.microsoft.com/office/drawing/2014/main" id="{00000000-0008-0000-0200-000087000000}"/>
            </a:ext>
          </a:extLst>
        </xdr:cNvPr>
        <xdr:cNvSpPr txBox="1"/>
      </xdr:nvSpPr>
      <xdr:spPr>
        <a:xfrm>
          <a:off x="10515600" y="59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164193</xdr:rowOff>
    </xdr:from>
    <xdr:to>
      <xdr:col>50</xdr:col>
      <xdr:colOff>165100</xdr:colOff>
      <xdr:row>36</xdr:row>
      <xdr:rowOff>94343</xdr:rowOff>
    </xdr:to>
    <xdr:sp macro="" textlink="">
      <xdr:nvSpPr>
        <xdr:cNvPr id="136" name="楕円 135">
          <a:extLst>
            <a:ext uri="{FF2B5EF4-FFF2-40B4-BE49-F238E27FC236}">
              <a16:creationId xmlns:a16="http://schemas.microsoft.com/office/drawing/2014/main" id="{00000000-0008-0000-0200-000088000000}"/>
            </a:ext>
          </a:extLst>
        </xdr:cNvPr>
        <xdr:cNvSpPr/>
      </xdr:nvSpPr>
      <xdr:spPr>
        <a:xfrm>
          <a:off x="9588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10886</xdr:rowOff>
    </xdr:from>
    <xdr:to>
      <xdr:col>55</xdr:col>
      <xdr:colOff>0</xdr:colOff>
      <xdr:row>36</xdr:row>
      <xdr:rowOff>43543</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flipV="1">
          <a:off x="9639300" y="61830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9072</xdr:rowOff>
    </xdr:from>
    <xdr:to>
      <xdr:col>46</xdr:col>
      <xdr:colOff>38100</xdr:colOff>
      <xdr:row>36</xdr:row>
      <xdr:rowOff>110672</xdr:rowOff>
    </xdr:to>
    <xdr:sp macro="" textlink="">
      <xdr:nvSpPr>
        <xdr:cNvPr id="138" name="楕円 137">
          <a:extLst>
            <a:ext uri="{FF2B5EF4-FFF2-40B4-BE49-F238E27FC236}">
              <a16:creationId xmlns:a16="http://schemas.microsoft.com/office/drawing/2014/main" id="{00000000-0008-0000-0200-00008A000000}"/>
            </a:ext>
          </a:extLst>
        </xdr:cNvPr>
        <xdr:cNvSpPr/>
      </xdr:nvSpPr>
      <xdr:spPr>
        <a:xfrm>
          <a:off x="8699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43543</xdr:rowOff>
    </xdr:from>
    <xdr:to>
      <xdr:col>50</xdr:col>
      <xdr:colOff>114300</xdr:colOff>
      <xdr:row>36</xdr:row>
      <xdr:rowOff>59872</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flipV="1">
          <a:off x="8750300" y="62157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147864</xdr:rowOff>
    </xdr:from>
    <xdr:to>
      <xdr:col>41</xdr:col>
      <xdr:colOff>101600</xdr:colOff>
      <xdr:row>36</xdr:row>
      <xdr:rowOff>78014</xdr:rowOff>
    </xdr:to>
    <xdr:sp macro="" textlink="">
      <xdr:nvSpPr>
        <xdr:cNvPr id="140" name="楕円 139">
          <a:extLst>
            <a:ext uri="{FF2B5EF4-FFF2-40B4-BE49-F238E27FC236}">
              <a16:creationId xmlns:a16="http://schemas.microsoft.com/office/drawing/2014/main" id="{00000000-0008-0000-0200-00008C000000}"/>
            </a:ext>
          </a:extLst>
        </xdr:cNvPr>
        <xdr:cNvSpPr/>
      </xdr:nvSpPr>
      <xdr:spPr>
        <a:xfrm>
          <a:off x="7810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27214</xdr:rowOff>
    </xdr:from>
    <xdr:to>
      <xdr:col>45</xdr:col>
      <xdr:colOff>177800</xdr:colOff>
      <xdr:row>36</xdr:row>
      <xdr:rowOff>59872</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a:off x="7861300" y="61994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82550</xdr:rowOff>
    </xdr:from>
    <xdr:to>
      <xdr:col>36</xdr:col>
      <xdr:colOff>165100</xdr:colOff>
      <xdr:row>34</xdr:row>
      <xdr:rowOff>12700</xdr:rowOff>
    </xdr:to>
    <xdr:sp macro="" textlink="">
      <xdr:nvSpPr>
        <xdr:cNvPr id="142" name="楕円 141">
          <a:extLst>
            <a:ext uri="{FF2B5EF4-FFF2-40B4-BE49-F238E27FC236}">
              <a16:creationId xmlns:a16="http://schemas.microsoft.com/office/drawing/2014/main" id="{00000000-0008-0000-0200-00008E000000}"/>
            </a:ext>
          </a:extLst>
        </xdr:cNvPr>
        <xdr:cNvSpPr/>
      </xdr:nvSpPr>
      <xdr:spPr>
        <a:xfrm>
          <a:off x="6921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133350</xdr:rowOff>
    </xdr:from>
    <xdr:to>
      <xdr:col>41</xdr:col>
      <xdr:colOff>50800</xdr:colOff>
      <xdr:row>36</xdr:row>
      <xdr:rowOff>27214</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6972300" y="5791200"/>
          <a:ext cx="889000" cy="40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158949</xdr:rowOff>
    </xdr:from>
    <xdr:ext cx="469744" cy="259045"/>
    <xdr:sp macro="" textlink="">
      <xdr:nvSpPr>
        <xdr:cNvPr id="144" name="n_1aveValue【図書館】&#10;一人当たり面積">
          <a:extLst>
            <a:ext uri="{FF2B5EF4-FFF2-40B4-BE49-F238E27FC236}">
              <a16:creationId xmlns:a16="http://schemas.microsoft.com/office/drawing/2014/main" id="{00000000-0008-0000-0200-000090000000}"/>
            </a:ext>
          </a:extLst>
        </xdr:cNvPr>
        <xdr:cNvSpPr txBox="1"/>
      </xdr:nvSpPr>
      <xdr:spPr>
        <a:xfrm>
          <a:off x="9391727" y="684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45" name="n_2aveValue【図書館】&#10;一人当たり面積">
          <a:extLst>
            <a:ext uri="{FF2B5EF4-FFF2-40B4-BE49-F238E27FC236}">
              <a16:creationId xmlns:a16="http://schemas.microsoft.com/office/drawing/2014/main" id="{00000000-0008-0000-0200-000091000000}"/>
            </a:ext>
          </a:extLst>
        </xdr:cNvPr>
        <xdr:cNvSpPr txBox="1"/>
      </xdr:nvSpPr>
      <xdr:spPr>
        <a:xfrm>
          <a:off x="8515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3827</xdr:rowOff>
    </xdr:from>
    <xdr:ext cx="469744" cy="259045"/>
    <xdr:sp macro="" textlink="">
      <xdr:nvSpPr>
        <xdr:cNvPr id="146" name="n_3aveValue【図書館】&#10;一人当たり面積">
          <a:extLst>
            <a:ext uri="{FF2B5EF4-FFF2-40B4-BE49-F238E27FC236}">
              <a16:creationId xmlns:a16="http://schemas.microsoft.com/office/drawing/2014/main" id="{00000000-0008-0000-0200-000092000000}"/>
            </a:ext>
          </a:extLst>
        </xdr:cNvPr>
        <xdr:cNvSpPr txBox="1"/>
      </xdr:nvSpPr>
      <xdr:spPr>
        <a:xfrm>
          <a:off x="7626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142620</xdr:rowOff>
    </xdr:from>
    <xdr:ext cx="469744" cy="259045"/>
    <xdr:sp macro="" textlink="">
      <xdr:nvSpPr>
        <xdr:cNvPr id="147" name="n_4aveValue【図書館】&#10;一人当たり面積">
          <a:extLst>
            <a:ext uri="{FF2B5EF4-FFF2-40B4-BE49-F238E27FC236}">
              <a16:creationId xmlns:a16="http://schemas.microsoft.com/office/drawing/2014/main" id="{00000000-0008-0000-0200-000093000000}"/>
            </a:ext>
          </a:extLst>
        </xdr:cNvPr>
        <xdr:cNvSpPr txBox="1"/>
      </xdr:nvSpPr>
      <xdr:spPr>
        <a:xfrm>
          <a:off x="6737427"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110870</xdr:rowOff>
    </xdr:from>
    <xdr:ext cx="469744" cy="259045"/>
    <xdr:sp macro="" textlink="">
      <xdr:nvSpPr>
        <xdr:cNvPr id="148" name="n_1mainValue【図書館】&#10;一人当たり面積">
          <a:extLst>
            <a:ext uri="{FF2B5EF4-FFF2-40B4-BE49-F238E27FC236}">
              <a16:creationId xmlns:a16="http://schemas.microsoft.com/office/drawing/2014/main" id="{00000000-0008-0000-0200-000094000000}"/>
            </a:ext>
          </a:extLst>
        </xdr:cNvPr>
        <xdr:cNvSpPr txBox="1"/>
      </xdr:nvSpPr>
      <xdr:spPr>
        <a:xfrm>
          <a:off x="9391727"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127199</xdr:rowOff>
    </xdr:from>
    <xdr:ext cx="469744" cy="259045"/>
    <xdr:sp macro="" textlink="">
      <xdr:nvSpPr>
        <xdr:cNvPr id="149" name="n_2mainValue【図書館】&#10;一人当たり面積">
          <a:extLst>
            <a:ext uri="{FF2B5EF4-FFF2-40B4-BE49-F238E27FC236}">
              <a16:creationId xmlns:a16="http://schemas.microsoft.com/office/drawing/2014/main" id="{00000000-0008-0000-0200-000095000000}"/>
            </a:ext>
          </a:extLst>
        </xdr:cNvPr>
        <xdr:cNvSpPr txBox="1"/>
      </xdr:nvSpPr>
      <xdr:spPr>
        <a:xfrm>
          <a:off x="8515427" y="595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94541</xdr:rowOff>
    </xdr:from>
    <xdr:ext cx="469744" cy="259045"/>
    <xdr:sp macro="" textlink="">
      <xdr:nvSpPr>
        <xdr:cNvPr id="150" name="n_3mainValue【図書館】&#10;一人当たり面積">
          <a:extLst>
            <a:ext uri="{FF2B5EF4-FFF2-40B4-BE49-F238E27FC236}">
              <a16:creationId xmlns:a16="http://schemas.microsoft.com/office/drawing/2014/main" id="{00000000-0008-0000-0200-000096000000}"/>
            </a:ext>
          </a:extLst>
        </xdr:cNvPr>
        <xdr:cNvSpPr txBox="1"/>
      </xdr:nvSpPr>
      <xdr:spPr>
        <a:xfrm>
          <a:off x="7626427" y="592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29227</xdr:rowOff>
    </xdr:from>
    <xdr:ext cx="469744" cy="259045"/>
    <xdr:sp macro="" textlink="">
      <xdr:nvSpPr>
        <xdr:cNvPr id="151" name="n_4mainValue【図書館】&#10;一人当たり面積">
          <a:extLst>
            <a:ext uri="{FF2B5EF4-FFF2-40B4-BE49-F238E27FC236}">
              <a16:creationId xmlns:a16="http://schemas.microsoft.com/office/drawing/2014/main" id="{00000000-0008-0000-0200-000097000000}"/>
            </a:ext>
          </a:extLst>
        </xdr:cNvPr>
        <xdr:cNvSpPr txBox="1"/>
      </xdr:nvSpPr>
      <xdr:spPr>
        <a:xfrm>
          <a:off x="67374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00000000-0008-0000-0200-0000A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flipV="1">
          <a:off x="4634865" y="966597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a:extLst>
            <a:ext uri="{FF2B5EF4-FFF2-40B4-BE49-F238E27FC236}">
              <a16:creationId xmlns:a16="http://schemas.microsoft.com/office/drawing/2014/main" id="{00000000-0008-0000-0200-0000B1000000}"/>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a:extLst>
            <a:ext uri="{FF2B5EF4-FFF2-40B4-BE49-F238E27FC236}">
              <a16:creationId xmlns:a16="http://schemas.microsoft.com/office/drawing/2014/main" id="{00000000-0008-0000-0200-0000B3000000}"/>
            </a:ext>
          </a:extLst>
        </xdr:cNvPr>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154322</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00000000-0008-0000-0200-0000B5000000}"/>
            </a:ext>
          </a:extLst>
        </xdr:cNvPr>
        <xdr:cNvSpPr txBox="1"/>
      </xdr:nvSpPr>
      <xdr:spPr>
        <a:xfrm>
          <a:off x="4673600" y="1026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124460</xdr:rowOff>
    </xdr:from>
    <xdr:to>
      <xdr:col>20</xdr:col>
      <xdr:colOff>38100</xdr:colOff>
      <xdr:row>60</xdr:row>
      <xdr:rowOff>54610</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3746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95885</xdr:rowOff>
    </xdr:from>
    <xdr:to>
      <xdr:col>15</xdr:col>
      <xdr:colOff>101600</xdr:colOff>
      <xdr:row>60</xdr:row>
      <xdr:rowOff>26035</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2857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xdr:rowOff>
    </xdr:from>
    <xdr:to>
      <xdr:col>24</xdr:col>
      <xdr:colOff>114300</xdr:colOff>
      <xdr:row>59</xdr:row>
      <xdr:rowOff>113665</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45847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34942</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00000000-0008-0000-0200-0000C1000000}"/>
            </a:ext>
          </a:extLst>
        </xdr:cNvPr>
        <xdr:cNvSpPr txBox="1"/>
      </xdr:nvSpPr>
      <xdr:spPr>
        <a:xfrm>
          <a:off x="4673600"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158750</xdr:rowOff>
    </xdr:from>
    <xdr:to>
      <xdr:col>20</xdr:col>
      <xdr:colOff>38100</xdr:colOff>
      <xdr:row>60</xdr:row>
      <xdr:rowOff>88900</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3746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62865</xdr:rowOff>
    </xdr:from>
    <xdr:to>
      <xdr:col>24</xdr:col>
      <xdr:colOff>63500</xdr:colOff>
      <xdr:row>60</xdr:row>
      <xdr:rowOff>38100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flipV="1">
          <a:off x="3797300" y="10178415"/>
          <a:ext cx="8382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162560</xdr:rowOff>
    </xdr:from>
    <xdr:to>
      <xdr:col>15</xdr:col>
      <xdr:colOff>101600</xdr:colOff>
      <xdr:row>60</xdr:row>
      <xdr:rowOff>92710</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2857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38100</xdr:rowOff>
    </xdr:from>
    <xdr:to>
      <xdr:col>19</xdr:col>
      <xdr:colOff>177800</xdr:colOff>
      <xdr:row>60</xdr:row>
      <xdr:rowOff>41910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flipV="1">
          <a:off x="2908300" y="103251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968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0</xdr:rowOff>
    </xdr:from>
    <xdr:to>
      <xdr:col>15</xdr:col>
      <xdr:colOff>50800</xdr:colOff>
      <xdr:row>60</xdr:row>
      <xdr:rowOff>41910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2019300" y="102870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105410</xdr:rowOff>
    </xdr:from>
    <xdr:to>
      <xdr:col>6</xdr:col>
      <xdr:colOff>38100</xdr:colOff>
      <xdr:row>60</xdr:row>
      <xdr:rowOff>35560</xdr:rowOff>
    </xdr:to>
    <xdr:sp macro="" textlink="">
      <xdr:nvSpPr>
        <xdr:cNvPr id="200" name="楕円 199">
          <a:extLst>
            <a:ext uri="{FF2B5EF4-FFF2-40B4-BE49-F238E27FC236}">
              <a16:creationId xmlns:a16="http://schemas.microsoft.com/office/drawing/2014/main" id="{00000000-0008-0000-0200-0000C8000000}"/>
            </a:ext>
          </a:extLst>
        </xdr:cNvPr>
        <xdr:cNvSpPr/>
      </xdr:nvSpPr>
      <xdr:spPr>
        <a:xfrm>
          <a:off x="1079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156210</xdr:rowOff>
    </xdr:from>
    <xdr:to>
      <xdr:col>10</xdr:col>
      <xdr:colOff>114300</xdr:colOff>
      <xdr:row>60</xdr:row>
      <xdr:rowOff>0</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1130300" y="10271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71137</xdr:rowOff>
    </xdr:from>
    <xdr:ext cx="405111" cy="259045"/>
    <xdr:sp macro="" textlink="">
      <xdr:nvSpPr>
        <xdr:cNvPr id="202" name="n_1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35820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42562</xdr:rowOff>
    </xdr:from>
    <xdr:ext cx="405111" cy="259045"/>
    <xdr:sp macro="" textlink="">
      <xdr:nvSpPr>
        <xdr:cNvPr id="203" name="n_2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2705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204" name="n_3ave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1816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5" name="n_4ave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80027</xdr:rowOff>
    </xdr:from>
    <xdr:ext cx="405111" cy="259045"/>
    <xdr:sp macro="" textlink="">
      <xdr:nvSpPr>
        <xdr:cNvPr id="206" name="n_1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83837</xdr:rowOff>
    </xdr:from>
    <xdr:ext cx="405111" cy="259045"/>
    <xdr:sp macro="" textlink="">
      <xdr:nvSpPr>
        <xdr:cNvPr id="207" name="n_2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2705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208" name="n_3mainValue【体育館・プール】&#10;有形固定資産減価償却率">
          <a:extLst>
            <a:ext uri="{FF2B5EF4-FFF2-40B4-BE49-F238E27FC236}">
              <a16:creationId xmlns:a16="http://schemas.microsoft.com/office/drawing/2014/main" id="{00000000-0008-0000-0200-0000D0000000}"/>
            </a:ext>
          </a:extLst>
        </xdr:cNvPr>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26687</xdr:rowOff>
    </xdr:from>
    <xdr:ext cx="405111" cy="259045"/>
    <xdr:sp macro="" textlink="">
      <xdr:nvSpPr>
        <xdr:cNvPr id="209" name="n_4mainValue【体育館・プール】&#10;有形固定資産減価償却率">
          <a:extLst>
            <a:ext uri="{FF2B5EF4-FFF2-40B4-BE49-F238E27FC236}">
              <a16:creationId xmlns:a16="http://schemas.microsoft.com/office/drawing/2014/main" id="{00000000-0008-0000-0200-0000D1000000}"/>
            </a:ext>
          </a:extLst>
        </xdr:cNvPr>
        <xdr:cNvSpPr txBox="1"/>
      </xdr:nvSpPr>
      <xdr:spPr>
        <a:xfrm>
          <a:off x="927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00000000-0008-0000-0200-0000E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flipV="1">
          <a:off x="10476865" y="9608820"/>
          <a:ext cx="0" cy="141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a:extLst>
            <a:ext uri="{FF2B5EF4-FFF2-40B4-BE49-F238E27FC236}">
              <a16:creationId xmlns:a16="http://schemas.microsoft.com/office/drawing/2014/main" id="{00000000-0008-0000-0200-0000EA000000}"/>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a:extLst>
            <a:ext uri="{FF2B5EF4-FFF2-40B4-BE49-F238E27FC236}">
              <a16:creationId xmlns:a16="http://schemas.microsoft.com/office/drawing/2014/main" id="{00000000-0008-0000-0200-0000EC000000}"/>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165117</xdr:rowOff>
    </xdr:from>
    <xdr:ext cx="469744" cy="259045"/>
    <xdr:sp macro="" textlink="">
      <xdr:nvSpPr>
        <xdr:cNvPr id="238" name="【体育館・プール】&#10;一人当たり面積平均値テキスト">
          <a:extLst>
            <a:ext uri="{FF2B5EF4-FFF2-40B4-BE49-F238E27FC236}">
              <a16:creationId xmlns:a16="http://schemas.microsoft.com/office/drawing/2014/main" id="{00000000-0008-0000-0200-0000EE000000}"/>
            </a:ext>
          </a:extLst>
        </xdr:cNvPr>
        <xdr:cNvSpPr txBox="1"/>
      </xdr:nvSpPr>
      <xdr:spPr>
        <a:xfrm>
          <a:off x="10515600" y="10623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101600</xdr:rowOff>
    </xdr:from>
    <xdr:to>
      <xdr:col>50</xdr:col>
      <xdr:colOff>165100</xdr:colOff>
      <xdr:row>63</xdr:row>
      <xdr:rowOff>31750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9588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102870</xdr:rowOff>
    </xdr:from>
    <xdr:to>
      <xdr:col>46</xdr:col>
      <xdr:colOff>38100</xdr:colOff>
      <xdr:row>63</xdr:row>
      <xdr:rowOff>33020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8699500" y="1073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102870</xdr:rowOff>
    </xdr:from>
    <xdr:to>
      <xdr:col>41</xdr:col>
      <xdr:colOff>101600</xdr:colOff>
      <xdr:row>63</xdr:row>
      <xdr:rowOff>33020</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7810500" y="1073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121920</xdr:rowOff>
    </xdr:from>
    <xdr:to>
      <xdr:col>36</xdr:col>
      <xdr:colOff>165100</xdr:colOff>
      <xdr:row>63</xdr:row>
      <xdr:rowOff>52070</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6921500" y="1075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146050</xdr:rowOff>
    </xdr:from>
    <xdr:to>
      <xdr:col>55</xdr:col>
      <xdr:colOff>50800</xdr:colOff>
      <xdr:row>62</xdr:row>
      <xdr:rowOff>76200</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104267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168927</xdr:rowOff>
    </xdr:from>
    <xdr:ext cx="469744" cy="259045"/>
    <xdr:sp macro="" textlink="">
      <xdr:nvSpPr>
        <xdr:cNvPr id="250" name="【体育館・プール】&#10;一人当たり面積該当値テキスト">
          <a:extLst>
            <a:ext uri="{FF2B5EF4-FFF2-40B4-BE49-F238E27FC236}">
              <a16:creationId xmlns:a16="http://schemas.microsoft.com/office/drawing/2014/main" id="{00000000-0008-0000-0200-0000FA000000}"/>
            </a:ext>
          </a:extLst>
        </xdr:cNvPr>
        <xdr:cNvSpPr txBox="1"/>
      </xdr:nvSpPr>
      <xdr:spPr>
        <a:xfrm>
          <a:off x="10515600" y="1045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152400</xdr:rowOff>
    </xdr:from>
    <xdr:to>
      <xdr:col>50</xdr:col>
      <xdr:colOff>165100</xdr:colOff>
      <xdr:row>62</xdr:row>
      <xdr:rowOff>82550</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95885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25400</xdr:rowOff>
    </xdr:from>
    <xdr:to>
      <xdr:col>55</xdr:col>
      <xdr:colOff>0</xdr:colOff>
      <xdr:row>62</xdr:row>
      <xdr:rowOff>31750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9639300" y="1065530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158750</xdr:rowOff>
    </xdr:from>
    <xdr:to>
      <xdr:col>46</xdr:col>
      <xdr:colOff>38100</xdr:colOff>
      <xdr:row>62</xdr:row>
      <xdr:rowOff>88900</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8699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31750</xdr:rowOff>
    </xdr:from>
    <xdr:to>
      <xdr:col>50</xdr:col>
      <xdr:colOff>114300</xdr:colOff>
      <xdr:row>62</xdr:row>
      <xdr:rowOff>38100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8750300" y="106616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162560</xdr:rowOff>
    </xdr:from>
    <xdr:to>
      <xdr:col>41</xdr:col>
      <xdr:colOff>101600</xdr:colOff>
      <xdr:row>62</xdr:row>
      <xdr:rowOff>92710</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7810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38100</xdr:rowOff>
    </xdr:from>
    <xdr:to>
      <xdr:col>45</xdr:col>
      <xdr:colOff>177800</xdr:colOff>
      <xdr:row>62</xdr:row>
      <xdr:rowOff>41910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7861300" y="106680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166370</xdr:rowOff>
    </xdr:from>
    <xdr:to>
      <xdr:col>36</xdr:col>
      <xdr:colOff>165100</xdr:colOff>
      <xdr:row>62</xdr:row>
      <xdr:rowOff>96520</xdr:rowOff>
    </xdr:to>
    <xdr:sp macro="" textlink="">
      <xdr:nvSpPr>
        <xdr:cNvPr id="257" name="楕円 256">
          <a:extLst>
            <a:ext uri="{FF2B5EF4-FFF2-40B4-BE49-F238E27FC236}">
              <a16:creationId xmlns:a16="http://schemas.microsoft.com/office/drawing/2014/main" id="{00000000-0008-0000-0200-000001010000}"/>
            </a:ext>
          </a:extLst>
        </xdr:cNvPr>
        <xdr:cNvSpPr/>
      </xdr:nvSpPr>
      <xdr:spPr>
        <a:xfrm>
          <a:off x="6921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41910</xdr:rowOff>
    </xdr:from>
    <xdr:to>
      <xdr:col>41</xdr:col>
      <xdr:colOff>50800</xdr:colOff>
      <xdr:row>62</xdr:row>
      <xdr:rowOff>45720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flipV="1">
          <a:off x="6972300" y="106718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22877</xdr:rowOff>
    </xdr:from>
    <xdr:ext cx="469744" cy="259045"/>
    <xdr:sp macro="" textlink="">
      <xdr:nvSpPr>
        <xdr:cNvPr id="259" name="n_1aveValue【体育館・プール】&#10;一人当たり面積">
          <a:extLst>
            <a:ext uri="{FF2B5EF4-FFF2-40B4-BE49-F238E27FC236}">
              <a16:creationId xmlns:a16="http://schemas.microsoft.com/office/drawing/2014/main" id="{00000000-0008-0000-0200-000003010000}"/>
            </a:ext>
          </a:extLst>
        </xdr:cNvPr>
        <xdr:cNvSpPr txBox="1"/>
      </xdr:nvSpPr>
      <xdr:spPr>
        <a:xfrm>
          <a:off x="9391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24147</xdr:rowOff>
    </xdr:from>
    <xdr:ext cx="469744" cy="259045"/>
    <xdr:sp macro="" textlink="">
      <xdr:nvSpPr>
        <xdr:cNvPr id="260" name="n_2aveValue【体育館・プール】&#10;一人当たり面積">
          <a:extLst>
            <a:ext uri="{FF2B5EF4-FFF2-40B4-BE49-F238E27FC236}">
              <a16:creationId xmlns:a16="http://schemas.microsoft.com/office/drawing/2014/main" id="{00000000-0008-0000-0200-000004010000}"/>
            </a:ext>
          </a:extLst>
        </xdr:cNvPr>
        <xdr:cNvSpPr txBox="1"/>
      </xdr:nvSpPr>
      <xdr:spPr>
        <a:xfrm>
          <a:off x="8515427" y="1082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24147</xdr:rowOff>
    </xdr:from>
    <xdr:ext cx="469744" cy="259045"/>
    <xdr:sp macro="" textlink="">
      <xdr:nvSpPr>
        <xdr:cNvPr id="261" name="n_3aveValue【体育館・プール】&#10;一人当たり面積">
          <a:extLst>
            <a:ext uri="{FF2B5EF4-FFF2-40B4-BE49-F238E27FC236}">
              <a16:creationId xmlns:a16="http://schemas.microsoft.com/office/drawing/2014/main" id="{00000000-0008-0000-0200-000005010000}"/>
            </a:ext>
          </a:extLst>
        </xdr:cNvPr>
        <xdr:cNvSpPr txBox="1"/>
      </xdr:nvSpPr>
      <xdr:spPr>
        <a:xfrm>
          <a:off x="7626427" y="1082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43197</xdr:rowOff>
    </xdr:from>
    <xdr:ext cx="469744" cy="259045"/>
    <xdr:sp macro="" textlink="">
      <xdr:nvSpPr>
        <xdr:cNvPr id="262" name="n_4aveValue【体育館・プール】&#10;一人当たり面積">
          <a:extLst>
            <a:ext uri="{FF2B5EF4-FFF2-40B4-BE49-F238E27FC236}">
              <a16:creationId xmlns:a16="http://schemas.microsoft.com/office/drawing/2014/main" id="{00000000-0008-0000-0200-000006010000}"/>
            </a:ext>
          </a:extLst>
        </xdr:cNvPr>
        <xdr:cNvSpPr txBox="1"/>
      </xdr:nvSpPr>
      <xdr:spPr>
        <a:xfrm>
          <a:off x="6737427" y="1084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99077</xdr:rowOff>
    </xdr:from>
    <xdr:ext cx="469744" cy="259045"/>
    <xdr:sp macro="" textlink="">
      <xdr:nvSpPr>
        <xdr:cNvPr id="263" name="n_1mainValue【体育館・プール】&#10;一人当たり面積">
          <a:extLst>
            <a:ext uri="{FF2B5EF4-FFF2-40B4-BE49-F238E27FC236}">
              <a16:creationId xmlns:a16="http://schemas.microsoft.com/office/drawing/2014/main" id="{00000000-0008-0000-0200-000007010000}"/>
            </a:ext>
          </a:extLst>
        </xdr:cNvPr>
        <xdr:cNvSpPr txBox="1"/>
      </xdr:nvSpPr>
      <xdr:spPr>
        <a:xfrm>
          <a:off x="9391727" y="1038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105427</xdr:rowOff>
    </xdr:from>
    <xdr:ext cx="469744" cy="259045"/>
    <xdr:sp macro="" textlink="">
      <xdr:nvSpPr>
        <xdr:cNvPr id="264" name="n_2mainValue【体育館・プール】&#10;一人当たり面積">
          <a:extLst>
            <a:ext uri="{FF2B5EF4-FFF2-40B4-BE49-F238E27FC236}">
              <a16:creationId xmlns:a16="http://schemas.microsoft.com/office/drawing/2014/main" id="{00000000-0008-0000-0200-000008010000}"/>
            </a:ext>
          </a:extLst>
        </xdr:cNvPr>
        <xdr:cNvSpPr txBox="1"/>
      </xdr:nvSpPr>
      <xdr:spPr>
        <a:xfrm>
          <a:off x="8515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109237</xdr:rowOff>
    </xdr:from>
    <xdr:ext cx="469744" cy="259045"/>
    <xdr:sp macro="" textlink="">
      <xdr:nvSpPr>
        <xdr:cNvPr id="265" name="n_3mainValue【体育館・プール】&#10;一人当たり面積">
          <a:extLst>
            <a:ext uri="{FF2B5EF4-FFF2-40B4-BE49-F238E27FC236}">
              <a16:creationId xmlns:a16="http://schemas.microsoft.com/office/drawing/2014/main" id="{00000000-0008-0000-0200-000009010000}"/>
            </a:ext>
          </a:extLst>
        </xdr:cNvPr>
        <xdr:cNvSpPr txBox="1"/>
      </xdr:nvSpPr>
      <xdr:spPr>
        <a:xfrm>
          <a:off x="7626427" y="103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113047</xdr:rowOff>
    </xdr:from>
    <xdr:ext cx="469744" cy="259045"/>
    <xdr:sp macro="" textlink="">
      <xdr:nvSpPr>
        <xdr:cNvPr id="266" name="n_4mainValue【体育館・プール】&#10;一人当たり面積">
          <a:extLst>
            <a:ext uri="{FF2B5EF4-FFF2-40B4-BE49-F238E27FC236}">
              <a16:creationId xmlns:a16="http://schemas.microsoft.com/office/drawing/2014/main" id="{00000000-0008-0000-0200-00000A010000}"/>
            </a:ext>
          </a:extLst>
        </xdr:cNvPr>
        <xdr:cNvSpPr txBox="1"/>
      </xdr:nvSpPr>
      <xdr:spPr>
        <a:xfrm>
          <a:off x="6737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00000000-0008-0000-0200-00002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00000000-0008-0000-0200-000024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00000000-0008-0000-0200-000026010000}"/>
            </a:ext>
          </a:extLst>
        </xdr:cNvPr>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00000000-0008-0000-0200-000028010000}"/>
            </a:ext>
          </a:extLst>
        </xdr:cNvPr>
        <xdr:cNvSpPr txBox="1"/>
      </xdr:nvSpPr>
      <xdr:spPr>
        <a:xfrm>
          <a:off x="4673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57786</xdr:rowOff>
    </xdr:from>
    <xdr:to>
      <xdr:col>20</xdr:col>
      <xdr:colOff>38100</xdr:colOff>
      <xdr:row>82</xdr:row>
      <xdr:rowOff>159386</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3746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29211</xdr:rowOff>
    </xdr:from>
    <xdr:to>
      <xdr:col>15</xdr:col>
      <xdr:colOff>101600</xdr:colOff>
      <xdr:row>82</xdr:row>
      <xdr:rowOff>130811</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2857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74930</xdr:rowOff>
    </xdr:from>
    <xdr:to>
      <xdr:col>10</xdr:col>
      <xdr:colOff>165100</xdr:colOff>
      <xdr:row>83</xdr:row>
      <xdr:rowOff>5080</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968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50164</xdr:rowOff>
    </xdr:from>
    <xdr:to>
      <xdr:col>6</xdr:col>
      <xdr:colOff>38100</xdr:colOff>
      <xdr:row>82</xdr:row>
      <xdr:rowOff>151764</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1079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13970</xdr:rowOff>
    </xdr:from>
    <xdr:to>
      <xdr:col>24</xdr:col>
      <xdr:colOff>114300</xdr:colOff>
      <xdr:row>82</xdr:row>
      <xdr:rowOff>115570</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45847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163847</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00000000-0008-0000-0200-000034010000}"/>
            </a:ext>
          </a:extLst>
        </xdr:cNvPr>
        <xdr:cNvSpPr txBox="1"/>
      </xdr:nvSpPr>
      <xdr:spPr>
        <a:xfrm>
          <a:off x="4673600"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130175</xdr:rowOff>
    </xdr:from>
    <xdr:to>
      <xdr:col>20</xdr:col>
      <xdr:colOff>38100</xdr:colOff>
      <xdr:row>82</xdr:row>
      <xdr:rowOff>60325</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3746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9525</xdr:rowOff>
    </xdr:from>
    <xdr:to>
      <xdr:col>24</xdr:col>
      <xdr:colOff>63500</xdr:colOff>
      <xdr:row>82</xdr:row>
      <xdr:rowOff>64770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3797300" y="1406842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17780</xdr:rowOff>
    </xdr:from>
    <xdr:to>
      <xdr:col>15</xdr:col>
      <xdr:colOff>101600</xdr:colOff>
      <xdr:row>82</xdr:row>
      <xdr:rowOff>119380</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2857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9525</xdr:rowOff>
    </xdr:from>
    <xdr:to>
      <xdr:col>19</xdr:col>
      <xdr:colOff>177800</xdr:colOff>
      <xdr:row>82</xdr:row>
      <xdr:rowOff>68580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flipV="1">
          <a:off x="2908300" y="1406842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139700</xdr:rowOff>
    </xdr:from>
    <xdr:to>
      <xdr:col>10</xdr:col>
      <xdr:colOff>165100</xdr:colOff>
      <xdr:row>82</xdr:row>
      <xdr:rowOff>69850</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1968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19050</xdr:rowOff>
    </xdr:from>
    <xdr:to>
      <xdr:col>15</xdr:col>
      <xdr:colOff>50800</xdr:colOff>
      <xdr:row>82</xdr:row>
      <xdr:rowOff>68580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2019300" y="140779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88264</xdr:rowOff>
    </xdr:from>
    <xdr:to>
      <xdr:col>6</xdr:col>
      <xdr:colOff>38100</xdr:colOff>
      <xdr:row>82</xdr:row>
      <xdr:rowOff>18414</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1079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139064</xdr:rowOff>
    </xdr:from>
    <xdr:to>
      <xdr:col>10</xdr:col>
      <xdr:colOff>114300</xdr:colOff>
      <xdr:row>82</xdr:row>
      <xdr:rowOff>19050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1130300" y="1402651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150513</xdr:rowOff>
    </xdr:from>
    <xdr:ext cx="405111" cy="259045"/>
    <xdr:sp macro="" textlink="">
      <xdr:nvSpPr>
        <xdr:cNvPr id="317" name="n_1aveValue【福祉施設】&#10;有形固定資産減価償却率">
          <a:extLst>
            <a:ext uri="{FF2B5EF4-FFF2-40B4-BE49-F238E27FC236}">
              <a16:creationId xmlns:a16="http://schemas.microsoft.com/office/drawing/2014/main" id="{00000000-0008-0000-0200-00003D010000}"/>
            </a:ext>
          </a:extLst>
        </xdr:cNvPr>
        <xdr:cNvSpPr txBox="1"/>
      </xdr:nvSpPr>
      <xdr:spPr>
        <a:xfrm>
          <a:off x="35820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121938</xdr:rowOff>
    </xdr:from>
    <xdr:ext cx="405111" cy="259045"/>
    <xdr:sp macro="" textlink="">
      <xdr:nvSpPr>
        <xdr:cNvPr id="318" name="n_2aveValue【福祉施設】&#10;有形固定資産減価償却率">
          <a:extLst>
            <a:ext uri="{FF2B5EF4-FFF2-40B4-BE49-F238E27FC236}">
              <a16:creationId xmlns:a16="http://schemas.microsoft.com/office/drawing/2014/main" id="{00000000-0008-0000-0200-00003E010000}"/>
            </a:ext>
          </a:extLst>
        </xdr:cNvPr>
        <xdr:cNvSpPr txBox="1"/>
      </xdr:nvSpPr>
      <xdr:spPr>
        <a:xfrm>
          <a:off x="2705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167657</xdr:rowOff>
    </xdr:from>
    <xdr:ext cx="405111" cy="259045"/>
    <xdr:sp macro="" textlink="">
      <xdr:nvSpPr>
        <xdr:cNvPr id="319" name="n_3aveValue【福祉施設】&#10;有形固定資産減価償却率">
          <a:extLst>
            <a:ext uri="{FF2B5EF4-FFF2-40B4-BE49-F238E27FC236}">
              <a16:creationId xmlns:a16="http://schemas.microsoft.com/office/drawing/2014/main" id="{00000000-0008-0000-0200-00003F010000}"/>
            </a:ext>
          </a:extLst>
        </xdr:cNvPr>
        <xdr:cNvSpPr txBox="1"/>
      </xdr:nvSpPr>
      <xdr:spPr>
        <a:xfrm>
          <a:off x="1816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142891</xdr:rowOff>
    </xdr:from>
    <xdr:ext cx="405111" cy="259045"/>
    <xdr:sp macro="" textlink="">
      <xdr:nvSpPr>
        <xdr:cNvPr id="320" name="n_4aveValue【福祉施設】&#10;有形固定資産減価償却率">
          <a:extLst>
            <a:ext uri="{FF2B5EF4-FFF2-40B4-BE49-F238E27FC236}">
              <a16:creationId xmlns:a16="http://schemas.microsoft.com/office/drawing/2014/main" id="{00000000-0008-0000-0200-000040010000}"/>
            </a:ext>
          </a:extLst>
        </xdr:cNvPr>
        <xdr:cNvSpPr txBox="1"/>
      </xdr:nvSpPr>
      <xdr:spPr>
        <a:xfrm>
          <a:off x="9277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76852</xdr:rowOff>
    </xdr:from>
    <xdr:ext cx="405111" cy="259045"/>
    <xdr:sp macro="" textlink="">
      <xdr:nvSpPr>
        <xdr:cNvPr id="321" name="n_1mainValue【福祉施設】&#10;有形固定資産減価償却率">
          <a:extLst>
            <a:ext uri="{FF2B5EF4-FFF2-40B4-BE49-F238E27FC236}">
              <a16:creationId xmlns:a16="http://schemas.microsoft.com/office/drawing/2014/main" id="{00000000-0008-0000-0200-000041010000}"/>
            </a:ext>
          </a:extLst>
        </xdr:cNvPr>
        <xdr:cNvSpPr txBox="1"/>
      </xdr:nvSpPr>
      <xdr:spPr>
        <a:xfrm>
          <a:off x="35820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135907</xdr:rowOff>
    </xdr:from>
    <xdr:ext cx="405111" cy="259045"/>
    <xdr:sp macro="" textlink="">
      <xdr:nvSpPr>
        <xdr:cNvPr id="322" name="n_2mainValue【福祉施設】&#10;有形固定資産減価償却率">
          <a:extLst>
            <a:ext uri="{FF2B5EF4-FFF2-40B4-BE49-F238E27FC236}">
              <a16:creationId xmlns:a16="http://schemas.microsoft.com/office/drawing/2014/main" id="{00000000-0008-0000-0200-000042010000}"/>
            </a:ext>
          </a:extLst>
        </xdr:cNvPr>
        <xdr:cNvSpPr txBox="1"/>
      </xdr:nvSpPr>
      <xdr:spPr>
        <a:xfrm>
          <a:off x="27057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323" name="n_3mainValue【福祉施設】&#10;有形固定資産減価償却率">
          <a:extLst>
            <a:ext uri="{FF2B5EF4-FFF2-40B4-BE49-F238E27FC236}">
              <a16:creationId xmlns:a16="http://schemas.microsoft.com/office/drawing/2014/main" id="{00000000-0008-0000-0200-000043010000}"/>
            </a:ext>
          </a:extLst>
        </xdr:cNvPr>
        <xdr:cNvSpPr txBox="1"/>
      </xdr:nvSpPr>
      <xdr:spPr>
        <a:xfrm>
          <a:off x="1816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34941</xdr:rowOff>
    </xdr:from>
    <xdr:ext cx="405111" cy="259045"/>
    <xdr:sp macro="" textlink="">
      <xdr:nvSpPr>
        <xdr:cNvPr id="324" name="n_4mainValue【福祉施設】&#10;有形固定資産減価償却率">
          <a:extLst>
            <a:ext uri="{FF2B5EF4-FFF2-40B4-BE49-F238E27FC236}">
              <a16:creationId xmlns:a16="http://schemas.microsoft.com/office/drawing/2014/main" id="{00000000-0008-0000-0200-000044010000}"/>
            </a:ext>
          </a:extLst>
        </xdr:cNvPr>
        <xdr:cNvSpPr txBox="1"/>
      </xdr:nvSpPr>
      <xdr:spPr>
        <a:xfrm>
          <a:off x="927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00000000-0008-0000-0200-00005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flipV="1">
          <a:off x="10476865" y="1336548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9" name="【福祉施設】&#10;一人当たり面積最小値テキスト">
          <a:extLst>
            <a:ext uri="{FF2B5EF4-FFF2-40B4-BE49-F238E27FC236}">
              <a16:creationId xmlns:a16="http://schemas.microsoft.com/office/drawing/2014/main" id="{00000000-0008-0000-0200-00005D010000}"/>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1" name="【福祉施設】&#10;一人当たり面積最大値テキスト">
          <a:extLst>
            <a:ext uri="{FF2B5EF4-FFF2-40B4-BE49-F238E27FC236}">
              <a16:creationId xmlns:a16="http://schemas.microsoft.com/office/drawing/2014/main" id="{00000000-0008-0000-0200-00005F010000}"/>
            </a:ext>
          </a:extLst>
        </xdr:cNvPr>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162577</xdr:rowOff>
    </xdr:from>
    <xdr:ext cx="469744" cy="259045"/>
    <xdr:sp macro="" textlink="">
      <xdr:nvSpPr>
        <xdr:cNvPr id="353" name="【福祉施設】&#10;一人当たり面積平均値テキスト">
          <a:extLst>
            <a:ext uri="{FF2B5EF4-FFF2-40B4-BE49-F238E27FC236}">
              <a16:creationId xmlns:a16="http://schemas.microsoft.com/office/drawing/2014/main" id="{00000000-0008-0000-0200-000061010000}"/>
            </a:ext>
          </a:extLst>
        </xdr:cNvPr>
        <xdr:cNvSpPr txBox="1"/>
      </xdr:nvSpPr>
      <xdr:spPr>
        <a:xfrm>
          <a:off x="10515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10426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2539</xdr:rowOff>
    </xdr:from>
    <xdr:to>
      <xdr:col>50</xdr:col>
      <xdr:colOff>165100</xdr:colOff>
      <xdr:row>85</xdr:row>
      <xdr:rowOff>104139</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9588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2539</xdr:rowOff>
    </xdr:from>
    <xdr:to>
      <xdr:col>46</xdr:col>
      <xdr:colOff>38100</xdr:colOff>
      <xdr:row>85</xdr:row>
      <xdr:rowOff>104139</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8699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21589</xdr:rowOff>
    </xdr:from>
    <xdr:to>
      <xdr:col>41</xdr:col>
      <xdr:colOff>101600</xdr:colOff>
      <xdr:row>85</xdr:row>
      <xdr:rowOff>123189</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7810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17780</xdr:rowOff>
    </xdr:from>
    <xdr:to>
      <xdr:col>36</xdr:col>
      <xdr:colOff>165100</xdr:colOff>
      <xdr:row>85</xdr:row>
      <xdr:rowOff>119380</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6921500" y="1459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93980</xdr:rowOff>
    </xdr:from>
    <xdr:to>
      <xdr:col>55</xdr:col>
      <xdr:colOff>50800</xdr:colOff>
      <xdr:row>86</xdr:row>
      <xdr:rowOff>24130</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104267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8907</xdr:rowOff>
    </xdr:from>
    <xdr:ext cx="469744" cy="259045"/>
    <xdr:sp macro="" textlink="">
      <xdr:nvSpPr>
        <xdr:cNvPr id="365" name="【福祉施設】&#10;一人当たり面積該当値テキスト">
          <a:extLst>
            <a:ext uri="{FF2B5EF4-FFF2-40B4-BE49-F238E27FC236}">
              <a16:creationId xmlns:a16="http://schemas.microsoft.com/office/drawing/2014/main" id="{00000000-0008-0000-0200-00006D010000}"/>
            </a:ext>
          </a:extLst>
        </xdr:cNvPr>
        <xdr:cNvSpPr txBox="1"/>
      </xdr:nvSpPr>
      <xdr:spPr>
        <a:xfrm>
          <a:off x="10515600" y="1458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93980</xdr:rowOff>
    </xdr:from>
    <xdr:to>
      <xdr:col>50</xdr:col>
      <xdr:colOff>165100</xdr:colOff>
      <xdr:row>86</xdr:row>
      <xdr:rowOff>24130</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9588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144780</xdr:rowOff>
    </xdr:from>
    <xdr:to>
      <xdr:col>55</xdr:col>
      <xdr:colOff>0</xdr:colOff>
      <xdr:row>85</xdr:row>
      <xdr:rowOff>144780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9639300" y="14718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74930</xdr:rowOff>
    </xdr:from>
    <xdr:to>
      <xdr:col>46</xdr:col>
      <xdr:colOff>38100</xdr:colOff>
      <xdr:row>86</xdr:row>
      <xdr:rowOff>5080</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8699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125730</xdr:rowOff>
    </xdr:from>
    <xdr:to>
      <xdr:col>50</xdr:col>
      <xdr:colOff>114300</xdr:colOff>
      <xdr:row>85</xdr:row>
      <xdr:rowOff>144780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8750300" y="146989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74930</xdr:rowOff>
    </xdr:from>
    <xdr:to>
      <xdr:col>41</xdr:col>
      <xdr:colOff>101600</xdr:colOff>
      <xdr:row>86</xdr:row>
      <xdr:rowOff>5080</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7810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125730</xdr:rowOff>
    </xdr:from>
    <xdr:to>
      <xdr:col>45</xdr:col>
      <xdr:colOff>177800</xdr:colOff>
      <xdr:row>85</xdr:row>
      <xdr:rowOff>125730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7861300" y="1469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74930</xdr:rowOff>
    </xdr:from>
    <xdr:to>
      <xdr:col>36</xdr:col>
      <xdr:colOff>165100</xdr:colOff>
      <xdr:row>86</xdr:row>
      <xdr:rowOff>5080</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6921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125730</xdr:rowOff>
    </xdr:from>
    <xdr:to>
      <xdr:col>41</xdr:col>
      <xdr:colOff>50800</xdr:colOff>
      <xdr:row>85</xdr:row>
      <xdr:rowOff>125730</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6972300" y="1469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120666</xdr:rowOff>
    </xdr:from>
    <xdr:ext cx="469744" cy="259045"/>
    <xdr:sp macro="" textlink="">
      <xdr:nvSpPr>
        <xdr:cNvPr id="374" name="n_1aveValue【福祉施設】&#10;一人当たり面積">
          <a:extLst>
            <a:ext uri="{FF2B5EF4-FFF2-40B4-BE49-F238E27FC236}">
              <a16:creationId xmlns:a16="http://schemas.microsoft.com/office/drawing/2014/main" id="{00000000-0008-0000-0200-000076010000}"/>
            </a:ext>
          </a:extLst>
        </xdr:cNvPr>
        <xdr:cNvSpPr txBox="1"/>
      </xdr:nvSpPr>
      <xdr:spPr>
        <a:xfrm>
          <a:off x="93917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120666</xdr:rowOff>
    </xdr:from>
    <xdr:ext cx="469744" cy="259045"/>
    <xdr:sp macro="" textlink="">
      <xdr:nvSpPr>
        <xdr:cNvPr id="375" name="n_2aveValue【福祉施設】&#10;一人当たり面積">
          <a:extLst>
            <a:ext uri="{FF2B5EF4-FFF2-40B4-BE49-F238E27FC236}">
              <a16:creationId xmlns:a16="http://schemas.microsoft.com/office/drawing/2014/main" id="{00000000-0008-0000-0200-000077010000}"/>
            </a:ext>
          </a:extLst>
        </xdr:cNvPr>
        <xdr:cNvSpPr txBox="1"/>
      </xdr:nvSpPr>
      <xdr:spPr>
        <a:xfrm>
          <a:off x="8515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139716</xdr:rowOff>
    </xdr:from>
    <xdr:ext cx="469744" cy="259045"/>
    <xdr:sp macro="" textlink="">
      <xdr:nvSpPr>
        <xdr:cNvPr id="376" name="n_3aveValue【福祉施設】&#10;一人当たり面積">
          <a:extLst>
            <a:ext uri="{FF2B5EF4-FFF2-40B4-BE49-F238E27FC236}">
              <a16:creationId xmlns:a16="http://schemas.microsoft.com/office/drawing/2014/main" id="{00000000-0008-0000-0200-000078010000}"/>
            </a:ext>
          </a:extLst>
        </xdr:cNvPr>
        <xdr:cNvSpPr txBox="1"/>
      </xdr:nvSpPr>
      <xdr:spPr>
        <a:xfrm>
          <a:off x="7626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135907</xdr:rowOff>
    </xdr:from>
    <xdr:ext cx="469744" cy="259045"/>
    <xdr:sp macro="" textlink="">
      <xdr:nvSpPr>
        <xdr:cNvPr id="377" name="n_4aveValue【福祉施設】&#10;一人当たり面積">
          <a:extLst>
            <a:ext uri="{FF2B5EF4-FFF2-40B4-BE49-F238E27FC236}">
              <a16:creationId xmlns:a16="http://schemas.microsoft.com/office/drawing/2014/main" id="{00000000-0008-0000-0200-000079010000}"/>
            </a:ext>
          </a:extLst>
        </xdr:cNvPr>
        <xdr:cNvSpPr txBox="1"/>
      </xdr:nvSpPr>
      <xdr:spPr>
        <a:xfrm>
          <a:off x="6737427" y="1436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15257</xdr:rowOff>
    </xdr:from>
    <xdr:ext cx="469744" cy="259045"/>
    <xdr:sp macro="" textlink="">
      <xdr:nvSpPr>
        <xdr:cNvPr id="378" name="n_1mainValue【福祉施設】&#10;一人当たり面積">
          <a:extLst>
            <a:ext uri="{FF2B5EF4-FFF2-40B4-BE49-F238E27FC236}">
              <a16:creationId xmlns:a16="http://schemas.microsoft.com/office/drawing/2014/main" id="{00000000-0008-0000-0200-00007A010000}"/>
            </a:ext>
          </a:extLst>
        </xdr:cNvPr>
        <xdr:cNvSpPr txBox="1"/>
      </xdr:nvSpPr>
      <xdr:spPr>
        <a:xfrm>
          <a:off x="93917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167657</xdr:rowOff>
    </xdr:from>
    <xdr:ext cx="469744" cy="259045"/>
    <xdr:sp macro="" textlink="">
      <xdr:nvSpPr>
        <xdr:cNvPr id="379" name="n_2mainValue【福祉施設】&#10;一人当たり面積">
          <a:extLst>
            <a:ext uri="{FF2B5EF4-FFF2-40B4-BE49-F238E27FC236}">
              <a16:creationId xmlns:a16="http://schemas.microsoft.com/office/drawing/2014/main" id="{00000000-0008-0000-0200-00007B010000}"/>
            </a:ext>
          </a:extLst>
        </xdr:cNvPr>
        <xdr:cNvSpPr txBox="1"/>
      </xdr:nvSpPr>
      <xdr:spPr>
        <a:xfrm>
          <a:off x="8515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167657</xdr:rowOff>
    </xdr:from>
    <xdr:ext cx="469744" cy="259045"/>
    <xdr:sp macro="" textlink="">
      <xdr:nvSpPr>
        <xdr:cNvPr id="380" name="n_3mainValue【福祉施設】&#10;一人当たり面積">
          <a:extLst>
            <a:ext uri="{FF2B5EF4-FFF2-40B4-BE49-F238E27FC236}">
              <a16:creationId xmlns:a16="http://schemas.microsoft.com/office/drawing/2014/main" id="{00000000-0008-0000-0200-00007C010000}"/>
            </a:ext>
          </a:extLst>
        </xdr:cNvPr>
        <xdr:cNvSpPr txBox="1"/>
      </xdr:nvSpPr>
      <xdr:spPr>
        <a:xfrm>
          <a:off x="7626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167657</xdr:rowOff>
    </xdr:from>
    <xdr:ext cx="469744" cy="259045"/>
    <xdr:sp macro="" textlink="">
      <xdr:nvSpPr>
        <xdr:cNvPr id="381" name="n_4mainValue【福祉施設】&#10;一人当たり面積">
          <a:extLst>
            <a:ext uri="{FF2B5EF4-FFF2-40B4-BE49-F238E27FC236}">
              <a16:creationId xmlns:a16="http://schemas.microsoft.com/office/drawing/2014/main" id="{00000000-0008-0000-0200-00007D010000}"/>
            </a:ext>
          </a:extLst>
        </xdr:cNvPr>
        <xdr:cNvSpPr txBox="1"/>
      </xdr:nvSpPr>
      <xdr:spPr>
        <a:xfrm>
          <a:off x="6737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00000000-0008-0000-0200-00009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00000000-0008-0000-0200-000097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00000000-0008-0000-0200-000099010000}"/>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652</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00000000-0008-0000-0200-00009B010000}"/>
            </a:ext>
          </a:extLst>
        </xdr:cNvPr>
        <xdr:cNvSpPr txBox="1"/>
      </xdr:nvSpPr>
      <xdr:spPr>
        <a:xfrm>
          <a:off x="4673600" y="17488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45847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27305</xdr:rowOff>
    </xdr:from>
    <xdr:to>
      <xdr:col>20</xdr:col>
      <xdr:colOff>38100</xdr:colOff>
      <xdr:row>103</xdr:row>
      <xdr:rowOff>128905</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3746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166370</xdr:rowOff>
    </xdr:from>
    <xdr:to>
      <xdr:col>15</xdr:col>
      <xdr:colOff>101600</xdr:colOff>
      <xdr:row>103</xdr:row>
      <xdr:rowOff>96520</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2857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122555</xdr:rowOff>
    </xdr:from>
    <xdr:to>
      <xdr:col>10</xdr:col>
      <xdr:colOff>165100</xdr:colOff>
      <xdr:row>103</xdr:row>
      <xdr:rowOff>52705</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196850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92075</xdr:rowOff>
    </xdr:from>
    <xdr:to>
      <xdr:col>6</xdr:col>
      <xdr:colOff>38100</xdr:colOff>
      <xdr:row>103</xdr:row>
      <xdr:rowOff>22225</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1079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46355</xdr:rowOff>
    </xdr:from>
    <xdr:to>
      <xdr:col>24</xdr:col>
      <xdr:colOff>114300</xdr:colOff>
      <xdr:row>103</xdr:row>
      <xdr:rowOff>147955</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45847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24782</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00000000-0008-0000-0200-0000A7010000}"/>
            </a:ext>
          </a:extLst>
        </xdr:cNvPr>
        <xdr:cNvSpPr txBox="1"/>
      </xdr:nvSpPr>
      <xdr:spPr>
        <a:xfrm>
          <a:off x="4673600" y="17684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168275</xdr:rowOff>
    </xdr:from>
    <xdr:to>
      <xdr:col>20</xdr:col>
      <xdr:colOff>38100</xdr:colOff>
      <xdr:row>103</xdr:row>
      <xdr:rowOff>98425</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37465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47625</xdr:rowOff>
    </xdr:from>
    <xdr:to>
      <xdr:col>24</xdr:col>
      <xdr:colOff>63500</xdr:colOff>
      <xdr:row>103</xdr:row>
      <xdr:rowOff>97155</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3797300" y="1770697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23495</xdr:rowOff>
    </xdr:from>
    <xdr:to>
      <xdr:col>15</xdr:col>
      <xdr:colOff>101600</xdr:colOff>
      <xdr:row>103</xdr:row>
      <xdr:rowOff>125095</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2857500" y="176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47625</xdr:rowOff>
    </xdr:from>
    <xdr:to>
      <xdr:col>19</xdr:col>
      <xdr:colOff>177800</xdr:colOff>
      <xdr:row>103</xdr:row>
      <xdr:rowOff>74295</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flipV="1">
          <a:off x="2908300" y="177069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166370</xdr:rowOff>
    </xdr:from>
    <xdr:to>
      <xdr:col>10</xdr:col>
      <xdr:colOff>165100</xdr:colOff>
      <xdr:row>103</xdr:row>
      <xdr:rowOff>96520</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968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45720</xdr:rowOff>
    </xdr:from>
    <xdr:to>
      <xdr:col>15</xdr:col>
      <xdr:colOff>50800</xdr:colOff>
      <xdr:row>103</xdr:row>
      <xdr:rowOff>74295</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2019300" y="177050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135889</xdr:rowOff>
    </xdr:from>
    <xdr:to>
      <xdr:col>6</xdr:col>
      <xdr:colOff>38100</xdr:colOff>
      <xdr:row>103</xdr:row>
      <xdr:rowOff>66039</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1079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15239</xdr:rowOff>
    </xdr:from>
    <xdr:to>
      <xdr:col>10</xdr:col>
      <xdr:colOff>114300</xdr:colOff>
      <xdr:row>103</xdr:row>
      <xdr:rowOff>45720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130300" y="176745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120032</xdr:rowOff>
    </xdr:from>
    <xdr:ext cx="405111" cy="259045"/>
    <xdr:sp macro="" textlink="">
      <xdr:nvSpPr>
        <xdr:cNvPr id="432" name="n_1aveValue【市民会館】&#10;有形固定資産減価償却率">
          <a:extLst>
            <a:ext uri="{FF2B5EF4-FFF2-40B4-BE49-F238E27FC236}">
              <a16:creationId xmlns:a16="http://schemas.microsoft.com/office/drawing/2014/main" id="{00000000-0008-0000-0200-0000B0010000}"/>
            </a:ext>
          </a:extLst>
        </xdr:cNvPr>
        <xdr:cNvSpPr txBox="1"/>
      </xdr:nvSpPr>
      <xdr:spPr>
        <a:xfrm>
          <a:off x="3582044" y="1777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113047</xdr:rowOff>
    </xdr:from>
    <xdr:ext cx="405111" cy="259045"/>
    <xdr:sp macro="" textlink="">
      <xdr:nvSpPr>
        <xdr:cNvPr id="433" name="n_2aveValue【市民会館】&#10;有形固定資産減価償却率">
          <a:extLst>
            <a:ext uri="{FF2B5EF4-FFF2-40B4-BE49-F238E27FC236}">
              <a16:creationId xmlns:a16="http://schemas.microsoft.com/office/drawing/2014/main" id="{00000000-0008-0000-0200-0000B1010000}"/>
            </a:ext>
          </a:extLst>
        </xdr:cNvPr>
        <xdr:cNvSpPr txBox="1"/>
      </xdr:nvSpPr>
      <xdr:spPr>
        <a:xfrm>
          <a:off x="2705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69232</xdr:rowOff>
    </xdr:from>
    <xdr:ext cx="405111" cy="259045"/>
    <xdr:sp macro="" textlink="">
      <xdr:nvSpPr>
        <xdr:cNvPr id="434" name="n_3aveValue【市民会館】&#10;有形固定資産減価償却率">
          <a:extLst>
            <a:ext uri="{FF2B5EF4-FFF2-40B4-BE49-F238E27FC236}">
              <a16:creationId xmlns:a16="http://schemas.microsoft.com/office/drawing/2014/main" id="{00000000-0008-0000-0200-0000B2010000}"/>
            </a:ext>
          </a:extLst>
        </xdr:cNvPr>
        <xdr:cNvSpPr txBox="1"/>
      </xdr:nvSpPr>
      <xdr:spPr>
        <a:xfrm>
          <a:off x="1816744"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38752</xdr:rowOff>
    </xdr:from>
    <xdr:ext cx="405111" cy="259045"/>
    <xdr:sp macro="" textlink="">
      <xdr:nvSpPr>
        <xdr:cNvPr id="435" name="n_4aveValue【市民会館】&#10;有形固定資産減価償却率">
          <a:extLst>
            <a:ext uri="{FF2B5EF4-FFF2-40B4-BE49-F238E27FC236}">
              <a16:creationId xmlns:a16="http://schemas.microsoft.com/office/drawing/2014/main" id="{00000000-0008-0000-0200-0000B3010000}"/>
            </a:ext>
          </a:extLst>
        </xdr:cNvPr>
        <xdr:cNvSpPr txBox="1"/>
      </xdr:nvSpPr>
      <xdr:spPr>
        <a:xfrm>
          <a:off x="927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114952</xdr:rowOff>
    </xdr:from>
    <xdr:ext cx="405111" cy="259045"/>
    <xdr:sp macro="" textlink="">
      <xdr:nvSpPr>
        <xdr:cNvPr id="436" name="n_1mainValue【市民会館】&#10;有形固定資産減価償却率">
          <a:extLst>
            <a:ext uri="{FF2B5EF4-FFF2-40B4-BE49-F238E27FC236}">
              <a16:creationId xmlns:a16="http://schemas.microsoft.com/office/drawing/2014/main" id="{00000000-0008-0000-0200-0000B4010000}"/>
            </a:ext>
          </a:extLst>
        </xdr:cNvPr>
        <xdr:cNvSpPr txBox="1"/>
      </xdr:nvSpPr>
      <xdr:spPr>
        <a:xfrm>
          <a:off x="3582044" y="1743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116222</xdr:rowOff>
    </xdr:from>
    <xdr:ext cx="405111" cy="259045"/>
    <xdr:sp macro="" textlink="">
      <xdr:nvSpPr>
        <xdr:cNvPr id="437" name="n_2mainValue【市民会館】&#10;有形固定資産減価償却率">
          <a:extLst>
            <a:ext uri="{FF2B5EF4-FFF2-40B4-BE49-F238E27FC236}">
              <a16:creationId xmlns:a16="http://schemas.microsoft.com/office/drawing/2014/main" id="{00000000-0008-0000-0200-0000B5010000}"/>
            </a:ext>
          </a:extLst>
        </xdr:cNvPr>
        <xdr:cNvSpPr txBox="1"/>
      </xdr:nvSpPr>
      <xdr:spPr>
        <a:xfrm>
          <a:off x="2705744" y="1777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87647</xdr:rowOff>
    </xdr:from>
    <xdr:ext cx="405111" cy="259045"/>
    <xdr:sp macro="" textlink="">
      <xdr:nvSpPr>
        <xdr:cNvPr id="438" name="n_3mainValue【市民会館】&#10;有形固定資産減価償却率">
          <a:extLst>
            <a:ext uri="{FF2B5EF4-FFF2-40B4-BE49-F238E27FC236}">
              <a16:creationId xmlns:a16="http://schemas.microsoft.com/office/drawing/2014/main" id="{00000000-0008-0000-0200-0000B6010000}"/>
            </a:ext>
          </a:extLst>
        </xdr:cNvPr>
        <xdr:cNvSpPr txBox="1"/>
      </xdr:nvSpPr>
      <xdr:spPr>
        <a:xfrm>
          <a:off x="18167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57166</xdr:rowOff>
    </xdr:from>
    <xdr:ext cx="405111" cy="259045"/>
    <xdr:sp macro="" textlink="">
      <xdr:nvSpPr>
        <xdr:cNvPr id="439" name="n_4mainValue【市民会館】&#10;有形固定資産減価償却率">
          <a:extLst>
            <a:ext uri="{FF2B5EF4-FFF2-40B4-BE49-F238E27FC236}">
              <a16:creationId xmlns:a16="http://schemas.microsoft.com/office/drawing/2014/main" id="{00000000-0008-0000-0200-0000B7010000}"/>
            </a:ext>
          </a:extLst>
        </xdr:cNvPr>
        <xdr:cNvSpPr txBox="1"/>
      </xdr:nvSpPr>
      <xdr:spPr>
        <a:xfrm>
          <a:off x="927744" y="17716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00000000-0008-0000-0200-0000C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flipV="1">
          <a:off x="10476865" y="1711833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64" name="【市民会館】&#10;一人当たり面積最小値テキスト">
          <a:extLst>
            <a:ext uri="{FF2B5EF4-FFF2-40B4-BE49-F238E27FC236}">
              <a16:creationId xmlns:a16="http://schemas.microsoft.com/office/drawing/2014/main" id="{00000000-0008-0000-0200-0000D0010000}"/>
            </a:ext>
          </a:extLst>
        </xdr:cNvPr>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66" name="【市民会館】&#10;一人当たり面積最大値テキスト">
          <a:extLst>
            <a:ext uri="{FF2B5EF4-FFF2-40B4-BE49-F238E27FC236}">
              <a16:creationId xmlns:a16="http://schemas.microsoft.com/office/drawing/2014/main" id="{00000000-0008-0000-0200-0000D2010000}"/>
            </a:ext>
          </a:extLst>
        </xdr:cNvPr>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10177</xdr:rowOff>
    </xdr:from>
    <xdr:ext cx="469744" cy="259045"/>
    <xdr:sp macro="" textlink="">
      <xdr:nvSpPr>
        <xdr:cNvPr id="468" name="【市民会館】&#10;一人当たり面積平均値テキスト">
          <a:extLst>
            <a:ext uri="{FF2B5EF4-FFF2-40B4-BE49-F238E27FC236}">
              <a16:creationId xmlns:a16="http://schemas.microsoft.com/office/drawing/2014/main" id="{00000000-0008-0000-0200-0000D4010000}"/>
            </a:ext>
          </a:extLst>
        </xdr:cNvPr>
        <xdr:cNvSpPr txBox="1"/>
      </xdr:nvSpPr>
      <xdr:spPr>
        <a:xfrm>
          <a:off x="10515600" y="1801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36830</xdr:rowOff>
    </xdr:from>
    <xdr:to>
      <xdr:col>50</xdr:col>
      <xdr:colOff>165100</xdr:colOff>
      <xdr:row>106</xdr:row>
      <xdr:rowOff>138430</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9588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40639</xdr:rowOff>
    </xdr:from>
    <xdr:to>
      <xdr:col>46</xdr:col>
      <xdr:colOff>38100</xdr:colOff>
      <xdr:row>106</xdr:row>
      <xdr:rowOff>142239</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8699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52070</xdr:rowOff>
    </xdr:from>
    <xdr:to>
      <xdr:col>41</xdr:col>
      <xdr:colOff>101600</xdr:colOff>
      <xdr:row>106</xdr:row>
      <xdr:rowOff>153670</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7810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143511</xdr:rowOff>
    </xdr:from>
    <xdr:to>
      <xdr:col>55</xdr:col>
      <xdr:colOff>50800</xdr:colOff>
      <xdr:row>108</xdr:row>
      <xdr:rowOff>73661</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104267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58438</xdr:rowOff>
    </xdr:from>
    <xdr:ext cx="469744" cy="259045"/>
    <xdr:sp macro="" textlink="">
      <xdr:nvSpPr>
        <xdr:cNvPr id="480" name="【市民会館】&#10;一人当たり面積該当値テキスト">
          <a:extLst>
            <a:ext uri="{FF2B5EF4-FFF2-40B4-BE49-F238E27FC236}">
              <a16:creationId xmlns:a16="http://schemas.microsoft.com/office/drawing/2014/main" id="{00000000-0008-0000-0200-0000E0010000}"/>
            </a:ext>
          </a:extLst>
        </xdr:cNvPr>
        <xdr:cNvSpPr txBox="1"/>
      </xdr:nvSpPr>
      <xdr:spPr>
        <a:xfrm>
          <a:off x="10515600" y="1840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147320</xdr:rowOff>
    </xdr:from>
    <xdr:to>
      <xdr:col>50</xdr:col>
      <xdr:colOff>165100</xdr:colOff>
      <xdr:row>108</xdr:row>
      <xdr:rowOff>77470</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9588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22861</xdr:rowOff>
    </xdr:from>
    <xdr:to>
      <xdr:col>55</xdr:col>
      <xdr:colOff>0</xdr:colOff>
      <xdr:row>108</xdr:row>
      <xdr:rowOff>26670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flipV="1">
          <a:off x="9639300" y="185394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55880</xdr:rowOff>
    </xdr:from>
    <xdr:to>
      <xdr:col>46</xdr:col>
      <xdr:colOff>38100</xdr:colOff>
      <xdr:row>107</xdr:row>
      <xdr:rowOff>157480</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8699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106680</xdr:rowOff>
    </xdr:from>
    <xdr:to>
      <xdr:col>50</xdr:col>
      <xdr:colOff>114300</xdr:colOff>
      <xdr:row>108</xdr:row>
      <xdr:rowOff>26670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8750300" y="184518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48261</xdr:rowOff>
    </xdr:from>
    <xdr:to>
      <xdr:col>41</xdr:col>
      <xdr:colOff>101600</xdr:colOff>
      <xdr:row>107</xdr:row>
      <xdr:rowOff>149861</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7810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99061</xdr:rowOff>
    </xdr:from>
    <xdr:to>
      <xdr:col>45</xdr:col>
      <xdr:colOff>177800</xdr:colOff>
      <xdr:row>107</xdr:row>
      <xdr:rowOff>106680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7861300" y="184442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52070</xdr:rowOff>
    </xdr:from>
    <xdr:to>
      <xdr:col>36</xdr:col>
      <xdr:colOff>165100</xdr:colOff>
      <xdr:row>107</xdr:row>
      <xdr:rowOff>153670</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6921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99061</xdr:rowOff>
    </xdr:from>
    <xdr:to>
      <xdr:col>41</xdr:col>
      <xdr:colOff>50800</xdr:colOff>
      <xdr:row>107</xdr:row>
      <xdr:rowOff>102870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flipV="1">
          <a:off x="6972300" y="184442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154957</xdr:rowOff>
    </xdr:from>
    <xdr:ext cx="469744" cy="259045"/>
    <xdr:sp macro="" textlink="">
      <xdr:nvSpPr>
        <xdr:cNvPr id="489" name="n_1aveValue【市民会館】&#10;一人当たり面積">
          <a:extLst>
            <a:ext uri="{FF2B5EF4-FFF2-40B4-BE49-F238E27FC236}">
              <a16:creationId xmlns:a16="http://schemas.microsoft.com/office/drawing/2014/main" id="{00000000-0008-0000-0200-0000E9010000}"/>
            </a:ext>
          </a:extLst>
        </xdr:cNvPr>
        <xdr:cNvSpPr txBox="1"/>
      </xdr:nvSpPr>
      <xdr:spPr>
        <a:xfrm>
          <a:off x="9391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158766</xdr:rowOff>
    </xdr:from>
    <xdr:ext cx="469744" cy="259045"/>
    <xdr:sp macro="" textlink="">
      <xdr:nvSpPr>
        <xdr:cNvPr id="490" name="n_2aveValue【市民会館】&#10;一人当たり面積">
          <a:extLst>
            <a:ext uri="{FF2B5EF4-FFF2-40B4-BE49-F238E27FC236}">
              <a16:creationId xmlns:a16="http://schemas.microsoft.com/office/drawing/2014/main" id="{00000000-0008-0000-0200-0000EA010000}"/>
            </a:ext>
          </a:extLst>
        </xdr:cNvPr>
        <xdr:cNvSpPr txBox="1"/>
      </xdr:nvSpPr>
      <xdr:spPr>
        <a:xfrm>
          <a:off x="8515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170197</xdr:rowOff>
    </xdr:from>
    <xdr:ext cx="469744" cy="259045"/>
    <xdr:sp macro="" textlink="">
      <xdr:nvSpPr>
        <xdr:cNvPr id="491" name="n_3aveValue【市民会館】&#10;一人当たり面積">
          <a:extLst>
            <a:ext uri="{FF2B5EF4-FFF2-40B4-BE49-F238E27FC236}">
              <a16:creationId xmlns:a16="http://schemas.microsoft.com/office/drawing/2014/main" id="{00000000-0008-0000-0200-0000EB010000}"/>
            </a:ext>
          </a:extLst>
        </xdr:cNvPr>
        <xdr:cNvSpPr txBox="1"/>
      </xdr:nvSpPr>
      <xdr:spPr>
        <a:xfrm>
          <a:off x="7626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143527</xdr:rowOff>
    </xdr:from>
    <xdr:ext cx="469744" cy="259045"/>
    <xdr:sp macro="" textlink="">
      <xdr:nvSpPr>
        <xdr:cNvPr id="492" name="n_4aveValue【市民会館】&#10;一人当たり面積">
          <a:extLst>
            <a:ext uri="{FF2B5EF4-FFF2-40B4-BE49-F238E27FC236}">
              <a16:creationId xmlns:a16="http://schemas.microsoft.com/office/drawing/2014/main" id="{00000000-0008-0000-0200-0000EC010000}"/>
            </a:ext>
          </a:extLst>
        </xdr:cNvPr>
        <xdr:cNvSpPr txBox="1"/>
      </xdr:nvSpPr>
      <xdr:spPr>
        <a:xfrm>
          <a:off x="6737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68597</xdr:rowOff>
    </xdr:from>
    <xdr:ext cx="469744" cy="259045"/>
    <xdr:sp macro="" textlink="">
      <xdr:nvSpPr>
        <xdr:cNvPr id="493" name="n_1mainValue【市民会館】&#10;一人当たり面積">
          <a:extLst>
            <a:ext uri="{FF2B5EF4-FFF2-40B4-BE49-F238E27FC236}">
              <a16:creationId xmlns:a16="http://schemas.microsoft.com/office/drawing/2014/main" id="{00000000-0008-0000-0200-0000ED010000}"/>
            </a:ext>
          </a:extLst>
        </xdr:cNvPr>
        <xdr:cNvSpPr txBox="1"/>
      </xdr:nvSpPr>
      <xdr:spPr>
        <a:xfrm>
          <a:off x="9391727" y="185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148607</xdr:rowOff>
    </xdr:from>
    <xdr:ext cx="469744" cy="259045"/>
    <xdr:sp macro="" textlink="">
      <xdr:nvSpPr>
        <xdr:cNvPr id="494" name="n_2mainValue【市民会館】&#10;一人当たり面積">
          <a:extLst>
            <a:ext uri="{FF2B5EF4-FFF2-40B4-BE49-F238E27FC236}">
              <a16:creationId xmlns:a16="http://schemas.microsoft.com/office/drawing/2014/main" id="{00000000-0008-0000-0200-0000EE010000}"/>
            </a:ext>
          </a:extLst>
        </xdr:cNvPr>
        <xdr:cNvSpPr txBox="1"/>
      </xdr:nvSpPr>
      <xdr:spPr>
        <a:xfrm>
          <a:off x="85154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140988</xdr:rowOff>
    </xdr:from>
    <xdr:ext cx="469744" cy="259045"/>
    <xdr:sp macro="" textlink="">
      <xdr:nvSpPr>
        <xdr:cNvPr id="495" name="n_3mainValue【市民会館】&#10;一人当たり面積">
          <a:extLst>
            <a:ext uri="{FF2B5EF4-FFF2-40B4-BE49-F238E27FC236}">
              <a16:creationId xmlns:a16="http://schemas.microsoft.com/office/drawing/2014/main" id="{00000000-0008-0000-0200-0000EF010000}"/>
            </a:ext>
          </a:extLst>
        </xdr:cNvPr>
        <xdr:cNvSpPr txBox="1"/>
      </xdr:nvSpPr>
      <xdr:spPr>
        <a:xfrm>
          <a:off x="7626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144797</xdr:rowOff>
    </xdr:from>
    <xdr:ext cx="469744" cy="259045"/>
    <xdr:sp macro="" textlink="">
      <xdr:nvSpPr>
        <xdr:cNvPr id="496" name="n_4mainValue【市民会館】&#10;一人当たり面積">
          <a:extLst>
            <a:ext uri="{FF2B5EF4-FFF2-40B4-BE49-F238E27FC236}">
              <a16:creationId xmlns:a16="http://schemas.microsoft.com/office/drawing/2014/main" id="{00000000-0008-0000-0200-0000F0010000}"/>
            </a:ext>
          </a:extLst>
        </xdr:cNvPr>
        <xdr:cNvSpPr txBox="1"/>
      </xdr:nvSpPr>
      <xdr:spPr>
        <a:xfrm>
          <a:off x="6737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2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flipV="1">
          <a:off x="16318864" y="560451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00000000-0008-0000-0200-00000A020000}"/>
            </a:ext>
          </a:extLst>
        </xdr:cNvPr>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524" name="【一般廃棄物処理施設】&#10;有形固定資産減価償却率最大値テキスト">
          <a:extLst>
            <a:ext uri="{FF2B5EF4-FFF2-40B4-BE49-F238E27FC236}">
              <a16:creationId xmlns:a16="http://schemas.microsoft.com/office/drawing/2014/main" id="{00000000-0008-0000-0200-00000C020000}"/>
            </a:ext>
          </a:extLst>
        </xdr:cNvPr>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200-00000E020000}"/>
            </a:ext>
          </a:extLst>
        </xdr:cNvPr>
        <xdr:cNvSpPr txBox="1"/>
      </xdr:nvSpPr>
      <xdr:spPr>
        <a:xfrm>
          <a:off x="1635760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116840</xdr:rowOff>
    </xdr:from>
    <xdr:to>
      <xdr:col>76</xdr:col>
      <xdr:colOff>165100</xdr:colOff>
      <xdr:row>37</xdr:row>
      <xdr:rowOff>46990</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4541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365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46355</xdr:rowOff>
    </xdr:from>
    <xdr:to>
      <xdr:col>67</xdr:col>
      <xdr:colOff>101600</xdr:colOff>
      <xdr:row>37</xdr:row>
      <xdr:rowOff>147955</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2763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141605</xdr:rowOff>
    </xdr:from>
    <xdr:to>
      <xdr:col>85</xdr:col>
      <xdr:colOff>177800</xdr:colOff>
      <xdr:row>39</xdr:row>
      <xdr:rowOff>71755</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62687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120032</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200-00001A020000}"/>
            </a:ext>
          </a:extLst>
        </xdr:cNvPr>
        <xdr:cNvSpPr txBox="1"/>
      </xdr:nvSpPr>
      <xdr:spPr>
        <a:xfrm>
          <a:off x="16357600"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86360</xdr:rowOff>
    </xdr:from>
    <xdr:to>
      <xdr:col>81</xdr:col>
      <xdr:colOff>101600</xdr:colOff>
      <xdr:row>39</xdr:row>
      <xdr:rowOff>16510</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5430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137160</xdr:rowOff>
    </xdr:from>
    <xdr:to>
      <xdr:col>85</xdr:col>
      <xdr:colOff>127000</xdr:colOff>
      <xdr:row>39</xdr:row>
      <xdr:rowOff>20955</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5481300" y="665226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46355</xdr:rowOff>
    </xdr:from>
    <xdr:to>
      <xdr:col>76</xdr:col>
      <xdr:colOff>165100</xdr:colOff>
      <xdr:row>38</xdr:row>
      <xdr:rowOff>147955</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4541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97155</xdr:rowOff>
    </xdr:from>
    <xdr:to>
      <xdr:col>81</xdr:col>
      <xdr:colOff>50800</xdr:colOff>
      <xdr:row>38</xdr:row>
      <xdr:rowOff>137160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4592300" y="66122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168275</xdr:rowOff>
    </xdr:from>
    <xdr:to>
      <xdr:col>72</xdr:col>
      <xdr:colOff>38100</xdr:colOff>
      <xdr:row>38</xdr:row>
      <xdr:rowOff>98425</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3652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47625</xdr:rowOff>
    </xdr:from>
    <xdr:to>
      <xdr:col>76</xdr:col>
      <xdr:colOff>114300</xdr:colOff>
      <xdr:row>38</xdr:row>
      <xdr:rowOff>97155</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3703300" y="65627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116840</xdr:rowOff>
    </xdr:from>
    <xdr:to>
      <xdr:col>67</xdr:col>
      <xdr:colOff>101600</xdr:colOff>
      <xdr:row>38</xdr:row>
      <xdr:rowOff>46990</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2763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167640</xdr:rowOff>
    </xdr:from>
    <xdr:to>
      <xdr:col>71</xdr:col>
      <xdr:colOff>177800</xdr:colOff>
      <xdr:row>38</xdr:row>
      <xdr:rowOff>47625</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2814300" y="65112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139717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52660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63517</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4389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23512</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3500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164482</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2611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7637</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52660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139082</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4389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89552</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3500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38117</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200-00002A020000}"/>
            </a:ext>
          </a:extLst>
        </xdr:cNvPr>
        <xdr:cNvSpPr txBox="1"/>
      </xdr:nvSpPr>
      <xdr:spPr>
        <a:xfrm>
          <a:off x="12611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2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flipV="1">
          <a:off x="22160864" y="5845730"/>
          <a:ext cx="0" cy="1304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200-000041020000}"/>
            </a:ext>
          </a:extLst>
        </xdr:cNvPr>
        <xdr:cNvSpPr txBox="1"/>
      </xdr:nvSpPr>
      <xdr:spPr>
        <a:xfrm>
          <a:off x="22199600" y="7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22072600" y="715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200-000043020000}"/>
            </a:ext>
          </a:extLst>
        </xdr:cNvPr>
        <xdr:cNvSpPr txBox="1"/>
      </xdr:nvSpPr>
      <xdr:spPr>
        <a:xfrm>
          <a:off x="22199600" y="56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2072600" y="584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126810</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200-000045020000}"/>
            </a:ext>
          </a:extLst>
        </xdr:cNvPr>
        <xdr:cNvSpPr txBox="1"/>
      </xdr:nvSpPr>
      <xdr:spPr>
        <a:xfrm>
          <a:off x="22199600" y="647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22110700" y="661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163502</xdr:rowOff>
    </xdr:from>
    <xdr:to>
      <xdr:col>112</xdr:col>
      <xdr:colOff>38100</xdr:colOff>
      <xdr:row>39</xdr:row>
      <xdr:rowOff>93652</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21272500" y="66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6833</xdr:rowOff>
    </xdr:from>
    <xdr:to>
      <xdr:col>107</xdr:col>
      <xdr:colOff>101600</xdr:colOff>
      <xdr:row>39</xdr:row>
      <xdr:rowOff>108433</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0383500" y="669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101917</xdr:rowOff>
    </xdr:from>
    <xdr:to>
      <xdr:col>102</xdr:col>
      <xdr:colOff>165100</xdr:colOff>
      <xdr:row>40</xdr:row>
      <xdr:rowOff>32067</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19494500" y="678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87574</xdr:rowOff>
    </xdr:from>
    <xdr:to>
      <xdr:col>98</xdr:col>
      <xdr:colOff>38100</xdr:colOff>
      <xdr:row>40</xdr:row>
      <xdr:rowOff>17724</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8605500" y="677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27261</xdr:rowOff>
    </xdr:from>
    <xdr:to>
      <xdr:col>116</xdr:col>
      <xdr:colOff>114300</xdr:colOff>
      <xdr:row>41</xdr:row>
      <xdr:rowOff>128861</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22110700" y="705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113638</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200-000051020000}"/>
            </a:ext>
          </a:extLst>
        </xdr:cNvPr>
        <xdr:cNvSpPr txBox="1"/>
      </xdr:nvSpPr>
      <xdr:spPr>
        <a:xfrm>
          <a:off x="22199600" y="697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28235</xdr:rowOff>
    </xdr:from>
    <xdr:to>
      <xdr:col>112</xdr:col>
      <xdr:colOff>38100</xdr:colOff>
      <xdr:row>41</xdr:row>
      <xdr:rowOff>129835</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1272500" y="705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78061</xdr:rowOff>
    </xdr:from>
    <xdr:to>
      <xdr:col>116</xdr:col>
      <xdr:colOff>63500</xdr:colOff>
      <xdr:row>41</xdr:row>
      <xdr:rowOff>79035</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21323300" y="7107511"/>
          <a:ext cx="838200" cy="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25729</xdr:rowOff>
    </xdr:from>
    <xdr:to>
      <xdr:col>107</xdr:col>
      <xdr:colOff>101600</xdr:colOff>
      <xdr:row>41</xdr:row>
      <xdr:rowOff>127329</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0383500" y="705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76529</xdr:rowOff>
    </xdr:from>
    <xdr:to>
      <xdr:col>111</xdr:col>
      <xdr:colOff>177800</xdr:colOff>
      <xdr:row>41</xdr:row>
      <xdr:rowOff>79035</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20434300" y="7105979"/>
          <a:ext cx="889000" cy="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26274</xdr:rowOff>
    </xdr:from>
    <xdr:to>
      <xdr:col>102</xdr:col>
      <xdr:colOff>165100</xdr:colOff>
      <xdr:row>41</xdr:row>
      <xdr:rowOff>127874</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9494500" y="705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76529</xdr:rowOff>
    </xdr:from>
    <xdr:to>
      <xdr:col>107</xdr:col>
      <xdr:colOff>50800</xdr:colOff>
      <xdr:row>41</xdr:row>
      <xdr:rowOff>77074</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19545300" y="7105979"/>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26877</xdr:rowOff>
    </xdr:from>
    <xdr:to>
      <xdr:col>98</xdr:col>
      <xdr:colOff>38100</xdr:colOff>
      <xdr:row>41</xdr:row>
      <xdr:rowOff>128477</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8605500" y="705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77074</xdr:rowOff>
    </xdr:from>
    <xdr:to>
      <xdr:col>102</xdr:col>
      <xdr:colOff>114300</xdr:colOff>
      <xdr:row>41</xdr:row>
      <xdr:rowOff>77677</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18656300" y="7106524"/>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110179</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21043411" y="645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124960</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20167111" y="646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48594</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19278111" y="656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34251</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18389111" y="654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120962</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21043411" y="715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118456</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20167111" y="714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119001</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19278111" y="714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119604</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18389111" y="714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00000000-0008-0000-0200-00007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flipV="1">
          <a:off x="16318864" y="9545955"/>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635" name="【保健センター・保健所】&#10;有形固定資産減価償却率最小値テキスト">
          <a:extLst>
            <a:ext uri="{FF2B5EF4-FFF2-40B4-BE49-F238E27FC236}">
              <a16:creationId xmlns:a16="http://schemas.microsoft.com/office/drawing/2014/main" id="{00000000-0008-0000-0200-00007B020000}"/>
            </a:ext>
          </a:extLst>
        </xdr:cNvPr>
        <xdr:cNvSpPr txBox="1"/>
      </xdr:nvSpPr>
      <xdr:spPr>
        <a:xfrm>
          <a:off x="16357600"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6230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00000000-0008-0000-0200-00007D020000}"/>
            </a:ext>
          </a:extLst>
        </xdr:cNvPr>
        <xdr:cNvSpPr txBox="1"/>
      </xdr:nvSpPr>
      <xdr:spPr>
        <a:xfrm>
          <a:off x="16357600" y="932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6230600" y="954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00000000-0008-0000-0200-00007F020000}"/>
            </a:ext>
          </a:extLst>
        </xdr:cNvPr>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162560</xdr:rowOff>
    </xdr:from>
    <xdr:to>
      <xdr:col>76</xdr:col>
      <xdr:colOff>165100</xdr:colOff>
      <xdr:row>59</xdr:row>
      <xdr:rowOff>92710</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4541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128270</xdr:rowOff>
    </xdr:from>
    <xdr:to>
      <xdr:col>72</xdr:col>
      <xdr:colOff>38100</xdr:colOff>
      <xdr:row>59</xdr:row>
      <xdr:rowOff>58420</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3652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67310</xdr:rowOff>
    </xdr:from>
    <xdr:to>
      <xdr:col>67</xdr:col>
      <xdr:colOff>101600</xdr:colOff>
      <xdr:row>58</xdr:row>
      <xdr:rowOff>168910</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2763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111125</xdr:rowOff>
    </xdr:from>
    <xdr:to>
      <xdr:col>85</xdr:col>
      <xdr:colOff>177800</xdr:colOff>
      <xdr:row>58</xdr:row>
      <xdr:rowOff>41275</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162687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134002</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00000000-0008-0000-0200-00008B020000}"/>
            </a:ext>
          </a:extLst>
        </xdr:cNvPr>
        <xdr:cNvSpPr txBox="1"/>
      </xdr:nvSpPr>
      <xdr:spPr>
        <a:xfrm>
          <a:off x="16357600"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73025</xdr:rowOff>
    </xdr:from>
    <xdr:to>
      <xdr:col>81</xdr:col>
      <xdr:colOff>101600</xdr:colOff>
      <xdr:row>58</xdr:row>
      <xdr:rowOff>3175</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5430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123825</xdr:rowOff>
    </xdr:from>
    <xdr:to>
      <xdr:col>85</xdr:col>
      <xdr:colOff>127000</xdr:colOff>
      <xdr:row>57</xdr:row>
      <xdr:rowOff>161925</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5481300" y="98964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42545</xdr:rowOff>
    </xdr:from>
    <xdr:to>
      <xdr:col>76</xdr:col>
      <xdr:colOff>165100</xdr:colOff>
      <xdr:row>57</xdr:row>
      <xdr:rowOff>144145</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145415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93345</xdr:rowOff>
    </xdr:from>
    <xdr:to>
      <xdr:col>81</xdr:col>
      <xdr:colOff>50800</xdr:colOff>
      <xdr:row>57</xdr:row>
      <xdr:rowOff>123825</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4592300" y="98659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13970</xdr:rowOff>
    </xdr:from>
    <xdr:to>
      <xdr:col>72</xdr:col>
      <xdr:colOff>38100</xdr:colOff>
      <xdr:row>57</xdr:row>
      <xdr:rowOff>115570</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13652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64770</xdr:rowOff>
    </xdr:from>
    <xdr:to>
      <xdr:col>76</xdr:col>
      <xdr:colOff>114300</xdr:colOff>
      <xdr:row>57</xdr:row>
      <xdr:rowOff>93345</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3703300" y="98374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147320</xdr:rowOff>
    </xdr:from>
    <xdr:to>
      <xdr:col>67</xdr:col>
      <xdr:colOff>101600</xdr:colOff>
      <xdr:row>57</xdr:row>
      <xdr:rowOff>77470</xdr:rowOff>
    </xdr:to>
    <xdr:sp macro="" textlink="">
      <xdr:nvSpPr>
        <xdr:cNvPr id="658" name="楕円 657">
          <a:extLst>
            <a:ext uri="{FF2B5EF4-FFF2-40B4-BE49-F238E27FC236}">
              <a16:creationId xmlns:a16="http://schemas.microsoft.com/office/drawing/2014/main" id="{00000000-0008-0000-0200-000092020000}"/>
            </a:ext>
          </a:extLst>
        </xdr:cNvPr>
        <xdr:cNvSpPr/>
      </xdr:nvSpPr>
      <xdr:spPr>
        <a:xfrm>
          <a:off x="12763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26670</xdr:rowOff>
    </xdr:from>
    <xdr:to>
      <xdr:col>71</xdr:col>
      <xdr:colOff>177800</xdr:colOff>
      <xdr:row>57</xdr:row>
      <xdr:rowOff>64770</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2814300" y="9799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102887</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83837</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43897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49547</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35007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160037</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2611744" y="1010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19702</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52660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160672</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4389744" y="959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132097</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3500744"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93997</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2611744"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00000000-0008-0000-0200-0000B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flipV="1">
          <a:off x="22160864" y="96393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0000000-0008-0000-0200-0000B4020000}"/>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00000000-0008-0000-0200-0000B6020000}"/>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105427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00000000-0008-0000-0200-0000B8020000}"/>
            </a:ext>
          </a:extLst>
        </xdr:cNvPr>
        <xdr:cNvSpPr txBox="1"/>
      </xdr:nvSpPr>
      <xdr:spPr>
        <a:xfrm>
          <a:off x="2219960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22110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33020</xdr:rowOff>
    </xdr:from>
    <xdr:to>
      <xdr:col>107</xdr:col>
      <xdr:colOff>101600</xdr:colOff>
      <xdr:row>62</xdr:row>
      <xdr:rowOff>134620</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20383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33020</xdr:rowOff>
    </xdr:from>
    <xdr:to>
      <xdr:col>102</xdr:col>
      <xdr:colOff>165100</xdr:colOff>
      <xdr:row>62</xdr:row>
      <xdr:rowOff>134620</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19494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40640</xdr:rowOff>
    </xdr:from>
    <xdr:to>
      <xdr:col>98</xdr:col>
      <xdr:colOff>38100</xdr:colOff>
      <xdr:row>62</xdr:row>
      <xdr:rowOff>142240</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18605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22110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3827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00000000-0008-0000-0200-0000C4020000}"/>
            </a:ext>
          </a:extLst>
        </xdr:cNvPr>
        <xdr:cNvSpPr txBox="1"/>
      </xdr:nvSpPr>
      <xdr:spPr>
        <a:xfrm>
          <a:off x="2219960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33020</xdr:rowOff>
    </xdr:from>
    <xdr:to>
      <xdr:col>112</xdr:col>
      <xdr:colOff>38100</xdr:colOff>
      <xdr:row>62</xdr:row>
      <xdr:rowOff>134620</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21272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76200</xdr:rowOff>
    </xdr:from>
    <xdr:to>
      <xdr:col>116</xdr:col>
      <xdr:colOff>63500</xdr:colOff>
      <xdr:row>62</xdr:row>
      <xdr:rowOff>83820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flipV="1">
          <a:off x="21323300" y="10706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17780</xdr:rowOff>
    </xdr:from>
    <xdr:to>
      <xdr:col>107</xdr:col>
      <xdr:colOff>101600</xdr:colOff>
      <xdr:row>62</xdr:row>
      <xdr:rowOff>119380</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20383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68580</xdr:rowOff>
    </xdr:from>
    <xdr:to>
      <xdr:col>111</xdr:col>
      <xdr:colOff>177800</xdr:colOff>
      <xdr:row>62</xdr:row>
      <xdr:rowOff>83820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20434300" y="10698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19494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68580</xdr:rowOff>
    </xdr:from>
    <xdr:to>
      <xdr:col>107</xdr:col>
      <xdr:colOff>50800</xdr:colOff>
      <xdr:row>62</xdr:row>
      <xdr:rowOff>76200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flipV="1">
          <a:off x="19545300" y="1069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25400</xdr:rowOff>
    </xdr:from>
    <xdr:to>
      <xdr:col>98</xdr:col>
      <xdr:colOff>38100</xdr:colOff>
      <xdr:row>62</xdr:row>
      <xdr:rowOff>127000</xdr:rowOff>
    </xdr:to>
    <xdr:sp macro="" textlink="">
      <xdr:nvSpPr>
        <xdr:cNvPr id="715" name="楕円 714">
          <a:extLst>
            <a:ext uri="{FF2B5EF4-FFF2-40B4-BE49-F238E27FC236}">
              <a16:creationId xmlns:a16="http://schemas.microsoft.com/office/drawing/2014/main" id="{00000000-0008-0000-0200-0000CB020000}"/>
            </a:ext>
          </a:extLst>
        </xdr:cNvPr>
        <xdr:cNvSpPr/>
      </xdr:nvSpPr>
      <xdr:spPr>
        <a:xfrm>
          <a:off x="18605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76200</xdr:rowOff>
    </xdr:from>
    <xdr:to>
      <xdr:col>102</xdr:col>
      <xdr:colOff>114300</xdr:colOff>
      <xdr:row>62</xdr:row>
      <xdr:rowOff>76200</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8656300" y="1070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143527</xdr:rowOff>
    </xdr:from>
    <xdr:ext cx="469744" cy="259045"/>
    <xdr:sp macro="" textlink="">
      <xdr:nvSpPr>
        <xdr:cNvPr id="717" name="n_1aveValue【保健センター・保健所】&#10;一人当たり面積">
          <a:extLst>
            <a:ext uri="{FF2B5EF4-FFF2-40B4-BE49-F238E27FC236}">
              <a16:creationId xmlns:a16="http://schemas.microsoft.com/office/drawing/2014/main" id="{00000000-0008-0000-0200-0000CD020000}"/>
            </a:ext>
          </a:extLst>
        </xdr:cNvPr>
        <xdr:cNvSpPr txBox="1"/>
      </xdr:nvSpPr>
      <xdr:spPr>
        <a:xfrm>
          <a:off x="210757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125747</xdr:rowOff>
    </xdr:from>
    <xdr:ext cx="469744" cy="259045"/>
    <xdr:sp macro="" textlink="">
      <xdr:nvSpPr>
        <xdr:cNvPr id="718" name="n_2aveValue【保健センター・保健所】&#10;一人当たり面積">
          <a:extLst>
            <a:ext uri="{FF2B5EF4-FFF2-40B4-BE49-F238E27FC236}">
              <a16:creationId xmlns:a16="http://schemas.microsoft.com/office/drawing/2014/main" id="{00000000-0008-0000-0200-0000CE020000}"/>
            </a:ext>
          </a:extLst>
        </xdr:cNvPr>
        <xdr:cNvSpPr txBox="1"/>
      </xdr:nvSpPr>
      <xdr:spPr>
        <a:xfrm>
          <a:off x="201994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125747</xdr:rowOff>
    </xdr:from>
    <xdr:ext cx="469744" cy="259045"/>
    <xdr:sp macro="" textlink="">
      <xdr:nvSpPr>
        <xdr:cNvPr id="719" name="n_3aveValue【保健センター・保健所】&#10;一人当たり面積">
          <a:extLst>
            <a:ext uri="{FF2B5EF4-FFF2-40B4-BE49-F238E27FC236}">
              <a16:creationId xmlns:a16="http://schemas.microsoft.com/office/drawing/2014/main" id="{00000000-0008-0000-0200-0000CF020000}"/>
            </a:ext>
          </a:extLst>
        </xdr:cNvPr>
        <xdr:cNvSpPr txBox="1"/>
      </xdr:nvSpPr>
      <xdr:spPr>
        <a:xfrm>
          <a:off x="193104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133367</xdr:rowOff>
    </xdr:from>
    <xdr:ext cx="469744" cy="259045"/>
    <xdr:sp macro="" textlink="">
      <xdr:nvSpPr>
        <xdr:cNvPr id="720" name="n_4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18421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125747</xdr:rowOff>
    </xdr:from>
    <xdr:ext cx="469744" cy="259045"/>
    <xdr:sp macro="" textlink="">
      <xdr:nvSpPr>
        <xdr:cNvPr id="721" name="n_1mainValue【保健センター・保健所】&#10;一人当たり面積">
          <a:extLst>
            <a:ext uri="{FF2B5EF4-FFF2-40B4-BE49-F238E27FC236}">
              <a16:creationId xmlns:a16="http://schemas.microsoft.com/office/drawing/2014/main" id="{00000000-0008-0000-0200-0000D1020000}"/>
            </a:ext>
          </a:extLst>
        </xdr:cNvPr>
        <xdr:cNvSpPr txBox="1"/>
      </xdr:nvSpPr>
      <xdr:spPr>
        <a:xfrm>
          <a:off x="21075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135907</xdr:rowOff>
    </xdr:from>
    <xdr:ext cx="469744" cy="259045"/>
    <xdr:sp macro="" textlink="">
      <xdr:nvSpPr>
        <xdr:cNvPr id="722" name="n_2mainValue【保健センター・保健所】&#10;一人当たり面積">
          <a:extLst>
            <a:ext uri="{FF2B5EF4-FFF2-40B4-BE49-F238E27FC236}">
              <a16:creationId xmlns:a16="http://schemas.microsoft.com/office/drawing/2014/main" id="{00000000-0008-0000-0200-0000D2020000}"/>
            </a:ext>
          </a:extLst>
        </xdr:cNvPr>
        <xdr:cNvSpPr txBox="1"/>
      </xdr:nvSpPr>
      <xdr:spPr>
        <a:xfrm>
          <a:off x="201994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143527</xdr:rowOff>
    </xdr:from>
    <xdr:ext cx="469744" cy="259045"/>
    <xdr:sp macro="" textlink="">
      <xdr:nvSpPr>
        <xdr:cNvPr id="723" name="n_3mainValue【保健センター・保健所】&#10;一人当たり面積">
          <a:extLst>
            <a:ext uri="{FF2B5EF4-FFF2-40B4-BE49-F238E27FC236}">
              <a16:creationId xmlns:a16="http://schemas.microsoft.com/office/drawing/2014/main" id="{00000000-0008-0000-0200-0000D3020000}"/>
            </a:ext>
          </a:extLst>
        </xdr:cNvPr>
        <xdr:cNvSpPr txBox="1"/>
      </xdr:nvSpPr>
      <xdr:spPr>
        <a:xfrm>
          <a:off x="19310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143527</xdr:rowOff>
    </xdr:from>
    <xdr:ext cx="469744" cy="259045"/>
    <xdr:sp macro="" textlink="">
      <xdr:nvSpPr>
        <xdr:cNvPr id="724" name="n_4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18421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00000000-0008-0000-0200-0000E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flipV="1">
          <a:off x="16318864" y="13484679"/>
          <a:ext cx="0" cy="121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00000000-0008-0000-0200-0000EF020000}"/>
            </a:ext>
          </a:extLst>
        </xdr:cNvPr>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00000000-0008-0000-0200-0000F1020000}"/>
            </a:ext>
          </a:extLst>
        </xdr:cNvPr>
        <xdr:cNvSpPr txBox="1"/>
      </xdr:nvSpPr>
      <xdr:spPr>
        <a:xfrm>
          <a:off x="16357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129013</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00000000-0008-0000-0200-0000F3020000}"/>
            </a:ext>
          </a:extLst>
        </xdr:cNvPr>
        <xdr:cNvSpPr txBox="1"/>
      </xdr:nvSpPr>
      <xdr:spPr>
        <a:xfrm>
          <a:off x="16357600" y="14187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56" name="フローチャート: 判断 755">
          <a:extLst>
            <a:ext uri="{FF2B5EF4-FFF2-40B4-BE49-F238E27FC236}">
              <a16:creationId xmlns:a16="http://schemas.microsoft.com/office/drawing/2014/main" id="{00000000-0008-0000-0200-0000F4020000}"/>
            </a:ext>
          </a:extLst>
        </xdr:cNvPr>
        <xdr:cNvSpPr/>
      </xdr:nvSpPr>
      <xdr:spPr>
        <a:xfrm>
          <a:off x="16268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15058</xdr:rowOff>
    </xdr:from>
    <xdr:to>
      <xdr:col>81</xdr:col>
      <xdr:colOff>101600</xdr:colOff>
      <xdr:row>82</xdr:row>
      <xdr:rowOff>116658</xdr:rowOff>
    </xdr:to>
    <xdr:sp macro="" textlink="">
      <xdr:nvSpPr>
        <xdr:cNvPr id="757" name="フローチャート: 判断 756">
          <a:extLst>
            <a:ext uri="{FF2B5EF4-FFF2-40B4-BE49-F238E27FC236}">
              <a16:creationId xmlns:a16="http://schemas.microsoft.com/office/drawing/2014/main" id="{00000000-0008-0000-0200-0000F5020000}"/>
            </a:ext>
          </a:extLst>
        </xdr:cNvPr>
        <xdr:cNvSpPr/>
      </xdr:nvSpPr>
      <xdr:spPr>
        <a:xfrm>
          <a:off x="15430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166914</xdr:rowOff>
    </xdr:from>
    <xdr:to>
      <xdr:col>76</xdr:col>
      <xdr:colOff>165100</xdr:colOff>
      <xdr:row>82</xdr:row>
      <xdr:rowOff>97064</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4541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8527</xdr:rowOff>
    </xdr:from>
    <xdr:to>
      <xdr:col>72</xdr:col>
      <xdr:colOff>38100</xdr:colOff>
      <xdr:row>82</xdr:row>
      <xdr:rowOff>110127</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3652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11793</xdr:rowOff>
    </xdr:from>
    <xdr:to>
      <xdr:col>67</xdr:col>
      <xdr:colOff>101600</xdr:colOff>
      <xdr:row>82</xdr:row>
      <xdr:rowOff>113393</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2763500" y="140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83638</xdr:rowOff>
    </xdr:from>
    <xdr:to>
      <xdr:col>85</xdr:col>
      <xdr:colOff>177800</xdr:colOff>
      <xdr:row>81</xdr:row>
      <xdr:rowOff>13788</xdr:rowOff>
    </xdr:to>
    <xdr:sp macro="" textlink="">
      <xdr:nvSpPr>
        <xdr:cNvPr id="766" name="楕円 765">
          <a:extLst>
            <a:ext uri="{FF2B5EF4-FFF2-40B4-BE49-F238E27FC236}">
              <a16:creationId xmlns:a16="http://schemas.microsoft.com/office/drawing/2014/main" id="{00000000-0008-0000-0200-0000FE020000}"/>
            </a:ext>
          </a:extLst>
        </xdr:cNvPr>
        <xdr:cNvSpPr/>
      </xdr:nvSpPr>
      <xdr:spPr>
        <a:xfrm>
          <a:off x="16268700" y="137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106515</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00000000-0008-0000-0200-0000FF020000}"/>
            </a:ext>
          </a:extLst>
        </xdr:cNvPr>
        <xdr:cNvSpPr txBox="1"/>
      </xdr:nvSpPr>
      <xdr:spPr>
        <a:xfrm>
          <a:off x="16357600" y="1365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108131</xdr:rowOff>
    </xdr:from>
    <xdr:to>
      <xdr:col>81</xdr:col>
      <xdr:colOff>101600</xdr:colOff>
      <xdr:row>81</xdr:row>
      <xdr:rowOff>38281</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15430500" y="138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134438</xdr:rowOff>
    </xdr:from>
    <xdr:to>
      <xdr:col>85</xdr:col>
      <xdr:colOff>127000</xdr:colOff>
      <xdr:row>80</xdr:row>
      <xdr:rowOff>158931</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flipV="1">
          <a:off x="15481300" y="1385043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106499</xdr:rowOff>
    </xdr:from>
    <xdr:to>
      <xdr:col>76</xdr:col>
      <xdr:colOff>165100</xdr:colOff>
      <xdr:row>81</xdr:row>
      <xdr:rowOff>36649</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14541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157299</xdr:rowOff>
    </xdr:from>
    <xdr:to>
      <xdr:col>81</xdr:col>
      <xdr:colOff>50800</xdr:colOff>
      <xdr:row>80</xdr:row>
      <xdr:rowOff>158931</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4592300" y="1387329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78739</xdr:rowOff>
    </xdr:from>
    <xdr:to>
      <xdr:col>72</xdr:col>
      <xdr:colOff>38100</xdr:colOff>
      <xdr:row>81</xdr:row>
      <xdr:rowOff>8889</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3652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129539</xdr:rowOff>
    </xdr:from>
    <xdr:to>
      <xdr:col>76</xdr:col>
      <xdr:colOff>114300</xdr:colOff>
      <xdr:row>80</xdr:row>
      <xdr:rowOff>157299</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3703300" y="13845539"/>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47716</xdr:rowOff>
    </xdr:from>
    <xdr:to>
      <xdr:col>67</xdr:col>
      <xdr:colOff>101600</xdr:colOff>
      <xdr:row>80</xdr:row>
      <xdr:rowOff>149316</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2763500" y="137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98516</xdr:rowOff>
    </xdr:from>
    <xdr:to>
      <xdr:col>71</xdr:col>
      <xdr:colOff>177800</xdr:colOff>
      <xdr:row>80</xdr:row>
      <xdr:rowOff>129539</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2814300" y="1381451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107785</xdr:rowOff>
    </xdr:from>
    <xdr:ext cx="405111" cy="259045"/>
    <xdr:sp macro="" textlink="">
      <xdr:nvSpPr>
        <xdr:cNvPr id="776" name="n_1aveValue【消防施設】&#10;有形固定資産減価償却率">
          <a:extLst>
            <a:ext uri="{FF2B5EF4-FFF2-40B4-BE49-F238E27FC236}">
              <a16:creationId xmlns:a16="http://schemas.microsoft.com/office/drawing/2014/main" id="{00000000-0008-0000-0200-000008030000}"/>
            </a:ext>
          </a:extLst>
        </xdr:cNvPr>
        <xdr:cNvSpPr txBox="1"/>
      </xdr:nvSpPr>
      <xdr:spPr>
        <a:xfrm>
          <a:off x="15266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88191</xdr:rowOff>
    </xdr:from>
    <xdr:ext cx="405111" cy="259045"/>
    <xdr:sp macro="" textlink="">
      <xdr:nvSpPr>
        <xdr:cNvPr id="777" name="n_2aveValue【消防施設】&#10;有形固定資産減価償却率">
          <a:extLst>
            <a:ext uri="{FF2B5EF4-FFF2-40B4-BE49-F238E27FC236}">
              <a16:creationId xmlns:a16="http://schemas.microsoft.com/office/drawing/2014/main" id="{00000000-0008-0000-0200-000009030000}"/>
            </a:ext>
          </a:extLst>
        </xdr:cNvPr>
        <xdr:cNvSpPr txBox="1"/>
      </xdr:nvSpPr>
      <xdr:spPr>
        <a:xfrm>
          <a:off x="14389744"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101254</xdr:rowOff>
    </xdr:from>
    <xdr:ext cx="405111" cy="259045"/>
    <xdr:sp macro="" textlink="">
      <xdr:nvSpPr>
        <xdr:cNvPr id="778" name="n_3aveValue【消防施設】&#10;有形固定資産減価償却率">
          <a:extLst>
            <a:ext uri="{FF2B5EF4-FFF2-40B4-BE49-F238E27FC236}">
              <a16:creationId xmlns:a16="http://schemas.microsoft.com/office/drawing/2014/main" id="{00000000-0008-0000-0200-00000A030000}"/>
            </a:ext>
          </a:extLst>
        </xdr:cNvPr>
        <xdr:cNvSpPr txBox="1"/>
      </xdr:nvSpPr>
      <xdr:spPr>
        <a:xfrm>
          <a:off x="135007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104520</xdr:rowOff>
    </xdr:from>
    <xdr:ext cx="405111" cy="259045"/>
    <xdr:sp macro="" textlink="">
      <xdr:nvSpPr>
        <xdr:cNvPr id="779" name="n_4aveValue【消防施設】&#10;有形固定資産減価償却率">
          <a:extLst>
            <a:ext uri="{FF2B5EF4-FFF2-40B4-BE49-F238E27FC236}">
              <a16:creationId xmlns:a16="http://schemas.microsoft.com/office/drawing/2014/main" id="{00000000-0008-0000-0200-00000B030000}"/>
            </a:ext>
          </a:extLst>
        </xdr:cNvPr>
        <xdr:cNvSpPr txBox="1"/>
      </xdr:nvSpPr>
      <xdr:spPr>
        <a:xfrm>
          <a:off x="12611744" y="1416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54808</xdr:rowOff>
    </xdr:from>
    <xdr:ext cx="405111" cy="259045"/>
    <xdr:sp macro="" textlink="">
      <xdr:nvSpPr>
        <xdr:cNvPr id="780" name="n_1mainValue【消防施設】&#10;有形固定資産減価償却率">
          <a:extLst>
            <a:ext uri="{FF2B5EF4-FFF2-40B4-BE49-F238E27FC236}">
              <a16:creationId xmlns:a16="http://schemas.microsoft.com/office/drawing/2014/main" id="{00000000-0008-0000-0200-00000C030000}"/>
            </a:ext>
          </a:extLst>
        </xdr:cNvPr>
        <xdr:cNvSpPr txBox="1"/>
      </xdr:nvSpPr>
      <xdr:spPr>
        <a:xfrm>
          <a:off x="15266044" y="1359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53176</xdr:rowOff>
    </xdr:from>
    <xdr:ext cx="405111" cy="259045"/>
    <xdr:sp macro="" textlink="">
      <xdr:nvSpPr>
        <xdr:cNvPr id="781" name="n_2mainValue【消防施設】&#10;有形固定資産減価償却率">
          <a:extLst>
            <a:ext uri="{FF2B5EF4-FFF2-40B4-BE49-F238E27FC236}">
              <a16:creationId xmlns:a16="http://schemas.microsoft.com/office/drawing/2014/main" id="{00000000-0008-0000-0200-00000D030000}"/>
            </a:ext>
          </a:extLst>
        </xdr:cNvPr>
        <xdr:cNvSpPr txBox="1"/>
      </xdr:nvSpPr>
      <xdr:spPr>
        <a:xfrm>
          <a:off x="14389744" y="1359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25416</xdr:rowOff>
    </xdr:from>
    <xdr:ext cx="405111" cy="259045"/>
    <xdr:sp macro="" textlink="">
      <xdr:nvSpPr>
        <xdr:cNvPr id="782" name="n_3mainValue【消防施設】&#10;有形固定資産減価償却率">
          <a:extLst>
            <a:ext uri="{FF2B5EF4-FFF2-40B4-BE49-F238E27FC236}">
              <a16:creationId xmlns:a16="http://schemas.microsoft.com/office/drawing/2014/main" id="{00000000-0008-0000-0200-00000E030000}"/>
            </a:ext>
          </a:extLst>
        </xdr:cNvPr>
        <xdr:cNvSpPr txBox="1"/>
      </xdr:nvSpPr>
      <xdr:spPr>
        <a:xfrm>
          <a:off x="13500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165843</xdr:rowOff>
    </xdr:from>
    <xdr:ext cx="405111" cy="259045"/>
    <xdr:sp macro="" textlink="">
      <xdr:nvSpPr>
        <xdr:cNvPr id="783" name="n_4mainValue【消防施設】&#10;有形固定資産減価償却率">
          <a:extLst>
            <a:ext uri="{FF2B5EF4-FFF2-40B4-BE49-F238E27FC236}">
              <a16:creationId xmlns:a16="http://schemas.microsoft.com/office/drawing/2014/main" id="{00000000-0008-0000-0200-00000F030000}"/>
            </a:ext>
          </a:extLst>
        </xdr:cNvPr>
        <xdr:cNvSpPr txBox="1"/>
      </xdr:nvSpPr>
      <xdr:spPr>
        <a:xfrm>
          <a:off x="12611744" y="1353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00000000-0008-0000-0200-000026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flipV="1">
          <a:off x="22160864" y="132740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8" name="【消防施設】&#10;一人当たり面積最小値テキスト">
          <a:extLst>
            <a:ext uri="{FF2B5EF4-FFF2-40B4-BE49-F238E27FC236}">
              <a16:creationId xmlns:a16="http://schemas.microsoft.com/office/drawing/2014/main" id="{00000000-0008-0000-0200-000028030000}"/>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0" name="【消防施設】&#10;一人当たり面積最大値テキスト">
          <a:extLst>
            <a:ext uri="{FF2B5EF4-FFF2-40B4-BE49-F238E27FC236}">
              <a16:creationId xmlns:a16="http://schemas.microsoft.com/office/drawing/2014/main" id="{00000000-0008-0000-0200-00002A030000}"/>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30497</xdr:rowOff>
    </xdr:from>
    <xdr:ext cx="469744" cy="259045"/>
    <xdr:sp macro="" textlink="">
      <xdr:nvSpPr>
        <xdr:cNvPr id="812" name="【消防施設】&#10;一人当たり面積平均値テキスト">
          <a:extLst>
            <a:ext uri="{FF2B5EF4-FFF2-40B4-BE49-F238E27FC236}">
              <a16:creationId xmlns:a16="http://schemas.microsoft.com/office/drawing/2014/main" id="{00000000-0008-0000-0200-00002C030000}"/>
            </a:ext>
          </a:extLst>
        </xdr:cNvPr>
        <xdr:cNvSpPr txBox="1"/>
      </xdr:nvSpPr>
      <xdr:spPr>
        <a:xfrm>
          <a:off x="22199600" y="13917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813" name="フローチャート: 判断 812">
          <a:extLst>
            <a:ext uri="{FF2B5EF4-FFF2-40B4-BE49-F238E27FC236}">
              <a16:creationId xmlns:a16="http://schemas.microsoft.com/office/drawing/2014/main" id="{00000000-0008-0000-0200-00002D030000}"/>
            </a:ext>
          </a:extLst>
        </xdr:cNvPr>
        <xdr:cNvSpPr/>
      </xdr:nvSpPr>
      <xdr:spPr>
        <a:xfrm>
          <a:off x="22110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113030</xdr:rowOff>
    </xdr:from>
    <xdr:to>
      <xdr:col>112</xdr:col>
      <xdr:colOff>38100</xdr:colOff>
      <xdr:row>82</xdr:row>
      <xdr:rowOff>43180</xdr:rowOff>
    </xdr:to>
    <xdr:sp macro="" textlink="">
      <xdr:nvSpPr>
        <xdr:cNvPr id="814" name="フローチャート: 判断 813">
          <a:extLst>
            <a:ext uri="{FF2B5EF4-FFF2-40B4-BE49-F238E27FC236}">
              <a16:creationId xmlns:a16="http://schemas.microsoft.com/office/drawing/2014/main" id="{00000000-0008-0000-0200-00002E030000}"/>
            </a:ext>
          </a:extLst>
        </xdr:cNvPr>
        <xdr:cNvSpPr/>
      </xdr:nvSpPr>
      <xdr:spPr>
        <a:xfrm>
          <a:off x="2127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20383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151130</xdr:rowOff>
    </xdr:from>
    <xdr:to>
      <xdr:col>102</xdr:col>
      <xdr:colOff>165100</xdr:colOff>
      <xdr:row>82</xdr:row>
      <xdr:rowOff>81280</xdr:rowOff>
    </xdr:to>
    <xdr:sp macro="" textlink="">
      <xdr:nvSpPr>
        <xdr:cNvPr id="816" name="フローチャート: 判断 815">
          <a:extLst>
            <a:ext uri="{FF2B5EF4-FFF2-40B4-BE49-F238E27FC236}">
              <a16:creationId xmlns:a16="http://schemas.microsoft.com/office/drawing/2014/main" id="{00000000-0008-0000-0200-000030030000}"/>
            </a:ext>
          </a:extLst>
        </xdr:cNvPr>
        <xdr:cNvSpPr/>
      </xdr:nvSpPr>
      <xdr:spPr>
        <a:xfrm>
          <a:off x="19494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10161</xdr:rowOff>
    </xdr:from>
    <xdr:to>
      <xdr:col>98</xdr:col>
      <xdr:colOff>38100</xdr:colOff>
      <xdr:row>82</xdr:row>
      <xdr:rowOff>111761</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18605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170180</xdr:rowOff>
    </xdr:from>
    <xdr:to>
      <xdr:col>116</xdr:col>
      <xdr:colOff>114300</xdr:colOff>
      <xdr:row>79</xdr:row>
      <xdr:rowOff>100330</xdr:rowOff>
    </xdr:to>
    <xdr:sp macro="" textlink="">
      <xdr:nvSpPr>
        <xdr:cNvPr id="823" name="楕円 822">
          <a:extLst>
            <a:ext uri="{FF2B5EF4-FFF2-40B4-BE49-F238E27FC236}">
              <a16:creationId xmlns:a16="http://schemas.microsoft.com/office/drawing/2014/main" id="{00000000-0008-0000-0200-000037030000}"/>
            </a:ext>
          </a:extLst>
        </xdr:cNvPr>
        <xdr:cNvSpPr/>
      </xdr:nvSpPr>
      <xdr:spPr>
        <a:xfrm>
          <a:off x="221107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21607</xdr:rowOff>
    </xdr:from>
    <xdr:ext cx="469744" cy="259045"/>
    <xdr:sp macro="" textlink="">
      <xdr:nvSpPr>
        <xdr:cNvPr id="824" name="【消防施設】&#10;一人当たり面積該当値テキスト">
          <a:extLst>
            <a:ext uri="{FF2B5EF4-FFF2-40B4-BE49-F238E27FC236}">
              <a16:creationId xmlns:a16="http://schemas.microsoft.com/office/drawing/2014/main" id="{00000000-0008-0000-0200-000038030000}"/>
            </a:ext>
          </a:extLst>
        </xdr:cNvPr>
        <xdr:cNvSpPr txBox="1"/>
      </xdr:nvSpPr>
      <xdr:spPr>
        <a:xfrm>
          <a:off x="22199600" y="1339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17780</xdr:rowOff>
    </xdr:from>
    <xdr:to>
      <xdr:col>112</xdr:col>
      <xdr:colOff>38100</xdr:colOff>
      <xdr:row>82</xdr:row>
      <xdr:rowOff>119380</xdr:rowOff>
    </xdr:to>
    <xdr:sp macro="" textlink="">
      <xdr:nvSpPr>
        <xdr:cNvPr id="825" name="楕円 824">
          <a:extLst>
            <a:ext uri="{FF2B5EF4-FFF2-40B4-BE49-F238E27FC236}">
              <a16:creationId xmlns:a16="http://schemas.microsoft.com/office/drawing/2014/main" id="{00000000-0008-0000-0200-000039030000}"/>
            </a:ext>
          </a:extLst>
        </xdr:cNvPr>
        <xdr:cNvSpPr/>
      </xdr:nvSpPr>
      <xdr:spPr>
        <a:xfrm>
          <a:off x="21272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49530</xdr:rowOff>
    </xdr:from>
    <xdr:to>
      <xdr:col>116</xdr:col>
      <xdr:colOff>63500</xdr:colOff>
      <xdr:row>82</xdr:row>
      <xdr:rowOff>68580</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flipV="1">
          <a:off x="21323300" y="13594080"/>
          <a:ext cx="8382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55880</xdr:rowOff>
    </xdr:from>
    <xdr:to>
      <xdr:col>107</xdr:col>
      <xdr:colOff>101600</xdr:colOff>
      <xdr:row>82</xdr:row>
      <xdr:rowOff>157480</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20383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68580</xdr:rowOff>
    </xdr:from>
    <xdr:to>
      <xdr:col>111</xdr:col>
      <xdr:colOff>177800</xdr:colOff>
      <xdr:row>82</xdr:row>
      <xdr:rowOff>106680</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flipV="1">
          <a:off x="20434300" y="14127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154939</xdr:rowOff>
    </xdr:from>
    <xdr:to>
      <xdr:col>102</xdr:col>
      <xdr:colOff>165100</xdr:colOff>
      <xdr:row>83</xdr:row>
      <xdr:rowOff>85089</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19494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106680</xdr:rowOff>
    </xdr:from>
    <xdr:to>
      <xdr:col>107</xdr:col>
      <xdr:colOff>50800</xdr:colOff>
      <xdr:row>83</xdr:row>
      <xdr:rowOff>34289</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flipV="1">
          <a:off x="19545300" y="141655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162561</xdr:rowOff>
    </xdr:from>
    <xdr:to>
      <xdr:col>98</xdr:col>
      <xdr:colOff>38100</xdr:colOff>
      <xdr:row>83</xdr:row>
      <xdr:rowOff>92711</xdr:rowOff>
    </xdr:to>
    <xdr:sp macro="" textlink="">
      <xdr:nvSpPr>
        <xdr:cNvPr id="831" name="楕円 830">
          <a:extLst>
            <a:ext uri="{FF2B5EF4-FFF2-40B4-BE49-F238E27FC236}">
              <a16:creationId xmlns:a16="http://schemas.microsoft.com/office/drawing/2014/main" id="{00000000-0008-0000-0200-00003F030000}"/>
            </a:ext>
          </a:extLst>
        </xdr:cNvPr>
        <xdr:cNvSpPr/>
      </xdr:nvSpPr>
      <xdr:spPr>
        <a:xfrm>
          <a:off x="18605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34289</xdr:rowOff>
    </xdr:from>
    <xdr:to>
      <xdr:col>102</xdr:col>
      <xdr:colOff>114300</xdr:colOff>
      <xdr:row>83</xdr:row>
      <xdr:rowOff>41911</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flipV="1">
          <a:off x="18656300" y="14264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59707</xdr:rowOff>
    </xdr:from>
    <xdr:ext cx="469744" cy="259045"/>
    <xdr:sp macro="" textlink="">
      <xdr:nvSpPr>
        <xdr:cNvPr id="833" name="n_1aveValue【消防施設】&#10;一人当たり面積">
          <a:extLst>
            <a:ext uri="{FF2B5EF4-FFF2-40B4-BE49-F238E27FC236}">
              <a16:creationId xmlns:a16="http://schemas.microsoft.com/office/drawing/2014/main" id="{00000000-0008-0000-0200-000041030000}"/>
            </a:ext>
          </a:extLst>
        </xdr:cNvPr>
        <xdr:cNvSpPr txBox="1"/>
      </xdr:nvSpPr>
      <xdr:spPr>
        <a:xfrm>
          <a:off x="210757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834" name="n_2aveValue【消防施設】&#10;一人当たり面積">
          <a:extLst>
            <a:ext uri="{FF2B5EF4-FFF2-40B4-BE49-F238E27FC236}">
              <a16:creationId xmlns:a16="http://schemas.microsoft.com/office/drawing/2014/main" id="{00000000-0008-0000-0200-000042030000}"/>
            </a:ext>
          </a:extLst>
        </xdr:cNvPr>
        <xdr:cNvSpPr txBox="1"/>
      </xdr:nvSpPr>
      <xdr:spPr>
        <a:xfrm>
          <a:off x="20199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97807</xdr:rowOff>
    </xdr:from>
    <xdr:ext cx="469744" cy="259045"/>
    <xdr:sp macro="" textlink="">
      <xdr:nvSpPr>
        <xdr:cNvPr id="835" name="n_3aveValue【消防施設】&#10;一人当たり面積">
          <a:extLst>
            <a:ext uri="{FF2B5EF4-FFF2-40B4-BE49-F238E27FC236}">
              <a16:creationId xmlns:a16="http://schemas.microsoft.com/office/drawing/2014/main" id="{00000000-0008-0000-0200-000043030000}"/>
            </a:ext>
          </a:extLst>
        </xdr:cNvPr>
        <xdr:cNvSpPr txBox="1"/>
      </xdr:nvSpPr>
      <xdr:spPr>
        <a:xfrm>
          <a:off x="193104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128288</xdr:rowOff>
    </xdr:from>
    <xdr:ext cx="469744" cy="259045"/>
    <xdr:sp macro="" textlink="">
      <xdr:nvSpPr>
        <xdr:cNvPr id="836" name="n_4aveValue【消防施設】&#10;一人当たり面積">
          <a:extLst>
            <a:ext uri="{FF2B5EF4-FFF2-40B4-BE49-F238E27FC236}">
              <a16:creationId xmlns:a16="http://schemas.microsoft.com/office/drawing/2014/main" id="{00000000-0008-0000-0200-000044030000}"/>
            </a:ext>
          </a:extLst>
        </xdr:cNvPr>
        <xdr:cNvSpPr txBox="1"/>
      </xdr:nvSpPr>
      <xdr:spPr>
        <a:xfrm>
          <a:off x="18421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110507</xdr:rowOff>
    </xdr:from>
    <xdr:ext cx="469744" cy="259045"/>
    <xdr:sp macro="" textlink="">
      <xdr:nvSpPr>
        <xdr:cNvPr id="837" name="n_1mainValue【消防施設】&#10;一人当たり面積">
          <a:extLst>
            <a:ext uri="{FF2B5EF4-FFF2-40B4-BE49-F238E27FC236}">
              <a16:creationId xmlns:a16="http://schemas.microsoft.com/office/drawing/2014/main" id="{00000000-0008-0000-0200-000045030000}"/>
            </a:ext>
          </a:extLst>
        </xdr:cNvPr>
        <xdr:cNvSpPr txBox="1"/>
      </xdr:nvSpPr>
      <xdr:spPr>
        <a:xfrm>
          <a:off x="21075727" y="1416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148607</xdr:rowOff>
    </xdr:from>
    <xdr:ext cx="469744" cy="259045"/>
    <xdr:sp macro="" textlink="">
      <xdr:nvSpPr>
        <xdr:cNvPr id="838" name="n_2mainValue【消防施設】&#10;一人当たり面積">
          <a:extLst>
            <a:ext uri="{FF2B5EF4-FFF2-40B4-BE49-F238E27FC236}">
              <a16:creationId xmlns:a16="http://schemas.microsoft.com/office/drawing/2014/main" id="{00000000-0008-0000-0200-000046030000}"/>
            </a:ext>
          </a:extLst>
        </xdr:cNvPr>
        <xdr:cNvSpPr txBox="1"/>
      </xdr:nvSpPr>
      <xdr:spPr>
        <a:xfrm>
          <a:off x="20199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76216</xdr:rowOff>
    </xdr:from>
    <xdr:ext cx="469744" cy="259045"/>
    <xdr:sp macro="" textlink="">
      <xdr:nvSpPr>
        <xdr:cNvPr id="839" name="n_3mainValue【消防施設】&#10;一人当たり面積">
          <a:extLst>
            <a:ext uri="{FF2B5EF4-FFF2-40B4-BE49-F238E27FC236}">
              <a16:creationId xmlns:a16="http://schemas.microsoft.com/office/drawing/2014/main" id="{00000000-0008-0000-0200-000047030000}"/>
            </a:ext>
          </a:extLst>
        </xdr:cNvPr>
        <xdr:cNvSpPr txBox="1"/>
      </xdr:nvSpPr>
      <xdr:spPr>
        <a:xfrm>
          <a:off x="193104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83838</xdr:rowOff>
    </xdr:from>
    <xdr:ext cx="469744" cy="259045"/>
    <xdr:sp macro="" textlink="">
      <xdr:nvSpPr>
        <xdr:cNvPr id="840" name="n_4mainValue【消防施設】&#10;一人当たり面積">
          <a:extLst>
            <a:ext uri="{FF2B5EF4-FFF2-40B4-BE49-F238E27FC236}">
              <a16:creationId xmlns:a16="http://schemas.microsoft.com/office/drawing/2014/main" id="{00000000-0008-0000-0200-000048030000}"/>
            </a:ext>
          </a:extLst>
        </xdr:cNvPr>
        <xdr:cNvSpPr txBox="1"/>
      </xdr:nvSpPr>
      <xdr:spPr>
        <a:xfrm>
          <a:off x="18421427" y="1431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00000000-0008-0000-0200-00006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865" name="直線コネクタ 864">
          <a:extLst>
            <a:ext uri="{FF2B5EF4-FFF2-40B4-BE49-F238E27FC236}">
              <a16:creationId xmlns:a16="http://schemas.microsoft.com/office/drawing/2014/main" id="{00000000-0008-0000-0200-000061030000}"/>
            </a:ext>
          </a:extLst>
        </xdr:cNvPr>
        <xdr:cNvCxnSpPr/>
      </xdr:nvCxnSpPr>
      <xdr:spPr>
        <a:xfrm flipV="1">
          <a:off x="16318864" y="17049750"/>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866" name="【庁舎】&#10;有形固定資産減価償却率最小値テキスト">
          <a:extLst>
            <a:ext uri="{FF2B5EF4-FFF2-40B4-BE49-F238E27FC236}">
              <a16:creationId xmlns:a16="http://schemas.microsoft.com/office/drawing/2014/main" id="{00000000-0008-0000-0200-000062030000}"/>
            </a:ext>
          </a:extLst>
        </xdr:cNvPr>
        <xdr:cNvSpPr txBox="1"/>
      </xdr:nvSpPr>
      <xdr:spPr>
        <a:xfrm>
          <a:off x="16357600"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a:off x="16230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68" name="【庁舎】&#10;有形固定資産減価償却率最大値テキスト">
          <a:extLst>
            <a:ext uri="{FF2B5EF4-FFF2-40B4-BE49-F238E27FC236}">
              <a16:creationId xmlns:a16="http://schemas.microsoft.com/office/drawing/2014/main" id="{00000000-0008-0000-0200-000064030000}"/>
            </a:ext>
          </a:extLst>
        </xdr:cNvPr>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69" name="直線コネクタ 868">
          <a:extLst>
            <a:ext uri="{FF2B5EF4-FFF2-40B4-BE49-F238E27FC236}">
              <a16:creationId xmlns:a16="http://schemas.microsoft.com/office/drawing/2014/main" id="{00000000-0008-0000-0200-000065030000}"/>
            </a:ext>
          </a:extLst>
        </xdr:cNvPr>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67327</xdr:rowOff>
    </xdr:from>
    <xdr:ext cx="405111" cy="259045"/>
    <xdr:sp macro="" textlink="">
      <xdr:nvSpPr>
        <xdr:cNvPr id="870" name="【庁舎】&#10;有形固定資産減価償却率平均値テキスト">
          <a:extLst>
            <a:ext uri="{FF2B5EF4-FFF2-40B4-BE49-F238E27FC236}">
              <a16:creationId xmlns:a16="http://schemas.microsoft.com/office/drawing/2014/main" id="{00000000-0008-0000-0200-000066030000}"/>
            </a:ext>
          </a:extLst>
        </xdr:cNvPr>
        <xdr:cNvSpPr txBox="1"/>
      </xdr:nvSpPr>
      <xdr:spPr>
        <a:xfrm>
          <a:off x="16357600" y="17383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871" name="フローチャート: 判断 870">
          <a:extLst>
            <a:ext uri="{FF2B5EF4-FFF2-40B4-BE49-F238E27FC236}">
              <a16:creationId xmlns:a16="http://schemas.microsoft.com/office/drawing/2014/main" id="{00000000-0008-0000-0200-000067030000}"/>
            </a:ext>
          </a:extLst>
        </xdr:cNvPr>
        <xdr:cNvSpPr/>
      </xdr:nvSpPr>
      <xdr:spPr>
        <a:xfrm>
          <a:off x="162687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101</xdr:row>
      <xdr:rowOff>109220</xdr:rowOff>
    </xdr:from>
    <xdr:to>
      <xdr:col>81</xdr:col>
      <xdr:colOff>101600</xdr:colOff>
      <xdr:row>102</xdr:row>
      <xdr:rowOff>39370</xdr:rowOff>
    </xdr:to>
    <xdr:sp macro="" textlink="">
      <xdr:nvSpPr>
        <xdr:cNvPr id="872" name="フローチャート: 判断 871">
          <a:extLst>
            <a:ext uri="{FF2B5EF4-FFF2-40B4-BE49-F238E27FC236}">
              <a16:creationId xmlns:a16="http://schemas.microsoft.com/office/drawing/2014/main" id="{00000000-0008-0000-0200-000068030000}"/>
            </a:ext>
          </a:extLst>
        </xdr:cNvPr>
        <xdr:cNvSpPr/>
      </xdr:nvSpPr>
      <xdr:spPr>
        <a:xfrm>
          <a:off x="15430500" y="1742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44450</xdr:rowOff>
    </xdr:from>
    <xdr:to>
      <xdr:col>76</xdr:col>
      <xdr:colOff>165100</xdr:colOff>
      <xdr:row>102</xdr:row>
      <xdr:rowOff>146050</xdr:rowOff>
    </xdr:to>
    <xdr:sp macro="" textlink="">
      <xdr:nvSpPr>
        <xdr:cNvPr id="873" name="フローチャート: 判断 872">
          <a:extLst>
            <a:ext uri="{FF2B5EF4-FFF2-40B4-BE49-F238E27FC236}">
              <a16:creationId xmlns:a16="http://schemas.microsoft.com/office/drawing/2014/main" id="{00000000-0008-0000-0200-000069030000}"/>
            </a:ext>
          </a:extLst>
        </xdr:cNvPr>
        <xdr:cNvSpPr/>
      </xdr:nvSpPr>
      <xdr:spPr>
        <a:xfrm>
          <a:off x="145415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10161</xdr:rowOff>
    </xdr:from>
    <xdr:to>
      <xdr:col>72</xdr:col>
      <xdr:colOff>38100</xdr:colOff>
      <xdr:row>102</xdr:row>
      <xdr:rowOff>111761</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13652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88264</xdr:rowOff>
    </xdr:from>
    <xdr:to>
      <xdr:col>67</xdr:col>
      <xdr:colOff>101600</xdr:colOff>
      <xdr:row>103</xdr:row>
      <xdr:rowOff>18414</xdr:rowOff>
    </xdr:to>
    <xdr:sp macro="" textlink="">
      <xdr:nvSpPr>
        <xdr:cNvPr id="875" name="フローチャート: 判断 874">
          <a:extLst>
            <a:ext uri="{FF2B5EF4-FFF2-40B4-BE49-F238E27FC236}">
              <a16:creationId xmlns:a16="http://schemas.microsoft.com/office/drawing/2014/main" id="{00000000-0008-0000-0200-00006B030000}"/>
            </a:ext>
          </a:extLst>
        </xdr:cNvPr>
        <xdr:cNvSpPr/>
      </xdr:nvSpPr>
      <xdr:spPr>
        <a:xfrm>
          <a:off x="12763500" y="175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200-00006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200-00006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57786</xdr:rowOff>
    </xdr:from>
    <xdr:to>
      <xdr:col>85</xdr:col>
      <xdr:colOff>177800</xdr:colOff>
      <xdr:row>103</xdr:row>
      <xdr:rowOff>159386</xdr:rowOff>
    </xdr:to>
    <xdr:sp macro="" textlink="">
      <xdr:nvSpPr>
        <xdr:cNvPr id="881" name="楕円 880">
          <a:extLst>
            <a:ext uri="{FF2B5EF4-FFF2-40B4-BE49-F238E27FC236}">
              <a16:creationId xmlns:a16="http://schemas.microsoft.com/office/drawing/2014/main" id="{00000000-0008-0000-0200-000071030000}"/>
            </a:ext>
          </a:extLst>
        </xdr:cNvPr>
        <xdr:cNvSpPr/>
      </xdr:nvSpPr>
      <xdr:spPr>
        <a:xfrm>
          <a:off x="162687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36213</xdr:rowOff>
    </xdr:from>
    <xdr:ext cx="405111" cy="259045"/>
    <xdr:sp macro="" textlink="">
      <xdr:nvSpPr>
        <xdr:cNvPr id="882" name="【庁舎】&#10;有形固定資産減価償却率該当値テキスト">
          <a:extLst>
            <a:ext uri="{FF2B5EF4-FFF2-40B4-BE49-F238E27FC236}">
              <a16:creationId xmlns:a16="http://schemas.microsoft.com/office/drawing/2014/main" id="{00000000-0008-0000-0200-000072030000}"/>
            </a:ext>
          </a:extLst>
        </xdr:cNvPr>
        <xdr:cNvSpPr txBox="1"/>
      </xdr:nvSpPr>
      <xdr:spPr>
        <a:xfrm>
          <a:off x="16357600" y="1769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23495</xdr:rowOff>
    </xdr:from>
    <xdr:to>
      <xdr:col>81</xdr:col>
      <xdr:colOff>101600</xdr:colOff>
      <xdr:row>103</xdr:row>
      <xdr:rowOff>125095</xdr:rowOff>
    </xdr:to>
    <xdr:sp macro="" textlink="">
      <xdr:nvSpPr>
        <xdr:cNvPr id="883" name="楕円 882">
          <a:extLst>
            <a:ext uri="{FF2B5EF4-FFF2-40B4-BE49-F238E27FC236}">
              <a16:creationId xmlns:a16="http://schemas.microsoft.com/office/drawing/2014/main" id="{00000000-0008-0000-0200-000073030000}"/>
            </a:ext>
          </a:extLst>
        </xdr:cNvPr>
        <xdr:cNvSpPr/>
      </xdr:nvSpPr>
      <xdr:spPr>
        <a:xfrm>
          <a:off x="15430500" y="176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74295</xdr:rowOff>
    </xdr:from>
    <xdr:to>
      <xdr:col>85</xdr:col>
      <xdr:colOff>127000</xdr:colOff>
      <xdr:row>103</xdr:row>
      <xdr:rowOff>108586</xdr:rowOff>
    </xdr:to>
    <xdr:cxnSp macro="">
      <xdr:nvCxnSpPr>
        <xdr:cNvPr id="884" name="直線コネクタ 883">
          <a:extLst>
            <a:ext uri="{FF2B5EF4-FFF2-40B4-BE49-F238E27FC236}">
              <a16:creationId xmlns:a16="http://schemas.microsoft.com/office/drawing/2014/main" id="{00000000-0008-0000-0200-000074030000}"/>
            </a:ext>
          </a:extLst>
        </xdr:cNvPr>
        <xdr:cNvCxnSpPr/>
      </xdr:nvCxnSpPr>
      <xdr:spPr>
        <a:xfrm>
          <a:off x="15481300" y="1773364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31114</xdr:rowOff>
    </xdr:from>
    <xdr:to>
      <xdr:col>76</xdr:col>
      <xdr:colOff>165100</xdr:colOff>
      <xdr:row>103</xdr:row>
      <xdr:rowOff>132714</xdr:rowOff>
    </xdr:to>
    <xdr:sp macro="" textlink="">
      <xdr:nvSpPr>
        <xdr:cNvPr id="885" name="楕円 884">
          <a:extLst>
            <a:ext uri="{FF2B5EF4-FFF2-40B4-BE49-F238E27FC236}">
              <a16:creationId xmlns:a16="http://schemas.microsoft.com/office/drawing/2014/main" id="{00000000-0008-0000-0200-000075030000}"/>
            </a:ext>
          </a:extLst>
        </xdr:cNvPr>
        <xdr:cNvSpPr/>
      </xdr:nvSpPr>
      <xdr:spPr>
        <a:xfrm>
          <a:off x="14541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74295</xdr:rowOff>
    </xdr:from>
    <xdr:to>
      <xdr:col>81</xdr:col>
      <xdr:colOff>50800</xdr:colOff>
      <xdr:row>103</xdr:row>
      <xdr:rowOff>81914</xdr:rowOff>
    </xdr:to>
    <xdr:cxnSp macro="">
      <xdr:nvCxnSpPr>
        <xdr:cNvPr id="886" name="直線コネクタ 885">
          <a:extLst>
            <a:ext uri="{FF2B5EF4-FFF2-40B4-BE49-F238E27FC236}">
              <a16:creationId xmlns:a16="http://schemas.microsoft.com/office/drawing/2014/main" id="{00000000-0008-0000-0200-000076030000}"/>
            </a:ext>
          </a:extLst>
        </xdr:cNvPr>
        <xdr:cNvCxnSpPr/>
      </xdr:nvCxnSpPr>
      <xdr:spPr>
        <a:xfrm flipV="1">
          <a:off x="14592300" y="1773364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25400</xdr:rowOff>
    </xdr:from>
    <xdr:to>
      <xdr:col>72</xdr:col>
      <xdr:colOff>38100</xdr:colOff>
      <xdr:row>103</xdr:row>
      <xdr:rowOff>127000</xdr:rowOff>
    </xdr:to>
    <xdr:sp macro="" textlink="">
      <xdr:nvSpPr>
        <xdr:cNvPr id="887" name="楕円 886">
          <a:extLst>
            <a:ext uri="{FF2B5EF4-FFF2-40B4-BE49-F238E27FC236}">
              <a16:creationId xmlns:a16="http://schemas.microsoft.com/office/drawing/2014/main" id="{00000000-0008-0000-0200-000077030000}"/>
            </a:ext>
          </a:extLst>
        </xdr:cNvPr>
        <xdr:cNvSpPr/>
      </xdr:nvSpPr>
      <xdr:spPr>
        <a:xfrm>
          <a:off x="13652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76200</xdr:rowOff>
    </xdr:from>
    <xdr:to>
      <xdr:col>76</xdr:col>
      <xdr:colOff>114300</xdr:colOff>
      <xdr:row>103</xdr:row>
      <xdr:rowOff>81914</xdr:rowOff>
    </xdr:to>
    <xdr:cxnSp macro="">
      <xdr:nvCxnSpPr>
        <xdr:cNvPr id="888" name="直線コネクタ 887">
          <a:extLst>
            <a:ext uri="{FF2B5EF4-FFF2-40B4-BE49-F238E27FC236}">
              <a16:creationId xmlns:a16="http://schemas.microsoft.com/office/drawing/2014/main" id="{00000000-0008-0000-0200-000078030000}"/>
            </a:ext>
          </a:extLst>
        </xdr:cNvPr>
        <xdr:cNvCxnSpPr/>
      </xdr:nvCxnSpPr>
      <xdr:spPr>
        <a:xfrm>
          <a:off x="13703300" y="177355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137795</xdr:rowOff>
    </xdr:from>
    <xdr:to>
      <xdr:col>67</xdr:col>
      <xdr:colOff>101600</xdr:colOff>
      <xdr:row>103</xdr:row>
      <xdr:rowOff>67945</xdr:rowOff>
    </xdr:to>
    <xdr:sp macro="" textlink="">
      <xdr:nvSpPr>
        <xdr:cNvPr id="889" name="楕円 888">
          <a:extLst>
            <a:ext uri="{FF2B5EF4-FFF2-40B4-BE49-F238E27FC236}">
              <a16:creationId xmlns:a16="http://schemas.microsoft.com/office/drawing/2014/main" id="{00000000-0008-0000-0200-000079030000}"/>
            </a:ext>
          </a:extLst>
        </xdr:cNvPr>
        <xdr:cNvSpPr/>
      </xdr:nvSpPr>
      <xdr:spPr>
        <a:xfrm>
          <a:off x="127635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17145</xdr:rowOff>
    </xdr:from>
    <xdr:to>
      <xdr:col>71</xdr:col>
      <xdr:colOff>177800</xdr:colOff>
      <xdr:row>103</xdr:row>
      <xdr:rowOff>76200</xdr:rowOff>
    </xdr:to>
    <xdr:cxnSp macro="">
      <xdr:nvCxnSpPr>
        <xdr:cNvPr id="890" name="直線コネクタ 889">
          <a:extLst>
            <a:ext uri="{FF2B5EF4-FFF2-40B4-BE49-F238E27FC236}">
              <a16:creationId xmlns:a16="http://schemas.microsoft.com/office/drawing/2014/main" id="{00000000-0008-0000-0200-00007A030000}"/>
            </a:ext>
          </a:extLst>
        </xdr:cNvPr>
        <xdr:cNvCxnSpPr/>
      </xdr:nvCxnSpPr>
      <xdr:spPr>
        <a:xfrm>
          <a:off x="12814300" y="1767649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55897</xdr:rowOff>
    </xdr:from>
    <xdr:ext cx="405111" cy="259045"/>
    <xdr:sp macro="" textlink="">
      <xdr:nvSpPr>
        <xdr:cNvPr id="891" name="n_1aveValue【庁舎】&#10;有形固定資産減価償却率">
          <a:extLst>
            <a:ext uri="{FF2B5EF4-FFF2-40B4-BE49-F238E27FC236}">
              <a16:creationId xmlns:a16="http://schemas.microsoft.com/office/drawing/2014/main" id="{00000000-0008-0000-0200-00007B030000}"/>
            </a:ext>
          </a:extLst>
        </xdr:cNvPr>
        <xdr:cNvSpPr txBox="1"/>
      </xdr:nvSpPr>
      <xdr:spPr>
        <a:xfrm>
          <a:off x="15266044" y="1720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162577</xdr:rowOff>
    </xdr:from>
    <xdr:ext cx="405111" cy="259045"/>
    <xdr:sp macro="" textlink="">
      <xdr:nvSpPr>
        <xdr:cNvPr id="892" name="n_2aveValue【庁舎】&#10;有形固定資産減価償却率">
          <a:extLst>
            <a:ext uri="{FF2B5EF4-FFF2-40B4-BE49-F238E27FC236}">
              <a16:creationId xmlns:a16="http://schemas.microsoft.com/office/drawing/2014/main" id="{00000000-0008-0000-0200-00007C030000}"/>
            </a:ext>
          </a:extLst>
        </xdr:cNvPr>
        <xdr:cNvSpPr txBox="1"/>
      </xdr:nvSpPr>
      <xdr:spPr>
        <a:xfrm>
          <a:off x="143897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128288</xdr:rowOff>
    </xdr:from>
    <xdr:ext cx="405111" cy="259045"/>
    <xdr:sp macro="" textlink="">
      <xdr:nvSpPr>
        <xdr:cNvPr id="893" name="n_3aveValue【庁舎】&#10;有形固定資産減価償却率">
          <a:extLst>
            <a:ext uri="{FF2B5EF4-FFF2-40B4-BE49-F238E27FC236}">
              <a16:creationId xmlns:a16="http://schemas.microsoft.com/office/drawing/2014/main" id="{00000000-0008-0000-0200-00007D030000}"/>
            </a:ext>
          </a:extLst>
        </xdr:cNvPr>
        <xdr:cNvSpPr txBox="1"/>
      </xdr:nvSpPr>
      <xdr:spPr>
        <a:xfrm>
          <a:off x="13500744"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34941</xdr:rowOff>
    </xdr:from>
    <xdr:ext cx="405111" cy="259045"/>
    <xdr:sp macro="" textlink="">
      <xdr:nvSpPr>
        <xdr:cNvPr id="894" name="n_4aveValue【庁舎】&#10;有形固定資産減価償却率">
          <a:extLst>
            <a:ext uri="{FF2B5EF4-FFF2-40B4-BE49-F238E27FC236}">
              <a16:creationId xmlns:a16="http://schemas.microsoft.com/office/drawing/2014/main" id="{00000000-0008-0000-0200-00007E030000}"/>
            </a:ext>
          </a:extLst>
        </xdr:cNvPr>
        <xdr:cNvSpPr txBox="1"/>
      </xdr:nvSpPr>
      <xdr:spPr>
        <a:xfrm>
          <a:off x="12611744" y="173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116222</xdr:rowOff>
    </xdr:from>
    <xdr:ext cx="405111" cy="259045"/>
    <xdr:sp macro="" textlink="">
      <xdr:nvSpPr>
        <xdr:cNvPr id="895" name="n_1mainValue【庁舎】&#10;有形固定資産減価償却率">
          <a:extLst>
            <a:ext uri="{FF2B5EF4-FFF2-40B4-BE49-F238E27FC236}">
              <a16:creationId xmlns:a16="http://schemas.microsoft.com/office/drawing/2014/main" id="{00000000-0008-0000-0200-00007F030000}"/>
            </a:ext>
          </a:extLst>
        </xdr:cNvPr>
        <xdr:cNvSpPr txBox="1"/>
      </xdr:nvSpPr>
      <xdr:spPr>
        <a:xfrm>
          <a:off x="15266044" y="1777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123841</xdr:rowOff>
    </xdr:from>
    <xdr:ext cx="405111" cy="259045"/>
    <xdr:sp macro="" textlink="">
      <xdr:nvSpPr>
        <xdr:cNvPr id="896" name="n_2mainValue【庁舎】&#10;有形固定資産減価償却率">
          <a:extLst>
            <a:ext uri="{FF2B5EF4-FFF2-40B4-BE49-F238E27FC236}">
              <a16:creationId xmlns:a16="http://schemas.microsoft.com/office/drawing/2014/main" id="{00000000-0008-0000-0200-000080030000}"/>
            </a:ext>
          </a:extLst>
        </xdr:cNvPr>
        <xdr:cNvSpPr txBox="1"/>
      </xdr:nvSpPr>
      <xdr:spPr>
        <a:xfrm>
          <a:off x="14389744" y="1778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118127</xdr:rowOff>
    </xdr:from>
    <xdr:ext cx="405111" cy="259045"/>
    <xdr:sp macro="" textlink="">
      <xdr:nvSpPr>
        <xdr:cNvPr id="897" name="n_3mainValue【庁舎】&#10;有形固定資産減価償却率">
          <a:extLst>
            <a:ext uri="{FF2B5EF4-FFF2-40B4-BE49-F238E27FC236}">
              <a16:creationId xmlns:a16="http://schemas.microsoft.com/office/drawing/2014/main" id="{00000000-0008-0000-0200-000081030000}"/>
            </a:ext>
          </a:extLst>
        </xdr:cNvPr>
        <xdr:cNvSpPr txBox="1"/>
      </xdr:nvSpPr>
      <xdr:spPr>
        <a:xfrm>
          <a:off x="13500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59072</xdr:rowOff>
    </xdr:from>
    <xdr:ext cx="405111" cy="259045"/>
    <xdr:sp macro="" textlink="">
      <xdr:nvSpPr>
        <xdr:cNvPr id="898" name="n_4mainValue【庁舎】&#10;有形固定資産減価償却率">
          <a:extLst>
            <a:ext uri="{FF2B5EF4-FFF2-40B4-BE49-F238E27FC236}">
              <a16:creationId xmlns:a16="http://schemas.microsoft.com/office/drawing/2014/main" id="{00000000-0008-0000-0200-000082030000}"/>
            </a:ext>
          </a:extLst>
        </xdr:cNvPr>
        <xdr:cNvSpPr txBox="1"/>
      </xdr:nvSpPr>
      <xdr:spPr>
        <a:xfrm>
          <a:off x="12611744" y="1771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0000000-0008-0000-0200-00008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0000000-0008-0000-0200-00008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00000000-0008-0000-0200-00008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6" name="テキスト ボックス 915">
          <a:extLst>
            <a:ext uri="{FF2B5EF4-FFF2-40B4-BE49-F238E27FC236}">
              <a16:creationId xmlns:a16="http://schemas.microsoft.com/office/drawing/2014/main" id="{00000000-0008-0000-0200-000094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00000000-0008-0000-0200-00009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flipV="1">
          <a:off x="22160864" y="171983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21" name="【庁舎】&#10;一人当たり面積最小値テキスト">
          <a:extLst>
            <a:ext uri="{FF2B5EF4-FFF2-40B4-BE49-F238E27FC236}">
              <a16:creationId xmlns:a16="http://schemas.microsoft.com/office/drawing/2014/main" id="{00000000-0008-0000-0200-000099030000}"/>
            </a:ext>
          </a:extLst>
        </xdr:cNvPr>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22" name="直線コネクタ 921">
          <a:extLst>
            <a:ext uri="{FF2B5EF4-FFF2-40B4-BE49-F238E27FC236}">
              <a16:creationId xmlns:a16="http://schemas.microsoft.com/office/drawing/2014/main" id="{00000000-0008-0000-0200-00009A030000}"/>
            </a:ext>
          </a:extLst>
        </xdr:cNvPr>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23" name="【庁舎】&#10;一人当たり面積最大値テキスト">
          <a:extLst>
            <a:ext uri="{FF2B5EF4-FFF2-40B4-BE49-F238E27FC236}">
              <a16:creationId xmlns:a16="http://schemas.microsoft.com/office/drawing/2014/main" id="{00000000-0008-0000-0200-00009B03000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24" name="直線コネクタ 923">
          <a:extLst>
            <a:ext uri="{FF2B5EF4-FFF2-40B4-BE49-F238E27FC236}">
              <a16:creationId xmlns:a16="http://schemas.microsoft.com/office/drawing/2014/main" id="{00000000-0008-0000-0200-00009C03000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161562</xdr:rowOff>
    </xdr:from>
    <xdr:ext cx="469744" cy="259045"/>
    <xdr:sp macro="" textlink="">
      <xdr:nvSpPr>
        <xdr:cNvPr id="925" name="【庁舎】&#10;一人当たり面積平均値テキスト">
          <a:extLst>
            <a:ext uri="{FF2B5EF4-FFF2-40B4-BE49-F238E27FC236}">
              <a16:creationId xmlns:a16="http://schemas.microsoft.com/office/drawing/2014/main" id="{00000000-0008-0000-0200-00009D030000}"/>
            </a:ext>
          </a:extLst>
        </xdr:cNvPr>
        <xdr:cNvSpPr txBox="1"/>
      </xdr:nvSpPr>
      <xdr:spPr>
        <a:xfrm>
          <a:off x="22199600" y="1782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926" name="フローチャート: 判断 925">
          <a:extLst>
            <a:ext uri="{FF2B5EF4-FFF2-40B4-BE49-F238E27FC236}">
              <a16:creationId xmlns:a16="http://schemas.microsoft.com/office/drawing/2014/main" id="{00000000-0008-0000-0200-00009E030000}"/>
            </a:ext>
          </a:extLst>
        </xdr:cNvPr>
        <xdr:cNvSpPr/>
      </xdr:nvSpPr>
      <xdr:spPr>
        <a:xfrm>
          <a:off x="22110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50546</xdr:rowOff>
    </xdr:from>
    <xdr:to>
      <xdr:col>112</xdr:col>
      <xdr:colOff>38100</xdr:colOff>
      <xdr:row>104</xdr:row>
      <xdr:rowOff>152146</xdr:rowOff>
    </xdr:to>
    <xdr:sp macro="" textlink="">
      <xdr:nvSpPr>
        <xdr:cNvPr id="927" name="フローチャート: 判断 926">
          <a:extLst>
            <a:ext uri="{FF2B5EF4-FFF2-40B4-BE49-F238E27FC236}">
              <a16:creationId xmlns:a16="http://schemas.microsoft.com/office/drawing/2014/main" id="{00000000-0008-0000-0200-00009F030000}"/>
            </a:ext>
          </a:extLst>
        </xdr:cNvPr>
        <xdr:cNvSpPr/>
      </xdr:nvSpPr>
      <xdr:spPr>
        <a:xfrm>
          <a:off x="212725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107696</xdr:rowOff>
    </xdr:from>
    <xdr:to>
      <xdr:col>107</xdr:col>
      <xdr:colOff>101600</xdr:colOff>
      <xdr:row>105</xdr:row>
      <xdr:rowOff>37846</xdr:rowOff>
    </xdr:to>
    <xdr:sp macro="" textlink="">
      <xdr:nvSpPr>
        <xdr:cNvPr id="928" name="フローチャート: 判断 927">
          <a:extLst>
            <a:ext uri="{FF2B5EF4-FFF2-40B4-BE49-F238E27FC236}">
              <a16:creationId xmlns:a16="http://schemas.microsoft.com/office/drawing/2014/main" id="{00000000-0008-0000-0200-0000A0030000}"/>
            </a:ext>
          </a:extLst>
        </xdr:cNvPr>
        <xdr:cNvSpPr/>
      </xdr:nvSpPr>
      <xdr:spPr>
        <a:xfrm>
          <a:off x="20383500" y="179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929" name="フローチャート: 判断 928">
          <a:extLst>
            <a:ext uri="{FF2B5EF4-FFF2-40B4-BE49-F238E27FC236}">
              <a16:creationId xmlns:a16="http://schemas.microsoft.com/office/drawing/2014/main" id="{00000000-0008-0000-0200-0000A1030000}"/>
            </a:ext>
          </a:extLst>
        </xdr:cNvPr>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164846</xdr:rowOff>
    </xdr:from>
    <xdr:to>
      <xdr:col>98</xdr:col>
      <xdr:colOff>38100</xdr:colOff>
      <xdr:row>105</xdr:row>
      <xdr:rowOff>94996</xdr:rowOff>
    </xdr:to>
    <xdr:sp macro="" textlink="">
      <xdr:nvSpPr>
        <xdr:cNvPr id="930" name="フローチャート: 判断 929">
          <a:extLst>
            <a:ext uri="{FF2B5EF4-FFF2-40B4-BE49-F238E27FC236}">
              <a16:creationId xmlns:a16="http://schemas.microsoft.com/office/drawing/2014/main" id="{00000000-0008-0000-0200-0000A2030000}"/>
            </a:ext>
          </a:extLst>
        </xdr:cNvPr>
        <xdr:cNvSpPr/>
      </xdr:nvSpPr>
      <xdr:spPr>
        <a:xfrm>
          <a:off x="186055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200-0000A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200-0000A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200-0000A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200-0000A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200-0000A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114554</xdr:rowOff>
    </xdr:from>
    <xdr:to>
      <xdr:col>116</xdr:col>
      <xdr:colOff>114300</xdr:colOff>
      <xdr:row>104</xdr:row>
      <xdr:rowOff>44704</xdr:rowOff>
    </xdr:to>
    <xdr:sp macro="" textlink="">
      <xdr:nvSpPr>
        <xdr:cNvPr id="936" name="楕円 935">
          <a:extLst>
            <a:ext uri="{FF2B5EF4-FFF2-40B4-BE49-F238E27FC236}">
              <a16:creationId xmlns:a16="http://schemas.microsoft.com/office/drawing/2014/main" id="{00000000-0008-0000-0200-0000A8030000}"/>
            </a:ext>
          </a:extLst>
        </xdr:cNvPr>
        <xdr:cNvSpPr/>
      </xdr:nvSpPr>
      <xdr:spPr>
        <a:xfrm>
          <a:off x="22110700" y="177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137431</xdr:rowOff>
    </xdr:from>
    <xdr:ext cx="469744" cy="259045"/>
    <xdr:sp macro="" textlink="">
      <xdr:nvSpPr>
        <xdr:cNvPr id="937" name="【庁舎】&#10;一人当たり面積該当値テキスト">
          <a:extLst>
            <a:ext uri="{FF2B5EF4-FFF2-40B4-BE49-F238E27FC236}">
              <a16:creationId xmlns:a16="http://schemas.microsoft.com/office/drawing/2014/main" id="{00000000-0008-0000-0200-0000A9030000}"/>
            </a:ext>
          </a:extLst>
        </xdr:cNvPr>
        <xdr:cNvSpPr txBox="1"/>
      </xdr:nvSpPr>
      <xdr:spPr>
        <a:xfrm>
          <a:off x="22199600" y="1762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128270</xdr:rowOff>
    </xdr:from>
    <xdr:to>
      <xdr:col>112</xdr:col>
      <xdr:colOff>38100</xdr:colOff>
      <xdr:row>104</xdr:row>
      <xdr:rowOff>58420</xdr:rowOff>
    </xdr:to>
    <xdr:sp macro="" textlink="">
      <xdr:nvSpPr>
        <xdr:cNvPr id="938" name="楕円 937">
          <a:extLst>
            <a:ext uri="{FF2B5EF4-FFF2-40B4-BE49-F238E27FC236}">
              <a16:creationId xmlns:a16="http://schemas.microsoft.com/office/drawing/2014/main" id="{00000000-0008-0000-0200-0000AA030000}"/>
            </a:ext>
          </a:extLst>
        </xdr:cNvPr>
        <xdr:cNvSpPr/>
      </xdr:nvSpPr>
      <xdr:spPr>
        <a:xfrm>
          <a:off x="21272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165354</xdr:rowOff>
    </xdr:from>
    <xdr:to>
      <xdr:col>116</xdr:col>
      <xdr:colOff>63500</xdr:colOff>
      <xdr:row>104</xdr:row>
      <xdr:rowOff>7620</xdr:rowOff>
    </xdr:to>
    <xdr:cxnSp macro="">
      <xdr:nvCxnSpPr>
        <xdr:cNvPr id="939" name="直線コネクタ 938">
          <a:extLst>
            <a:ext uri="{FF2B5EF4-FFF2-40B4-BE49-F238E27FC236}">
              <a16:creationId xmlns:a16="http://schemas.microsoft.com/office/drawing/2014/main" id="{00000000-0008-0000-0200-0000AB030000}"/>
            </a:ext>
          </a:extLst>
        </xdr:cNvPr>
        <xdr:cNvCxnSpPr/>
      </xdr:nvCxnSpPr>
      <xdr:spPr>
        <a:xfrm flipV="1">
          <a:off x="21323300" y="178247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87122</xdr:rowOff>
    </xdr:from>
    <xdr:to>
      <xdr:col>107</xdr:col>
      <xdr:colOff>101600</xdr:colOff>
      <xdr:row>104</xdr:row>
      <xdr:rowOff>17272</xdr:rowOff>
    </xdr:to>
    <xdr:sp macro="" textlink="">
      <xdr:nvSpPr>
        <xdr:cNvPr id="940" name="楕円 939">
          <a:extLst>
            <a:ext uri="{FF2B5EF4-FFF2-40B4-BE49-F238E27FC236}">
              <a16:creationId xmlns:a16="http://schemas.microsoft.com/office/drawing/2014/main" id="{00000000-0008-0000-0200-0000AC030000}"/>
            </a:ext>
          </a:extLst>
        </xdr:cNvPr>
        <xdr:cNvSpPr/>
      </xdr:nvSpPr>
      <xdr:spPr>
        <a:xfrm>
          <a:off x="20383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137922</xdr:rowOff>
    </xdr:from>
    <xdr:to>
      <xdr:col>111</xdr:col>
      <xdr:colOff>177800</xdr:colOff>
      <xdr:row>104</xdr:row>
      <xdr:rowOff>7620</xdr:rowOff>
    </xdr:to>
    <xdr:cxnSp macro="">
      <xdr:nvCxnSpPr>
        <xdr:cNvPr id="941" name="直線コネクタ 940">
          <a:extLst>
            <a:ext uri="{FF2B5EF4-FFF2-40B4-BE49-F238E27FC236}">
              <a16:creationId xmlns:a16="http://schemas.microsoft.com/office/drawing/2014/main" id="{00000000-0008-0000-0200-0000AD030000}"/>
            </a:ext>
          </a:extLst>
        </xdr:cNvPr>
        <xdr:cNvCxnSpPr/>
      </xdr:nvCxnSpPr>
      <xdr:spPr>
        <a:xfrm>
          <a:off x="20434300" y="177972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84837</xdr:rowOff>
    </xdr:from>
    <xdr:to>
      <xdr:col>102</xdr:col>
      <xdr:colOff>165100</xdr:colOff>
      <xdr:row>104</xdr:row>
      <xdr:rowOff>14987</xdr:rowOff>
    </xdr:to>
    <xdr:sp macro="" textlink="">
      <xdr:nvSpPr>
        <xdr:cNvPr id="942" name="楕円 941">
          <a:extLst>
            <a:ext uri="{FF2B5EF4-FFF2-40B4-BE49-F238E27FC236}">
              <a16:creationId xmlns:a16="http://schemas.microsoft.com/office/drawing/2014/main" id="{00000000-0008-0000-0200-0000AE030000}"/>
            </a:ext>
          </a:extLst>
        </xdr:cNvPr>
        <xdr:cNvSpPr/>
      </xdr:nvSpPr>
      <xdr:spPr>
        <a:xfrm>
          <a:off x="19494500" y="177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135637</xdr:rowOff>
    </xdr:from>
    <xdr:to>
      <xdr:col>107</xdr:col>
      <xdr:colOff>50800</xdr:colOff>
      <xdr:row>103</xdr:row>
      <xdr:rowOff>137922</xdr:rowOff>
    </xdr:to>
    <xdr:cxnSp macro="">
      <xdr:nvCxnSpPr>
        <xdr:cNvPr id="943" name="直線コネクタ 942">
          <a:extLst>
            <a:ext uri="{FF2B5EF4-FFF2-40B4-BE49-F238E27FC236}">
              <a16:creationId xmlns:a16="http://schemas.microsoft.com/office/drawing/2014/main" id="{00000000-0008-0000-0200-0000AF030000}"/>
            </a:ext>
          </a:extLst>
        </xdr:cNvPr>
        <xdr:cNvCxnSpPr/>
      </xdr:nvCxnSpPr>
      <xdr:spPr>
        <a:xfrm>
          <a:off x="19545300" y="1779498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32258</xdr:rowOff>
    </xdr:from>
    <xdr:to>
      <xdr:col>98</xdr:col>
      <xdr:colOff>38100</xdr:colOff>
      <xdr:row>104</xdr:row>
      <xdr:rowOff>133858</xdr:rowOff>
    </xdr:to>
    <xdr:sp macro="" textlink="">
      <xdr:nvSpPr>
        <xdr:cNvPr id="944" name="楕円 943">
          <a:extLst>
            <a:ext uri="{FF2B5EF4-FFF2-40B4-BE49-F238E27FC236}">
              <a16:creationId xmlns:a16="http://schemas.microsoft.com/office/drawing/2014/main" id="{00000000-0008-0000-0200-0000B0030000}"/>
            </a:ext>
          </a:extLst>
        </xdr:cNvPr>
        <xdr:cNvSpPr/>
      </xdr:nvSpPr>
      <xdr:spPr>
        <a:xfrm>
          <a:off x="18605500" y="178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135637</xdr:rowOff>
    </xdr:from>
    <xdr:to>
      <xdr:col>102</xdr:col>
      <xdr:colOff>114300</xdr:colOff>
      <xdr:row>104</xdr:row>
      <xdr:rowOff>83058</xdr:rowOff>
    </xdr:to>
    <xdr:cxnSp macro="">
      <xdr:nvCxnSpPr>
        <xdr:cNvPr id="945" name="直線コネクタ 944">
          <a:extLst>
            <a:ext uri="{FF2B5EF4-FFF2-40B4-BE49-F238E27FC236}">
              <a16:creationId xmlns:a16="http://schemas.microsoft.com/office/drawing/2014/main" id="{00000000-0008-0000-0200-0000B1030000}"/>
            </a:ext>
          </a:extLst>
        </xdr:cNvPr>
        <xdr:cNvCxnSpPr/>
      </xdr:nvCxnSpPr>
      <xdr:spPr>
        <a:xfrm flipV="1">
          <a:off x="18656300" y="17794987"/>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143273</xdr:rowOff>
    </xdr:from>
    <xdr:ext cx="469744" cy="259045"/>
    <xdr:sp macro="" textlink="">
      <xdr:nvSpPr>
        <xdr:cNvPr id="946" name="n_1aveValue【庁舎】&#10;一人当たり面積">
          <a:extLst>
            <a:ext uri="{FF2B5EF4-FFF2-40B4-BE49-F238E27FC236}">
              <a16:creationId xmlns:a16="http://schemas.microsoft.com/office/drawing/2014/main" id="{00000000-0008-0000-0200-0000B2030000}"/>
            </a:ext>
          </a:extLst>
        </xdr:cNvPr>
        <xdr:cNvSpPr txBox="1"/>
      </xdr:nvSpPr>
      <xdr:spPr>
        <a:xfrm>
          <a:off x="21075727" y="179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28973</xdr:rowOff>
    </xdr:from>
    <xdr:ext cx="469744" cy="259045"/>
    <xdr:sp macro="" textlink="">
      <xdr:nvSpPr>
        <xdr:cNvPr id="947" name="n_2aveValue【庁舎】&#10;一人当たり面積">
          <a:extLst>
            <a:ext uri="{FF2B5EF4-FFF2-40B4-BE49-F238E27FC236}">
              <a16:creationId xmlns:a16="http://schemas.microsoft.com/office/drawing/2014/main" id="{00000000-0008-0000-0200-0000B3030000}"/>
            </a:ext>
          </a:extLst>
        </xdr:cNvPr>
        <xdr:cNvSpPr txBox="1"/>
      </xdr:nvSpPr>
      <xdr:spPr>
        <a:xfrm>
          <a:off x="20199427" y="1803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26688</xdr:rowOff>
    </xdr:from>
    <xdr:ext cx="469744" cy="259045"/>
    <xdr:sp macro="" textlink="">
      <xdr:nvSpPr>
        <xdr:cNvPr id="948" name="n_3aveValue【庁舎】&#10;一人当たり面積">
          <a:extLst>
            <a:ext uri="{FF2B5EF4-FFF2-40B4-BE49-F238E27FC236}">
              <a16:creationId xmlns:a16="http://schemas.microsoft.com/office/drawing/2014/main" id="{00000000-0008-0000-0200-0000B4030000}"/>
            </a:ext>
          </a:extLst>
        </xdr:cNvPr>
        <xdr:cNvSpPr txBox="1"/>
      </xdr:nvSpPr>
      <xdr:spPr>
        <a:xfrm>
          <a:off x="19310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86123</xdr:rowOff>
    </xdr:from>
    <xdr:ext cx="469744" cy="259045"/>
    <xdr:sp macro="" textlink="">
      <xdr:nvSpPr>
        <xdr:cNvPr id="949" name="n_4aveValue【庁舎】&#10;一人当たり面積">
          <a:extLst>
            <a:ext uri="{FF2B5EF4-FFF2-40B4-BE49-F238E27FC236}">
              <a16:creationId xmlns:a16="http://schemas.microsoft.com/office/drawing/2014/main" id="{00000000-0008-0000-0200-0000B5030000}"/>
            </a:ext>
          </a:extLst>
        </xdr:cNvPr>
        <xdr:cNvSpPr txBox="1"/>
      </xdr:nvSpPr>
      <xdr:spPr>
        <a:xfrm>
          <a:off x="18421427" y="1808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74947</xdr:rowOff>
    </xdr:from>
    <xdr:ext cx="469744" cy="259045"/>
    <xdr:sp macro="" textlink="">
      <xdr:nvSpPr>
        <xdr:cNvPr id="950" name="n_1mainValue【庁舎】&#10;一人当たり面積">
          <a:extLst>
            <a:ext uri="{FF2B5EF4-FFF2-40B4-BE49-F238E27FC236}">
              <a16:creationId xmlns:a16="http://schemas.microsoft.com/office/drawing/2014/main" id="{00000000-0008-0000-0200-0000B6030000}"/>
            </a:ext>
          </a:extLst>
        </xdr:cNvPr>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33799</xdr:rowOff>
    </xdr:from>
    <xdr:ext cx="469744" cy="259045"/>
    <xdr:sp macro="" textlink="">
      <xdr:nvSpPr>
        <xdr:cNvPr id="951" name="n_2mainValue【庁舎】&#10;一人当たり面積">
          <a:extLst>
            <a:ext uri="{FF2B5EF4-FFF2-40B4-BE49-F238E27FC236}">
              <a16:creationId xmlns:a16="http://schemas.microsoft.com/office/drawing/2014/main" id="{00000000-0008-0000-0200-0000B7030000}"/>
            </a:ext>
          </a:extLst>
        </xdr:cNvPr>
        <xdr:cNvSpPr txBox="1"/>
      </xdr:nvSpPr>
      <xdr:spPr>
        <a:xfrm>
          <a:off x="20199427" y="175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31514</xdr:rowOff>
    </xdr:from>
    <xdr:ext cx="469744" cy="259045"/>
    <xdr:sp macro="" textlink="">
      <xdr:nvSpPr>
        <xdr:cNvPr id="952" name="n_3mainValue【庁舎】&#10;一人当たり面積">
          <a:extLst>
            <a:ext uri="{FF2B5EF4-FFF2-40B4-BE49-F238E27FC236}">
              <a16:creationId xmlns:a16="http://schemas.microsoft.com/office/drawing/2014/main" id="{00000000-0008-0000-0200-0000B8030000}"/>
            </a:ext>
          </a:extLst>
        </xdr:cNvPr>
        <xdr:cNvSpPr txBox="1"/>
      </xdr:nvSpPr>
      <xdr:spPr>
        <a:xfrm>
          <a:off x="19310427" y="1751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150385</xdr:rowOff>
    </xdr:from>
    <xdr:ext cx="469744" cy="259045"/>
    <xdr:sp macro="" textlink="">
      <xdr:nvSpPr>
        <xdr:cNvPr id="953" name="n_4mainValue【庁舎】&#10;一人当たり面積">
          <a:extLst>
            <a:ext uri="{FF2B5EF4-FFF2-40B4-BE49-F238E27FC236}">
              <a16:creationId xmlns:a16="http://schemas.microsoft.com/office/drawing/2014/main" id="{00000000-0008-0000-0200-0000B9030000}"/>
            </a:ext>
          </a:extLst>
        </xdr:cNvPr>
        <xdr:cNvSpPr txBox="1"/>
      </xdr:nvSpPr>
      <xdr:spPr>
        <a:xfrm>
          <a:off x="18421427" y="1763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00000000-0008-0000-0200-0000B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00000000-0008-0000-0200-0000B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00000000-0008-0000-0200-0000B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の一人当たり面積が、類似団体の中でも高い数値となっているのは、合併以前に旧</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町で整備した施設を現在も多く保有している状況が一つの要因と考えられる。</a:t>
          </a: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今後は、公共施設等総合管理計画の分類別方針や個別施設計画等に基づき、、図書館及び体育館、プール等保有資産の廃止及び見直しや適正配置にも着手していきたい。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についても同様に、旧</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町時代に整備した庁舎が残存した状況であり、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人当たり面積が多い結果となっている。本市は県内で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広い面積を占め、旧町時代から続く生活圏やコミュニティが市内全域に点在していることから、市民サービスの提供には引き続き各庁舎を継続利用することが必要不可欠な状況であるが、今後は公共施設等総合管理計画にも謳う、各庁舎の周辺機能の複合化についても視野に入れた利活用を検討していくことと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については、三豊市総合体育館の改修工事が行われたため、有形固定資産減価償却率が大幅に低下している。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については、財田町防災センターの建設により一人当たり面積が増加し、有形固定資産減価償却率が低下している。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63,195
62,266
222.70
39,335,313
38,106,681
923,097
21,183,555
34,167,283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0.43</a:t>
          </a:r>
          <a:r>
            <a:rPr kumimoji="1" lang="ja-JP" altLang="en-US" sz="1300">
              <a:latin typeface="ＭＳ Ｐゴシック" panose="020B0600070205080204" pitchFamily="50" charset="-128"/>
              <a:ea typeface="ＭＳ Ｐゴシック" panose="020B0600070205080204" pitchFamily="50" charset="-128"/>
            </a:rPr>
            <a:t>で、類似団体平均を下回っている。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自主財源に乏しく、財政基盤は類似団体と比べ弱いものとなっている。引き続き企業誘致や産業振興施策を積極的に展開し、主要な自主財源である市税の収入確保を図ると共に、歳出全般にわたる削減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41</xdr:row>
      <xdr:rowOff>24493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98500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127199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1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92528</xdr:rowOff>
    </xdr:from>
    <xdr:to>
      <xdr:col>19</xdr:col>
      <xdr:colOff>133350</xdr:colOff>
      <xdr:row>40</xdr:row>
      <xdr:rowOff>127000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9505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35</xdr:row>
      <xdr:rowOff>71664</xdr:rowOff>
    </xdr:from>
    <xdr:to>
      <xdr:col>19</xdr:col>
      <xdr:colOff>184150</xdr:colOff>
      <xdr:row>36</xdr:row>
      <xdr:rowOff>1814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07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11991</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584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58057</xdr:rowOff>
    </xdr:from>
    <xdr:to>
      <xdr:col>15</xdr:col>
      <xdr:colOff>82550</xdr:colOff>
      <xdr:row>40</xdr:row>
      <xdr:rowOff>92528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35</xdr:row>
      <xdr:rowOff>71664</xdr:rowOff>
    </xdr:from>
    <xdr:to>
      <xdr:col>15</xdr:col>
      <xdr:colOff>133350</xdr:colOff>
      <xdr:row>36</xdr:row>
      <xdr:rowOff>1814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07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11991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23585</xdr:rowOff>
    </xdr:from>
    <xdr:to>
      <xdr:col>11</xdr:col>
      <xdr:colOff>31750</xdr:colOff>
      <xdr:row>40</xdr:row>
      <xdr:rowOff>58057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8815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35</xdr:row>
      <xdr:rowOff>106136</xdr:rowOff>
    </xdr:from>
    <xdr:to>
      <xdr:col>11</xdr:col>
      <xdr:colOff>82550</xdr:colOff>
      <xdr:row>36</xdr:row>
      <xdr:rowOff>36286</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1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46463</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587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106136</xdr:rowOff>
    </xdr:from>
    <xdr:to>
      <xdr:col>7</xdr:col>
      <xdr:colOff>31750</xdr:colOff>
      <xdr:row>36</xdr:row>
      <xdr:rowOff>36286</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1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46463</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587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117220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7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41728</xdr:rowOff>
    </xdr:from>
    <xdr:to>
      <xdr:col>15</xdr:col>
      <xdr:colOff>133350</xdr:colOff>
      <xdr:row>40</xdr:row>
      <xdr:rowOff>143328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128105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7257</xdr:rowOff>
    </xdr:from>
    <xdr:to>
      <xdr:col>11</xdr:col>
      <xdr:colOff>82550</xdr:colOff>
      <xdr:row>40</xdr:row>
      <xdr:rowOff>108857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93634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144235</xdr:rowOff>
    </xdr:from>
    <xdr:to>
      <xdr:col>7</xdr:col>
      <xdr:colOff>31750</xdr:colOff>
      <xdr:row>40</xdr:row>
      <xdr:rowOff>74385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59162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ポイントの</a:t>
          </a:r>
          <a:r>
            <a:rPr kumimoji="1" lang="en-US" altLang="ja-JP" sz="1300">
              <a:latin typeface="ＭＳ Ｐゴシック" panose="020B0600070205080204" pitchFamily="50" charset="-128"/>
              <a:ea typeface="ＭＳ Ｐゴシック" panose="020B0600070205080204" pitchFamily="50" charset="-128"/>
            </a:rPr>
            <a:t>95.2</a:t>
          </a:r>
          <a:r>
            <a:rPr kumimoji="1" lang="ja-JP" altLang="en-US" sz="1300">
              <a:latin typeface="ＭＳ Ｐゴシック" panose="020B0600070205080204" pitchFamily="50" charset="-128"/>
              <a:ea typeface="ＭＳ Ｐゴシック" panose="020B0600070205080204" pitchFamily="50" charset="-128"/>
            </a:rPr>
            <a:t>％で、類似団体平均を上回っている。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よりマイナスとなっているが、依然として類似団体平均値よりも高い数値となっているため、償還計画を含む起債計画の見通しを立て、持続可能で健全な財政運営を確保するための計画を策定・見直しを行い、確実に実行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65</xdr:row>
      <xdr:rowOff>127318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08690"/>
          <a:ext cx="8382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46372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65</xdr:row>
      <xdr:rowOff>127318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084560"/>
          <a:ext cx="889000" cy="18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75565</xdr:rowOff>
    </xdr:from>
    <xdr:to>
      <xdr:col>19</xdr:col>
      <xdr:colOff>184150</xdr:colOff>
      <xdr:row>64</xdr:row>
      <xdr:rowOff>5715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15892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4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96203</xdr:rowOff>
    </xdr:from>
    <xdr:to>
      <xdr:col>15</xdr:col>
      <xdr:colOff>82550</xdr:colOff>
      <xdr:row>64</xdr:row>
      <xdr:rowOff>111760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97553"/>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63</xdr:row>
      <xdr:rowOff>96203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79500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96203</xdr:rowOff>
    </xdr:from>
    <xdr:to>
      <xdr:col>11</xdr:col>
      <xdr:colOff>82550</xdr:colOff>
      <xdr:row>63</xdr:row>
      <xdr:rowOff>26353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36530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76518</xdr:rowOff>
    </xdr:from>
    <xdr:to>
      <xdr:col>19</xdr:col>
      <xdr:colOff>184150</xdr:colOff>
      <xdr:row>66</xdr:row>
      <xdr:rowOff>6668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162895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0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147337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45403</xdr:rowOff>
    </xdr:from>
    <xdr:to>
      <xdr:col>11</xdr:col>
      <xdr:colOff>82550</xdr:colOff>
      <xdr:row>63</xdr:row>
      <xdr:rowOff>147003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131780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[187,659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年度と比べ</a:t>
          </a:r>
          <a:r>
            <a:rPr kumimoji="1" lang="en-US" altLang="ja-JP" sz="1300">
              <a:latin typeface="ＭＳ Ｐゴシック" panose="020B0600070205080204" pitchFamily="50" charset="-128"/>
              <a:ea typeface="ＭＳ Ｐゴシック" panose="020B0600070205080204" pitchFamily="50" charset="-128"/>
            </a:rPr>
            <a:t>9,438</a:t>
          </a:r>
          <a:r>
            <a:rPr kumimoji="1" lang="ja-JP" altLang="en-US" sz="1300">
              <a:latin typeface="ＭＳ Ｐゴシック" panose="020B0600070205080204" pitchFamily="50" charset="-128"/>
              <a:ea typeface="ＭＳ Ｐゴシック" panose="020B0600070205080204" pitchFamily="50" charset="-128"/>
            </a:rPr>
            <a:t>円の増額となり、類似団体平均を上回っている。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会計年度任用職員の比率が多くまた、委託料の増により人口一人当たりの比率が増加している。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会計年度任用職員の職員数や雇用形態の見直し、公共施設の統廃合等による経常経費の削減に取り組む。</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28025</xdr:rowOff>
    </xdr:from>
    <xdr:to>
      <xdr:col>23</xdr:col>
      <xdr:colOff>133350</xdr:colOff>
      <xdr:row>84</xdr:row>
      <xdr:rowOff>103938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429825"/>
          <a:ext cx="838200" cy="7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110515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6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13641</xdr:rowOff>
    </xdr:from>
    <xdr:to>
      <xdr:col>19</xdr:col>
      <xdr:colOff>133350</xdr:colOff>
      <xdr:row>84</xdr:row>
      <xdr:rowOff>28025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43991"/>
          <a:ext cx="889000" cy="18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4225</xdr:rowOff>
    </xdr:from>
    <xdr:to>
      <xdr:col>19</xdr:col>
      <xdr:colOff>184150</xdr:colOff>
      <xdr:row>83</xdr:row>
      <xdr:rowOff>105825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116002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03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158894</xdr:rowOff>
    </xdr:from>
    <xdr:to>
      <xdr:col>15</xdr:col>
      <xdr:colOff>82550</xdr:colOff>
      <xdr:row>83</xdr:row>
      <xdr:rowOff>13641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17794"/>
          <a:ext cx="889000" cy="2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65891</xdr:rowOff>
    </xdr:from>
    <xdr:to>
      <xdr:col>15</xdr:col>
      <xdr:colOff>133350</xdr:colOff>
      <xdr:row>82</xdr:row>
      <xdr:rowOff>167491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6218</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9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116007</xdr:rowOff>
    </xdr:from>
    <xdr:to>
      <xdr:col>11</xdr:col>
      <xdr:colOff>31750</xdr:colOff>
      <xdr:row>82</xdr:row>
      <xdr:rowOff>158894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74907"/>
          <a:ext cx="889000" cy="4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7592</xdr:rowOff>
    </xdr:from>
    <xdr:to>
      <xdr:col>11</xdr:col>
      <xdr:colOff>82550</xdr:colOff>
      <xdr:row>82</xdr:row>
      <xdr:rowOff>109192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6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119369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3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60268</xdr:rowOff>
    </xdr:from>
    <xdr:to>
      <xdr:col>7</xdr:col>
      <xdr:colOff>31750</xdr:colOff>
      <xdr:row>82</xdr:row>
      <xdr:rowOff>161868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1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595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8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53138</xdr:rowOff>
    </xdr:from>
    <xdr:to>
      <xdr:col>23</xdr:col>
      <xdr:colOff>184150</xdr:colOff>
      <xdr:row>84</xdr:row>
      <xdr:rowOff>154738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5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25215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27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148675</xdr:rowOff>
    </xdr:from>
    <xdr:to>
      <xdr:col>19</xdr:col>
      <xdr:colOff>184150</xdr:colOff>
      <xdr:row>84</xdr:row>
      <xdr:rowOff>78825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63602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6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134291</xdr:rowOff>
    </xdr:from>
    <xdr:to>
      <xdr:col>15</xdr:col>
      <xdr:colOff>133350</xdr:colOff>
      <xdr:row>83</xdr:row>
      <xdr:rowOff>64441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9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49218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79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108094</xdr:rowOff>
    </xdr:from>
    <xdr:to>
      <xdr:col>11</xdr:col>
      <xdr:colOff>82550</xdr:colOff>
      <xdr:row>83</xdr:row>
      <xdr:rowOff>38244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6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23021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5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65207</xdr:rowOff>
    </xdr:from>
    <xdr:to>
      <xdr:col>7</xdr:col>
      <xdr:colOff>31750</xdr:colOff>
      <xdr:row>82</xdr:row>
      <xdr:rowOff>166807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2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151584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1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令和元年度から▲</a:t>
          </a:r>
          <a:r>
            <a:rPr kumimoji="1" lang="en-US" altLang="ja-JP" sz="1300" baseline="0">
              <a:latin typeface="ＭＳ Ｐゴシック" panose="020B0600070205080204" pitchFamily="50" charset="-128"/>
              <a:ea typeface="ＭＳ Ｐゴシック" panose="020B0600070205080204" pitchFamily="50" charset="-128"/>
            </a:rPr>
            <a:t>0.1</a:t>
          </a:r>
          <a:r>
            <a:rPr kumimoji="1" lang="ja-JP" altLang="en-US" sz="1300" baseline="0">
              <a:latin typeface="ＭＳ Ｐゴシック" panose="020B0600070205080204" pitchFamily="50" charset="-128"/>
              <a:ea typeface="ＭＳ Ｐゴシック" panose="020B0600070205080204" pitchFamily="50" charset="-128"/>
            </a:rPr>
            <a:t>の</a:t>
          </a:r>
          <a:r>
            <a:rPr kumimoji="1" lang="en-US" altLang="ja-JP" sz="1300" baseline="0">
              <a:latin typeface="ＭＳ Ｐゴシック" panose="020B0600070205080204" pitchFamily="50" charset="-128"/>
              <a:ea typeface="ＭＳ Ｐゴシック" panose="020B0600070205080204" pitchFamily="50" charset="-128"/>
            </a:rPr>
            <a:t>98.7</a:t>
          </a:r>
          <a:r>
            <a:rPr kumimoji="1" lang="ja-JP" altLang="en-US" sz="1300" baseline="0">
              <a:latin typeface="ＭＳ Ｐゴシック" panose="020B0600070205080204" pitchFamily="50" charset="-128"/>
              <a:ea typeface="ＭＳ Ｐゴシック" panose="020B0600070205080204" pitchFamily="50" charset="-128"/>
            </a:rPr>
            <a:t>で類似団体平均を上回っている。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再任用制度を十分に活用し、機構改革や事務事業の見直しによる適材適所の配置に努める。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86</xdr:row>
      <xdr:rowOff>153307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98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86</xdr:row>
      <xdr:rowOff>170543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9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33564</xdr:rowOff>
    </xdr:from>
    <xdr:to>
      <xdr:col>77</xdr:col>
      <xdr:colOff>95250</xdr:colOff>
      <xdr:row>86</xdr:row>
      <xdr:rowOff>135164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145341</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47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86</xdr:row>
      <xdr:rowOff>170543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8807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87</xdr:row>
      <xdr:rowOff>16329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8807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33564</xdr:rowOff>
    </xdr:from>
    <xdr:to>
      <xdr:col>68</xdr:col>
      <xdr:colOff>203200</xdr:colOff>
      <xdr:row>86</xdr:row>
      <xdr:rowOff>135164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145341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9.16</a:t>
          </a:r>
          <a:r>
            <a:rPr kumimoji="1" lang="ja-JP" altLang="en-US" sz="1300">
              <a:latin typeface="ＭＳ Ｐゴシック" panose="020B0600070205080204" pitchFamily="50" charset="-128"/>
              <a:ea typeface="ＭＳ Ｐゴシック" panose="020B0600070205080204" pitchFamily="50" charset="-128"/>
            </a:rPr>
            <a:t>で類似団体平均を上回っている。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保育所における待機児童の解消等のため、定員適正化計画の見直し（</a:t>
          </a:r>
          <a:r>
            <a:rPr kumimoji="1" lang="en-US" altLang="ja-JP" sz="1300">
              <a:latin typeface="ＭＳ Ｐゴシック" panose="020B0600070205080204" pitchFamily="50" charset="-128"/>
              <a:ea typeface="ＭＳ Ｐゴシック" panose="020B0600070205080204" pitchFamily="50" charset="-128"/>
            </a:rPr>
            <a:t>H31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）を行い、増員したために増となっている。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今後定年延長制度が導入され退職者が減となることから、定員適正化計画の見直し（</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R7</a:t>
          </a:r>
          <a:r>
            <a:rPr kumimoji="1" lang="ja-JP" altLang="en-US" sz="1300">
              <a:latin typeface="ＭＳ Ｐゴシック" panose="020B0600070205080204" pitchFamily="50" charset="-128"/>
              <a:ea typeface="ＭＳ Ｐゴシック" panose="020B0600070205080204" pitchFamily="50" charset="-128"/>
            </a:rPr>
            <a:t>）を行い、適正な職員数となるよう、機構改革や事務事業の見直しによる適材適所の配置に努める。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165342</xdr:rowOff>
    </xdr:from>
    <xdr:to>
      <xdr:col>81</xdr:col>
      <xdr:colOff>44450</xdr:colOff>
      <xdr:row>62</xdr:row>
      <xdr:rowOff>11128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23792"/>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81660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6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123976</xdr:rowOff>
    </xdr:from>
    <xdr:to>
      <xdr:col>77</xdr:col>
      <xdr:colOff>44450</xdr:colOff>
      <xdr:row>61</xdr:row>
      <xdr:rowOff>165342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8242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138914</xdr:rowOff>
    </xdr:from>
    <xdr:to>
      <xdr:col>77</xdr:col>
      <xdr:colOff>95250</xdr:colOff>
      <xdr:row>61</xdr:row>
      <xdr:rowOff>69064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2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79241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194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92952</xdr:rowOff>
    </xdr:from>
    <xdr:to>
      <xdr:col>72</xdr:col>
      <xdr:colOff>203200</xdr:colOff>
      <xdr:row>61</xdr:row>
      <xdr:rowOff>123976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5140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134317</xdr:rowOff>
    </xdr:from>
    <xdr:to>
      <xdr:col>73</xdr:col>
      <xdr:colOff>44450</xdr:colOff>
      <xdr:row>61</xdr:row>
      <xdr:rowOff>64467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74644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90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91803</xdr:rowOff>
    </xdr:from>
    <xdr:to>
      <xdr:col>68</xdr:col>
      <xdr:colOff>152400</xdr:colOff>
      <xdr:row>61</xdr:row>
      <xdr:rowOff>92952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55025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125125</xdr:rowOff>
    </xdr:from>
    <xdr:to>
      <xdr:col>68</xdr:col>
      <xdr:colOff>203200</xdr:colOff>
      <xdr:row>61</xdr:row>
      <xdr:rowOff>55275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1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65452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8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118231</xdr:rowOff>
    </xdr:from>
    <xdr:to>
      <xdr:col>64</xdr:col>
      <xdr:colOff>152400</xdr:colOff>
      <xdr:row>61</xdr:row>
      <xdr:rowOff>48381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0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58558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74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131778</xdr:rowOff>
    </xdr:from>
    <xdr:to>
      <xdr:col>81</xdr:col>
      <xdr:colOff>95250</xdr:colOff>
      <xdr:row>62</xdr:row>
      <xdr:rowOff>61928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103855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6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114542</xdr:rowOff>
    </xdr:from>
    <xdr:to>
      <xdr:col>77</xdr:col>
      <xdr:colOff>95250</xdr:colOff>
      <xdr:row>62</xdr:row>
      <xdr:rowOff>44692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29469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5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73176</xdr:rowOff>
    </xdr:from>
    <xdr:to>
      <xdr:col>73</xdr:col>
      <xdr:colOff>44450</xdr:colOff>
      <xdr:row>62</xdr:row>
      <xdr:rowOff>3326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159553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42152</xdr:rowOff>
    </xdr:from>
    <xdr:to>
      <xdr:col>68</xdr:col>
      <xdr:colOff>203200</xdr:colOff>
      <xdr:row>61</xdr:row>
      <xdr:rowOff>143752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128529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8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41003</xdr:rowOff>
    </xdr:from>
    <xdr:to>
      <xdr:col>64</xdr:col>
      <xdr:colOff>152400</xdr:colOff>
      <xdr:row>61</xdr:row>
      <xdr:rowOff>142603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127380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で、類似団体を下回っている。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実質公債費比率増加の主な原因としては、元利償還金の額が増加になった為である。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今後も交付税措置のある有利な市債に絞った発行を原則として、健全財政に努める。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113595</xdr:rowOff>
    </xdr:from>
    <xdr:to>
      <xdr:col>81</xdr:col>
      <xdr:colOff>44450</xdr:colOff>
      <xdr:row>41</xdr:row>
      <xdr:rowOff>116417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971595"/>
          <a:ext cx="8382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144938</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124178</xdr:rowOff>
    </xdr:from>
    <xdr:to>
      <xdr:col>77</xdr:col>
      <xdr:colOff>44450</xdr:colOff>
      <xdr:row>40</xdr:row>
      <xdr:rowOff>113595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81072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3528</xdr:rowOff>
    </xdr:from>
    <xdr:to>
      <xdr:col>72</xdr:col>
      <xdr:colOff>203200</xdr:colOff>
      <xdr:row>39</xdr:row>
      <xdr:rowOff>124178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669007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38805</xdr:rowOff>
    </xdr:from>
    <xdr:to>
      <xdr:col>73</xdr:col>
      <xdr:colOff>44450</xdr:colOff>
      <xdr:row>41</xdr:row>
      <xdr:rowOff>140405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125182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3528</xdr:rowOff>
    </xdr:from>
    <xdr:to>
      <xdr:col>68</xdr:col>
      <xdr:colOff>152400</xdr:colOff>
      <xdr:row>39</xdr:row>
      <xdr:rowOff>3528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6690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38805</xdr:rowOff>
    </xdr:from>
    <xdr:to>
      <xdr:col>64</xdr:col>
      <xdr:colOff>152400</xdr:colOff>
      <xdr:row>41</xdr:row>
      <xdr:rowOff>140405</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125182</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82144</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62795</xdr:rowOff>
    </xdr:from>
    <xdr:to>
      <xdr:col>77</xdr:col>
      <xdr:colOff>95250</xdr:colOff>
      <xdr:row>40</xdr:row>
      <xdr:rowOff>164395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3122</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73378</xdr:rowOff>
    </xdr:from>
    <xdr:to>
      <xdr:col>73</xdr:col>
      <xdr:colOff>44450</xdr:colOff>
      <xdr:row>40</xdr:row>
      <xdr:rowOff>3528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13705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124178</xdr:rowOff>
    </xdr:from>
    <xdr:to>
      <xdr:col>68</xdr:col>
      <xdr:colOff>203200</xdr:colOff>
      <xdr:row>39</xdr:row>
      <xdr:rowOff>54328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6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64505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40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124178</xdr:rowOff>
    </xdr:from>
    <xdr:to>
      <xdr:col>64</xdr:col>
      <xdr:colOff>152400</xdr:colOff>
      <xdr:row>39</xdr:row>
      <xdr:rowOff>54328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6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64505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40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％以下となり類似団体平均値を大きく下回っている。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病院建て替えに伴い、公営企業債が増加し比率が増加している。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合併特例の発行期限が令和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年度までであり、今後地方債の発行額が増加することから地方債現在高や充当可能基金残高に注視しながら健全財政に努める。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149030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549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106186</xdr:rowOff>
    </xdr:from>
    <xdr:to>
      <xdr:col>77</xdr:col>
      <xdr:colOff>95250</xdr:colOff>
      <xdr:row>17</xdr:row>
      <xdr:rowOff>36336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84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46513</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618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118251</xdr:rowOff>
    </xdr:from>
    <xdr:to>
      <xdr:col>73</xdr:col>
      <xdr:colOff>44450</xdr:colOff>
      <xdr:row>17</xdr:row>
      <xdr:rowOff>48401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8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58578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63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48542</xdr:rowOff>
    </xdr:from>
    <xdr:to>
      <xdr:col>68</xdr:col>
      <xdr:colOff>203200</xdr:colOff>
      <xdr:row>16</xdr:row>
      <xdr:rowOff>150142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79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160319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56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9666</xdr:rowOff>
    </xdr:from>
    <xdr:to>
      <xdr:col>64</xdr:col>
      <xdr:colOff>152400</xdr:colOff>
      <xdr:row>16</xdr:row>
      <xdr:rowOff>111266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5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121443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52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148316</xdr:colOff>
      <xdr:row>26</xdr:row>
      <xdr:rowOff>30389</xdr:rowOff>
    </xdr:from>
    <xdr:ext cx="9099176" cy="698500"/>
    <xdr:sp macro="" textlink="">
      <xdr:nvSpPr>
        <xdr:cNvPr id="461" name="テキスト ボックス 460">
          <a:extLst>
            <a:ext uri="{FF2B5EF4-FFF2-40B4-BE49-F238E27FC236}">
              <a16:creationId xmlns:a16="http://schemas.microsoft.com/office/drawing/2014/main" id="{8F02E858-4C6D-41DD-B2B8-9DDBF487888B}"/>
            </a:ext>
          </a:extLst>
        </xdr:cNvPr>
        <xdr:cNvSpPr txBox="1"/>
      </xdr:nvSpPr>
      <xdr:spPr>
        <a:xfrm>
          <a:off x="774245" y="4511675"/>
          <a:ext cx="9099176" cy="698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63,195
62,266
222.70
39,335,313
38,106,681
923,097
21,183,555
34,167,283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ポイントの増加となり、類似団体を上回った。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年度の会計年度任用職員の制度改正の影響で令和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年度から人件費が大幅に増加している。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会計年度任用職員の人数及び雇用形態を見直し人件費の削減を図っていく。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49276</xdr:rowOff>
    </xdr:from>
    <xdr:to>
      <xdr:col>24</xdr:col>
      <xdr:colOff>25400</xdr:colOff>
      <xdr:row>40</xdr:row>
      <xdr:rowOff>67564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9072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108729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0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94996</xdr:rowOff>
    </xdr:from>
    <xdr:to>
      <xdr:col>19</xdr:col>
      <xdr:colOff>187325</xdr:colOff>
      <xdr:row>40</xdr:row>
      <xdr:rowOff>49276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67196"/>
          <a:ext cx="8890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48768</xdr:rowOff>
    </xdr:from>
    <xdr:to>
      <xdr:col>20</xdr:col>
      <xdr:colOff>38100</xdr:colOff>
      <xdr:row>38</xdr:row>
      <xdr:rowOff>150368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6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160545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32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94996</xdr:rowOff>
    </xdr:from>
    <xdr:to>
      <xdr:col>15</xdr:col>
      <xdr:colOff>98425</xdr:colOff>
      <xdr:row>36</xdr:row>
      <xdr:rowOff>168148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671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168148</xdr:rowOff>
    </xdr:from>
    <xdr:to>
      <xdr:col>11</xdr:col>
      <xdr:colOff>9525</xdr:colOff>
      <xdr:row>37</xdr:row>
      <xdr:rowOff>60706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403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16764</xdr:rowOff>
    </xdr:from>
    <xdr:to>
      <xdr:col>24</xdr:col>
      <xdr:colOff>76200</xdr:colOff>
      <xdr:row>40</xdr:row>
      <xdr:rowOff>118364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160291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169926</xdr:rowOff>
    </xdr:from>
    <xdr:to>
      <xdr:col>20</xdr:col>
      <xdr:colOff>38100</xdr:colOff>
      <xdr:row>40</xdr:row>
      <xdr:rowOff>100076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8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84853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942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44196</xdr:rowOff>
    </xdr:from>
    <xdr:to>
      <xdr:col>15</xdr:col>
      <xdr:colOff>149225</xdr:colOff>
      <xdr:row>36</xdr:row>
      <xdr:rowOff>145796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155973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117348</xdr:rowOff>
    </xdr:from>
    <xdr:to>
      <xdr:col>11</xdr:col>
      <xdr:colOff>60325</xdr:colOff>
      <xdr:row>37</xdr:row>
      <xdr:rowOff>47498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ポイントの減となり、類似団体を上回っている。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類似団体と比較して上回っているのは、保有する施設数が多く維持管理費に経費が掛かっているためで、事務事業評価に基づき、維持管理費等についても再度点検と検討を行っていく。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91621</xdr:rowOff>
    </xdr:from>
    <xdr:to>
      <xdr:col>82</xdr:col>
      <xdr:colOff>107950</xdr:colOff>
      <xdr:row>18</xdr:row>
      <xdr:rowOff>50800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06271"/>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163484</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35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20</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369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19</xdr:row>
      <xdr:rowOff>35378</xdr:rowOff>
    </xdr:from>
    <xdr:to>
      <xdr:col>78</xdr:col>
      <xdr:colOff>120650</xdr:colOff>
      <xdr:row>19</xdr:row>
      <xdr:rowOff>136978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29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121755</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37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xdr:rowOff>
    </xdr:from>
    <xdr:to>
      <xdr:col>73</xdr:col>
      <xdr:colOff>180975</xdr:colOff>
      <xdr:row>21</xdr:row>
      <xdr:rowOff>91622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441700"/>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19</xdr:row>
      <xdr:rowOff>133350</xdr:rowOff>
    </xdr:from>
    <xdr:to>
      <xdr:col>74</xdr:col>
      <xdr:colOff>31750</xdr:colOff>
      <xdr:row>20</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39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73677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165100</xdr:rowOff>
    </xdr:from>
    <xdr:to>
      <xdr:col>69</xdr:col>
      <xdr:colOff>92075</xdr:colOff>
      <xdr:row>21</xdr:row>
      <xdr:rowOff>91622</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594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19</xdr:row>
      <xdr:rowOff>68036</xdr:rowOff>
    </xdr:from>
    <xdr:to>
      <xdr:col>69</xdr:col>
      <xdr:colOff>142875</xdr:colOff>
      <xdr:row>19</xdr:row>
      <xdr:rowOff>169636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325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8363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94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24493</xdr:rowOff>
    </xdr:from>
    <xdr:to>
      <xdr:col>65</xdr:col>
      <xdr:colOff>53975</xdr:colOff>
      <xdr:row>19</xdr:row>
      <xdr:rowOff>126093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28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136270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5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40821</xdr:rowOff>
    </xdr:from>
    <xdr:to>
      <xdr:col>82</xdr:col>
      <xdr:colOff>158750</xdr:colOff>
      <xdr:row>17</xdr:row>
      <xdr:rowOff>142421</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12898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2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40822</xdr:rowOff>
    </xdr:from>
    <xdr:to>
      <xdr:col>69</xdr:col>
      <xdr:colOff>142875</xdr:colOff>
      <xdr:row>21</xdr:row>
      <xdr:rowOff>142422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6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127199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72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114300</xdr:rowOff>
    </xdr:from>
    <xdr:to>
      <xdr:col>65</xdr:col>
      <xdr:colOff>53975</xdr:colOff>
      <xdr:row>21</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29227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年度の会計年度任用職員制度の開始により、保育所職員の賃金を物件費から扶助費に振り替えなくなったため、令和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年度から扶助費が減少している。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市単独事業については、適宜見直しを行い、実情に応じた事業が行われるよう努める。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37846</xdr:rowOff>
    </xdr:from>
    <xdr:to>
      <xdr:col>24</xdr:col>
      <xdr:colOff>25400</xdr:colOff>
      <xdr:row>55</xdr:row>
      <xdr:rowOff>46990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4675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23131</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2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46990</xdr:rowOff>
    </xdr:from>
    <xdr:to>
      <xdr:col>19</xdr:col>
      <xdr:colOff>187325</xdr:colOff>
      <xdr:row>56</xdr:row>
      <xdr:rowOff>30988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7674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60198</xdr:rowOff>
    </xdr:from>
    <xdr:to>
      <xdr:col>20</xdr:col>
      <xdr:colOff>38100</xdr:colOff>
      <xdr:row>55</xdr:row>
      <xdr:rowOff>161798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146575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76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101854</xdr:rowOff>
    </xdr:from>
    <xdr:to>
      <xdr:col>15</xdr:col>
      <xdr:colOff>98425</xdr:colOff>
      <xdr:row>56</xdr:row>
      <xdr:rowOff>30988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316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91965</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65278</xdr:rowOff>
    </xdr:from>
    <xdr:to>
      <xdr:col>11</xdr:col>
      <xdr:colOff>9525</xdr:colOff>
      <xdr:row>55</xdr:row>
      <xdr:rowOff>101854</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950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87630</xdr:rowOff>
    </xdr:from>
    <xdr:to>
      <xdr:col>11</xdr:col>
      <xdr:colOff>60325</xdr:colOff>
      <xdr:row>56</xdr:row>
      <xdr:rowOff>17780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2557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2557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158496</xdr:rowOff>
    </xdr:from>
    <xdr:to>
      <xdr:col>24</xdr:col>
      <xdr:colOff>76200</xdr:colOff>
      <xdr:row>55</xdr:row>
      <xdr:rowOff>88646</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3573</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6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167640</xdr:rowOff>
    </xdr:from>
    <xdr:to>
      <xdr:col>20</xdr:col>
      <xdr:colOff>38100</xdr:colOff>
      <xdr:row>55</xdr:row>
      <xdr:rowOff>97790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107967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151638</xdr:rowOff>
    </xdr:from>
    <xdr:to>
      <xdr:col>15</xdr:col>
      <xdr:colOff>149225</xdr:colOff>
      <xdr:row>56</xdr:row>
      <xdr:rowOff>81788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66565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51054</xdr:rowOff>
    </xdr:from>
    <xdr:to>
      <xdr:col>11</xdr:col>
      <xdr:colOff>60325</xdr:colOff>
      <xdr:row>55</xdr:row>
      <xdr:rowOff>152654</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162831</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14478</xdr:rowOff>
    </xdr:from>
    <xdr:to>
      <xdr:col>6</xdr:col>
      <xdr:colOff>171450</xdr:colOff>
      <xdr:row>55</xdr:row>
      <xdr:rowOff>116078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126255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ポイント減少し、類似団体より低い水準となっている。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維持補修費については、道路及び施設の修繕料が前年度と比べ減少している。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今後も必要経費を判断しながら、経常経費の削減に努める。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118835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77718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118835</xdr:rowOff>
    </xdr:from>
    <xdr:to>
      <xdr:col>78</xdr:col>
      <xdr:colOff>69850</xdr:colOff>
      <xdr:row>58</xdr:row>
      <xdr:rowOff>61685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8914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68035</xdr:rowOff>
    </xdr:from>
    <xdr:to>
      <xdr:col>78</xdr:col>
      <xdr:colOff>120650</xdr:colOff>
      <xdr:row>55</xdr:row>
      <xdr:rowOff>169635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8362</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102507</xdr:rowOff>
    </xdr:from>
    <xdr:to>
      <xdr:col>73</xdr:col>
      <xdr:colOff>180975</xdr:colOff>
      <xdr:row>58</xdr:row>
      <xdr:rowOff>61685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8751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27215</xdr:rowOff>
    </xdr:from>
    <xdr:to>
      <xdr:col>74</xdr:col>
      <xdr:colOff>31750</xdr:colOff>
      <xdr:row>58</xdr:row>
      <xdr:rowOff>128815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113592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102507</xdr:rowOff>
    </xdr:from>
    <xdr:to>
      <xdr:col>69</xdr:col>
      <xdr:colOff>92075</xdr:colOff>
      <xdr:row>58</xdr:row>
      <xdr:rowOff>29028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8751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10885</xdr:rowOff>
    </xdr:from>
    <xdr:to>
      <xdr:col>69</xdr:col>
      <xdr:colOff>142875</xdr:colOff>
      <xdr:row>58</xdr:row>
      <xdr:rowOff>112485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97262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141712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68035</xdr:rowOff>
    </xdr:from>
    <xdr:to>
      <xdr:col>78</xdr:col>
      <xdr:colOff>120650</xdr:colOff>
      <xdr:row>57</xdr:row>
      <xdr:rowOff>169635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154412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xdr:rowOff>
    </xdr:from>
    <xdr:to>
      <xdr:col>74</xdr:col>
      <xdr:colOff>31750</xdr:colOff>
      <xdr:row>58</xdr:row>
      <xdr:rowOff>112485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51707</xdr:rowOff>
    </xdr:from>
    <xdr:to>
      <xdr:col>69</xdr:col>
      <xdr:colOff>142875</xdr:colOff>
      <xdr:row>57</xdr:row>
      <xdr:rowOff>153307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163484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ポイント減少し、類似団体を上回った。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各種団体等への補助金については、整理合理化・優遇措置の見直し等を行うことで更なる削減に努める。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75565</xdr:rowOff>
    </xdr:from>
    <xdr:to>
      <xdr:col>82</xdr:col>
      <xdr:colOff>107950</xdr:colOff>
      <xdr:row>38</xdr:row>
      <xdr:rowOff>132715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59066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149877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132715</xdr:rowOff>
    </xdr:from>
    <xdr:to>
      <xdr:col>78</xdr:col>
      <xdr:colOff>69850</xdr:colOff>
      <xdr:row>38</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6478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121920</xdr:rowOff>
    </xdr:from>
    <xdr:to>
      <xdr:col>78</xdr:col>
      <xdr:colOff>120650</xdr:colOff>
      <xdr:row>39</xdr:row>
      <xdr:rowOff>52070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36847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121285</xdr:rowOff>
    </xdr:from>
    <xdr:to>
      <xdr:col>73</xdr:col>
      <xdr:colOff>180975</xdr:colOff>
      <xdr:row>38</xdr:row>
      <xdr:rowOff>161290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6363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156210</xdr:rowOff>
    </xdr:from>
    <xdr:to>
      <xdr:col>74</xdr:col>
      <xdr:colOff>31750</xdr:colOff>
      <xdr:row>38</xdr:row>
      <xdr:rowOff>86360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96537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104140</xdr:rowOff>
    </xdr:from>
    <xdr:to>
      <xdr:col>69</xdr:col>
      <xdr:colOff>92075</xdr:colOff>
      <xdr:row>38</xdr:row>
      <xdr:rowOff>121285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6192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133350</xdr:rowOff>
    </xdr:from>
    <xdr:to>
      <xdr:col>69</xdr:col>
      <xdr:colOff>142875</xdr:colOff>
      <xdr:row>38</xdr:row>
      <xdr:rowOff>63500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73677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50817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24765</xdr:rowOff>
    </xdr:from>
    <xdr:to>
      <xdr:col>82</xdr:col>
      <xdr:colOff>158750</xdr:colOff>
      <xdr:row>38</xdr:row>
      <xdr:rowOff>126365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168292</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51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81915</xdr:rowOff>
    </xdr:from>
    <xdr:to>
      <xdr:col>78</xdr:col>
      <xdr:colOff>120650</xdr:colOff>
      <xdr:row>39</xdr:row>
      <xdr:rowOff>12065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22242</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36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110490</xdr:rowOff>
    </xdr:from>
    <xdr:to>
      <xdr:col>74</xdr:col>
      <xdr:colOff>31750</xdr:colOff>
      <xdr:row>39</xdr:row>
      <xdr:rowOff>40640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25417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71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70485</xdr:rowOff>
    </xdr:from>
    <xdr:to>
      <xdr:col>69</xdr:col>
      <xdr:colOff>142875</xdr:colOff>
      <xdr:row>39</xdr:row>
      <xdr:rowOff>635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5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156862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67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53340</xdr:rowOff>
    </xdr:from>
    <xdr:to>
      <xdr:col>65</xdr:col>
      <xdr:colOff>53975</xdr:colOff>
      <xdr:row>38</xdr:row>
      <xdr:rowOff>154940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139717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ポイントの増の</a:t>
          </a:r>
          <a:r>
            <a:rPr kumimoji="1" lang="en-US" altLang="ja-JP" sz="1300">
              <a:latin typeface="ＭＳ Ｐゴシック" panose="020B0600070205080204" pitchFamily="50" charset="-128"/>
              <a:ea typeface="ＭＳ Ｐゴシック" panose="020B0600070205080204" pitchFamily="50" charset="-128"/>
            </a:rPr>
            <a:t>19.3%</a:t>
          </a:r>
          <a:r>
            <a:rPr kumimoji="1" lang="ja-JP" altLang="en-US" sz="1300">
              <a:latin typeface="ＭＳ Ｐゴシック" panose="020B0600070205080204" pitchFamily="50" charset="-128"/>
              <a:ea typeface="ＭＳ Ｐゴシック" panose="020B0600070205080204" pitchFamily="50" charset="-128"/>
            </a:rPr>
            <a:t>となり、類似団体より高い水準となっている。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新たな借り入れにより償還額が増加したためである。合併特例債の発行期限が迫り、今後借入が増える予定であり、公債費の上昇が予想されるため、交付税措置のある有利な市債に絞った発行を原則とし健全な財政運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37193</xdr:rowOff>
    </xdr:from>
    <xdr:to>
      <xdr:col>24</xdr:col>
      <xdr:colOff>25400</xdr:colOff>
      <xdr:row>77</xdr:row>
      <xdr:rowOff>48079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2388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76399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293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77</xdr:row>
      <xdr:rowOff>37193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0429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97972</xdr:rowOff>
    </xdr:from>
    <xdr:to>
      <xdr:col>20</xdr:col>
      <xdr:colOff>38100</xdr:colOff>
      <xdr:row>75</xdr:row>
      <xdr:rowOff>28122</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38299</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55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135165</xdr:rowOff>
    </xdr:from>
    <xdr:to>
      <xdr:col>15</xdr:col>
      <xdr:colOff>98425</xdr:colOff>
      <xdr:row>76</xdr:row>
      <xdr:rowOff>12700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2651015"/>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87085</xdr:rowOff>
    </xdr:from>
    <xdr:to>
      <xdr:col>15</xdr:col>
      <xdr:colOff>149225</xdr:colOff>
      <xdr:row>75</xdr:row>
      <xdr:rowOff>17235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27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27412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54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72</xdr:row>
      <xdr:rowOff>154215</xdr:rowOff>
    </xdr:from>
    <xdr:to>
      <xdr:col>11</xdr:col>
      <xdr:colOff>9525</xdr:colOff>
      <xdr:row>73</xdr:row>
      <xdr:rowOff>135165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24986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43543</xdr:rowOff>
    </xdr:from>
    <xdr:to>
      <xdr:col>11</xdr:col>
      <xdr:colOff>60325</xdr:colOff>
      <xdr:row>74</xdr:row>
      <xdr:rowOff>145143</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27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129920</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1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65315</xdr:rowOff>
    </xdr:from>
    <xdr:to>
      <xdr:col>6</xdr:col>
      <xdr:colOff>171450</xdr:colOff>
      <xdr:row>74</xdr:row>
      <xdr:rowOff>166915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275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151692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83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168729</xdr:rowOff>
    </xdr:from>
    <xdr:to>
      <xdr:col>24</xdr:col>
      <xdr:colOff>76200</xdr:colOff>
      <xdr:row>77</xdr:row>
      <xdr:rowOff>98879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19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140806</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1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157843</xdr:rowOff>
    </xdr:from>
    <xdr:to>
      <xdr:col>20</xdr:col>
      <xdr:colOff>38100</xdr:colOff>
      <xdr:row>77</xdr:row>
      <xdr:rowOff>87993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48277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84365</xdr:rowOff>
    </xdr:from>
    <xdr:to>
      <xdr:col>11</xdr:col>
      <xdr:colOff>60325</xdr:colOff>
      <xdr:row>74</xdr:row>
      <xdr:rowOff>14515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24692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103415</xdr:rowOff>
    </xdr:from>
    <xdr:to>
      <xdr:col>6</xdr:col>
      <xdr:colOff>171450</xdr:colOff>
      <xdr:row>73</xdr:row>
      <xdr:rowOff>33565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4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43742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21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ポイント減少し、類似団体より高い水準となっている。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物件費や、補助費が減少していることが要因で減少していると考えられる。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今後事務事業評価等による経常経費の削減に努め、経常収支比率の減少を目指す。</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5080</xdr:rowOff>
    </xdr:from>
    <xdr:to>
      <xdr:col>82</xdr:col>
      <xdr:colOff>107950</xdr:colOff>
      <xdr:row>81</xdr:row>
      <xdr:rowOff>46989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721080"/>
          <a:ext cx="8382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58438</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119380</xdr:rowOff>
    </xdr:from>
    <xdr:to>
      <xdr:col>78</xdr:col>
      <xdr:colOff>69850</xdr:colOff>
      <xdr:row>81</xdr:row>
      <xdr:rowOff>46989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8353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15239</xdr:rowOff>
    </xdr:from>
    <xdr:to>
      <xdr:col>78</xdr:col>
      <xdr:colOff>120650</xdr:colOff>
      <xdr:row>80</xdr:row>
      <xdr:rowOff>116839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73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127016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500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119380</xdr:rowOff>
    </xdr:from>
    <xdr:to>
      <xdr:col>73</xdr:col>
      <xdr:colOff>180975</xdr:colOff>
      <xdr:row>80</xdr:row>
      <xdr:rowOff>157480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835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80</xdr:row>
      <xdr:rowOff>22861</xdr:rowOff>
    </xdr:from>
    <xdr:to>
      <xdr:col>74</xdr:col>
      <xdr:colOff>31750</xdr:colOff>
      <xdr:row>80</xdr:row>
      <xdr:rowOff>124461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73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134638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50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134620</xdr:rowOff>
    </xdr:from>
    <xdr:to>
      <xdr:col>69</xdr:col>
      <xdr:colOff>92075</xdr:colOff>
      <xdr:row>80</xdr:row>
      <xdr:rowOff>157480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85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34289</xdr:rowOff>
    </xdr:from>
    <xdr:to>
      <xdr:col>69</xdr:col>
      <xdr:colOff>142875</xdr:colOff>
      <xdr:row>79</xdr:row>
      <xdr:rowOff>135889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146066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34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11430</xdr:rowOff>
    </xdr:from>
    <xdr:to>
      <xdr:col>65</xdr:col>
      <xdr:colOff>53975</xdr:colOff>
      <xdr:row>79</xdr:row>
      <xdr:rowOff>113030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55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123207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32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125730</xdr:rowOff>
    </xdr:from>
    <xdr:to>
      <xdr:col>82</xdr:col>
      <xdr:colOff>158750</xdr:colOff>
      <xdr:row>80</xdr:row>
      <xdr:rowOff>55880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97807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167639</xdr:rowOff>
    </xdr:from>
    <xdr:to>
      <xdr:col>78</xdr:col>
      <xdr:colOff>120650</xdr:colOff>
      <xdr:row>81</xdr:row>
      <xdr:rowOff>97789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82566</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970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68580</xdr:rowOff>
    </xdr:from>
    <xdr:to>
      <xdr:col>74</xdr:col>
      <xdr:colOff>31750</xdr:colOff>
      <xdr:row>80</xdr:row>
      <xdr:rowOff>170180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154957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106680</xdr:rowOff>
    </xdr:from>
    <xdr:to>
      <xdr:col>69</xdr:col>
      <xdr:colOff>142875</xdr:colOff>
      <xdr:row>81</xdr:row>
      <xdr:rowOff>36830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21607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83820</xdr:rowOff>
    </xdr:from>
    <xdr:to>
      <xdr:col>65</xdr:col>
      <xdr:colOff>53975</xdr:colOff>
      <xdr:row>81</xdr:row>
      <xdr:rowOff>13970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170197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香川県三豊市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156151</xdr:rowOff>
    </xdr:from>
    <xdr:to>
      <xdr:col>29</xdr:col>
      <xdr:colOff>127000</xdr:colOff>
      <xdr:row>15</xdr:row>
      <xdr:rowOff>72241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604076"/>
          <a:ext cx="647700" cy="87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22879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13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72241</xdr:rowOff>
    </xdr:from>
    <xdr:to>
      <xdr:col>26</xdr:col>
      <xdr:colOff>50800</xdr:colOff>
      <xdr:row>16</xdr:row>
      <xdr:rowOff>118004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691616"/>
          <a:ext cx="698500" cy="217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139556</xdr:rowOff>
    </xdr:from>
    <xdr:to>
      <xdr:col>26</xdr:col>
      <xdr:colOff>101600</xdr:colOff>
      <xdr:row>17</xdr:row>
      <xdr:rowOff>69706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30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54483</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16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118004</xdr:rowOff>
    </xdr:from>
    <xdr:to>
      <xdr:col>22</xdr:col>
      <xdr:colOff>114300</xdr:colOff>
      <xdr:row>16</xdr:row>
      <xdr:rowOff>136877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908829"/>
          <a:ext cx="698500" cy="18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31942</xdr:rowOff>
    </xdr:from>
    <xdr:to>
      <xdr:col>22</xdr:col>
      <xdr:colOff>165100</xdr:colOff>
      <xdr:row>17</xdr:row>
      <xdr:rowOff>133542</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942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118319</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8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136877</xdr:rowOff>
    </xdr:from>
    <xdr:to>
      <xdr:col>18</xdr:col>
      <xdr:colOff>177800</xdr:colOff>
      <xdr:row>16</xdr:row>
      <xdr:rowOff>153780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927702"/>
          <a:ext cx="698500" cy="16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56202</xdr:rowOff>
    </xdr:from>
    <xdr:to>
      <xdr:col>19</xdr:col>
      <xdr:colOff>38100</xdr:colOff>
      <xdr:row>17</xdr:row>
      <xdr:rowOff>157802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0184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142579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1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65675</xdr:rowOff>
    </xdr:from>
    <xdr:to>
      <xdr:col>15</xdr:col>
      <xdr:colOff>101600</xdr:colOff>
      <xdr:row>17</xdr:row>
      <xdr:rowOff>167275</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279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152052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11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105351</xdr:rowOff>
    </xdr:from>
    <xdr:to>
      <xdr:col>29</xdr:col>
      <xdr:colOff>177800</xdr:colOff>
      <xdr:row>15</xdr:row>
      <xdr:rowOff>35501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553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121878</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39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21441</xdr:rowOff>
    </xdr:from>
    <xdr:to>
      <xdr:col>26</xdr:col>
      <xdr:colOff>101600</xdr:colOff>
      <xdr:row>15</xdr:row>
      <xdr:rowOff>123041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640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133218</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409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67204</xdr:rowOff>
    </xdr:from>
    <xdr:to>
      <xdr:col>22</xdr:col>
      <xdr:colOff>165100</xdr:colOff>
      <xdr:row>16</xdr:row>
      <xdr:rowOff>168804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858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7531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62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86077</xdr:rowOff>
    </xdr:from>
    <xdr:to>
      <xdr:col>19</xdr:col>
      <xdr:colOff>38100</xdr:colOff>
      <xdr:row>17</xdr:row>
      <xdr:rowOff>16227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876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26404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64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102980</xdr:rowOff>
    </xdr:from>
    <xdr:to>
      <xdr:col>15</xdr:col>
      <xdr:colOff>101600</xdr:colOff>
      <xdr:row>17</xdr:row>
      <xdr:rowOff>33130</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893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43307</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66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259327</xdr:rowOff>
    </xdr:from>
    <xdr:to>
      <xdr:col>29</xdr:col>
      <xdr:colOff>127000</xdr:colOff>
      <xdr:row>35</xdr:row>
      <xdr:rowOff>339565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869677"/>
          <a:ext cx="647700" cy="80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244103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54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339565</xdr:rowOff>
    </xdr:from>
    <xdr:to>
      <xdr:col>26</xdr:col>
      <xdr:colOff>50800</xdr:colOff>
      <xdr:row>36</xdr:row>
      <xdr:rowOff>122526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949915"/>
          <a:ext cx="698500" cy="125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118099</xdr:rowOff>
    </xdr:from>
    <xdr:to>
      <xdr:col>26</xdr:col>
      <xdr:colOff>101600</xdr:colOff>
      <xdr:row>37</xdr:row>
      <xdr:rowOff>48249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7071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33026</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7157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122526</xdr:rowOff>
    </xdr:from>
    <xdr:to>
      <xdr:col>22</xdr:col>
      <xdr:colOff>114300</xdr:colOff>
      <xdr:row>37</xdr:row>
      <xdr:rowOff>102246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7075776"/>
          <a:ext cx="698500" cy="151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61700</xdr:rowOff>
    </xdr:from>
    <xdr:to>
      <xdr:col>22</xdr:col>
      <xdr:colOff>165100</xdr:colOff>
      <xdr:row>36</xdr:row>
      <xdr:rowOff>163300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70149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173477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78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102246</xdr:rowOff>
    </xdr:from>
    <xdr:to>
      <xdr:col>18</xdr:col>
      <xdr:colOff>177800</xdr:colOff>
      <xdr:row>37</xdr:row>
      <xdr:rowOff>172786</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7226946"/>
          <a:ext cx="698500" cy="70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36358</xdr:rowOff>
    </xdr:from>
    <xdr:to>
      <xdr:col>19</xdr:col>
      <xdr:colOff>38100</xdr:colOff>
      <xdr:row>36</xdr:row>
      <xdr:rowOff>137958</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89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148135</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75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102914</xdr:rowOff>
    </xdr:from>
    <xdr:to>
      <xdr:col>15</xdr:col>
      <xdr:colOff>101600</xdr:colOff>
      <xdr:row>37</xdr:row>
      <xdr:rowOff>33064</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70561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214691</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8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208527</xdr:rowOff>
    </xdr:from>
    <xdr:to>
      <xdr:col>29</xdr:col>
      <xdr:colOff>177800</xdr:colOff>
      <xdr:row>35</xdr:row>
      <xdr:rowOff>310127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818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53604</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66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288765</xdr:rowOff>
    </xdr:from>
    <xdr:to>
      <xdr:col>26</xdr:col>
      <xdr:colOff>101600</xdr:colOff>
      <xdr:row>36</xdr:row>
      <xdr:rowOff>47465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899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57642</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667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71726</xdr:rowOff>
    </xdr:from>
    <xdr:to>
      <xdr:col>22</xdr:col>
      <xdr:colOff>165100</xdr:colOff>
      <xdr:row>37</xdr:row>
      <xdr:rowOff>1876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024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158103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11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51446</xdr:rowOff>
    </xdr:from>
    <xdr:to>
      <xdr:col>19</xdr:col>
      <xdr:colOff>38100</xdr:colOff>
      <xdr:row>37</xdr:row>
      <xdr:rowOff>153046</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176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137823</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26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121986</xdr:rowOff>
    </xdr:from>
    <xdr:to>
      <xdr:col>15</xdr:col>
      <xdr:colOff>101600</xdr:colOff>
      <xdr:row>37</xdr:row>
      <xdr:rowOff>223586</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246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208363</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33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63,195
62,266
222.70
39,335,313
38,106,681
923,097
21,183,555
34,167,283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107645</xdr:rowOff>
    </xdr:from>
    <xdr:to>
      <xdr:col>24</xdr:col>
      <xdr:colOff>63500</xdr:colOff>
      <xdr:row>34</xdr:row>
      <xdr:rowOff>28943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65495"/>
          <a:ext cx="838200" cy="9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28943</xdr:rowOff>
    </xdr:from>
    <xdr:to>
      <xdr:col>19</xdr:col>
      <xdr:colOff>177800</xdr:colOff>
      <xdr:row>36</xdr:row>
      <xdr:rowOff>34773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58243"/>
          <a:ext cx="889000" cy="3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106985</xdr:rowOff>
    </xdr:from>
    <xdr:to>
      <xdr:col>20</xdr:col>
      <xdr:colOff>38100</xdr:colOff>
      <xdr:row>36</xdr:row>
      <xdr:rowOff>37135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28262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0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10490</xdr:rowOff>
    </xdr:from>
    <xdr:to>
      <xdr:col>15</xdr:col>
      <xdr:colOff>50800</xdr:colOff>
      <xdr:row>36</xdr:row>
      <xdr:rowOff>34773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82690"/>
          <a:ext cx="889000" cy="2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44005</xdr:rowOff>
    </xdr:from>
    <xdr:to>
      <xdr:col>15</xdr:col>
      <xdr:colOff>101600</xdr:colOff>
      <xdr:row>36</xdr:row>
      <xdr:rowOff>145605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1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136732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0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10490</xdr:rowOff>
    </xdr:from>
    <xdr:to>
      <xdr:col>10</xdr:col>
      <xdr:colOff>114300</xdr:colOff>
      <xdr:row>36</xdr:row>
      <xdr:rowOff>31433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82690"/>
          <a:ext cx="889000" cy="2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47308</xdr:rowOff>
    </xdr:from>
    <xdr:to>
      <xdr:col>10</xdr:col>
      <xdr:colOff>165100</xdr:colOff>
      <xdr:row>36</xdr:row>
      <xdr:rowOff>148908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1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140035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1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53048</xdr:rowOff>
    </xdr:from>
    <xdr:to>
      <xdr:col>6</xdr:col>
      <xdr:colOff>38100</xdr:colOff>
      <xdr:row>36</xdr:row>
      <xdr:rowOff>154648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145775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1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56845</xdr:rowOff>
    </xdr:from>
    <xdr:to>
      <xdr:col>24</xdr:col>
      <xdr:colOff>114300</xdr:colOff>
      <xdr:row>33</xdr:row>
      <xdr:rowOff>158445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79722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6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149593</xdr:rowOff>
    </xdr:from>
    <xdr:to>
      <xdr:col>20</xdr:col>
      <xdr:colOff>38100</xdr:colOff>
      <xdr:row>34</xdr:row>
      <xdr:rowOff>79743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0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96270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8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155423</xdr:rowOff>
    </xdr:from>
    <xdr:to>
      <xdr:col>15</xdr:col>
      <xdr:colOff>101600</xdr:colOff>
      <xdr:row>36</xdr:row>
      <xdr:rowOff>85573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5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102100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3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131140</xdr:rowOff>
    </xdr:from>
    <xdr:to>
      <xdr:col>10</xdr:col>
      <xdr:colOff>165100</xdr:colOff>
      <xdr:row>36</xdr:row>
      <xdr:rowOff>61290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77817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0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152083</xdr:rowOff>
    </xdr:from>
    <xdr:to>
      <xdr:col>6</xdr:col>
      <xdr:colOff>38100</xdr:colOff>
      <xdr:row>36</xdr:row>
      <xdr:rowOff>82233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5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98760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2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4565</xdr:rowOff>
    </xdr:from>
    <xdr:to>
      <xdr:col>24</xdr:col>
      <xdr:colOff>63500</xdr:colOff>
      <xdr:row>55</xdr:row>
      <xdr:rowOff>74729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34315"/>
          <a:ext cx="838200" cy="7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38311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6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15293</xdr:rowOff>
    </xdr:from>
    <xdr:to>
      <xdr:col>19</xdr:col>
      <xdr:colOff>177800</xdr:colOff>
      <xdr:row>55</xdr:row>
      <xdr:rowOff>74729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445043"/>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13332</xdr:rowOff>
    </xdr:from>
    <xdr:to>
      <xdr:col>20</xdr:col>
      <xdr:colOff>38100</xdr:colOff>
      <xdr:row>55</xdr:row>
      <xdr:rowOff>114932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4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131459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21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15293</xdr:rowOff>
    </xdr:from>
    <xdr:to>
      <xdr:col>15</xdr:col>
      <xdr:colOff>50800</xdr:colOff>
      <xdr:row>55</xdr:row>
      <xdr:rowOff>70385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445043"/>
          <a:ext cx="889000" cy="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103906</xdr:rowOff>
    </xdr:from>
    <xdr:to>
      <xdr:col>15</xdr:col>
      <xdr:colOff>101600</xdr:colOff>
      <xdr:row>56</xdr:row>
      <xdr:rowOff>34056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25183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70385</xdr:rowOff>
    </xdr:from>
    <xdr:to>
      <xdr:col>10</xdr:col>
      <xdr:colOff>114300</xdr:colOff>
      <xdr:row>55</xdr:row>
      <xdr:rowOff>136777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500135"/>
          <a:ext cx="889000" cy="6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33546</xdr:rowOff>
    </xdr:from>
    <xdr:to>
      <xdr:col>10</xdr:col>
      <xdr:colOff>165100</xdr:colOff>
      <xdr:row>56</xdr:row>
      <xdr:rowOff>135146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3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126273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2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85944</xdr:rowOff>
    </xdr:from>
    <xdr:to>
      <xdr:col>6</xdr:col>
      <xdr:colOff>38100</xdr:colOff>
      <xdr:row>56</xdr:row>
      <xdr:rowOff>16094</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1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32621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29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125215</xdr:rowOff>
    </xdr:from>
    <xdr:to>
      <xdr:col>24</xdr:col>
      <xdr:colOff>114300</xdr:colOff>
      <xdr:row>55</xdr:row>
      <xdr:rowOff>55365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148092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3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23929</xdr:rowOff>
    </xdr:from>
    <xdr:to>
      <xdr:col>20</xdr:col>
      <xdr:colOff>38100</xdr:colOff>
      <xdr:row>55</xdr:row>
      <xdr:rowOff>125529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5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116656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4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135943</xdr:rowOff>
    </xdr:from>
    <xdr:to>
      <xdr:col>15</xdr:col>
      <xdr:colOff>101600</xdr:colOff>
      <xdr:row>55</xdr:row>
      <xdr:rowOff>66093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39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82620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16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19585</xdr:rowOff>
    </xdr:from>
    <xdr:to>
      <xdr:col>10</xdr:col>
      <xdr:colOff>165100</xdr:colOff>
      <xdr:row>55</xdr:row>
      <xdr:rowOff>121185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44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137712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22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85977</xdr:rowOff>
    </xdr:from>
    <xdr:to>
      <xdr:col>6</xdr:col>
      <xdr:colOff>38100</xdr:colOff>
      <xdr:row>56</xdr:row>
      <xdr:rowOff>16127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51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7254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42887</xdr:rowOff>
    </xdr:from>
    <xdr:to>
      <xdr:col>24</xdr:col>
      <xdr:colOff>63500</xdr:colOff>
      <xdr:row>78</xdr:row>
      <xdr:rowOff>66167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15987"/>
          <a:ext cx="838200" cy="2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7535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7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42887</xdr:rowOff>
    </xdr:from>
    <xdr:to>
      <xdr:col>19</xdr:col>
      <xdr:colOff>177800</xdr:colOff>
      <xdr:row>78</xdr:row>
      <xdr:rowOff>66433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15987"/>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148946</xdr:rowOff>
    </xdr:from>
    <xdr:to>
      <xdr:col>20</xdr:col>
      <xdr:colOff>38100</xdr:colOff>
      <xdr:row>78</xdr:row>
      <xdr:rowOff>79096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5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95623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25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56795</xdr:rowOff>
    </xdr:from>
    <xdr:to>
      <xdr:col>15</xdr:col>
      <xdr:colOff>50800</xdr:colOff>
      <xdr:row>78</xdr:row>
      <xdr:rowOff>66433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29895"/>
          <a:ext cx="889000" cy="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126161</xdr:rowOff>
    </xdr:from>
    <xdr:to>
      <xdr:col>15</xdr:col>
      <xdr:colOff>101600</xdr:colOff>
      <xdr:row>78</xdr:row>
      <xdr:rowOff>56311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2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72838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0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56795</xdr:rowOff>
    </xdr:from>
    <xdr:to>
      <xdr:col>10</xdr:col>
      <xdr:colOff>114300</xdr:colOff>
      <xdr:row>78</xdr:row>
      <xdr:rowOff>58165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29895"/>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134620</xdr:rowOff>
    </xdr:from>
    <xdr:to>
      <xdr:col>10</xdr:col>
      <xdr:colOff>165100</xdr:colOff>
      <xdr:row>78</xdr:row>
      <xdr:rowOff>64770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3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81297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139573</xdr:rowOff>
    </xdr:from>
    <xdr:to>
      <xdr:col>6</xdr:col>
      <xdr:colOff>38100</xdr:colOff>
      <xdr:row>78</xdr:row>
      <xdr:rowOff>69723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41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86250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1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15367</xdr:rowOff>
    </xdr:from>
    <xdr:to>
      <xdr:col>24</xdr:col>
      <xdr:colOff>114300</xdr:colOff>
      <xdr:row>78</xdr:row>
      <xdr:rowOff>116967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101744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0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163537</xdr:rowOff>
    </xdr:from>
    <xdr:to>
      <xdr:col>20</xdr:col>
      <xdr:colOff>38100</xdr:colOff>
      <xdr:row>78</xdr:row>
      <xdr:rowOff>93687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6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84814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5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15633</xdr:rowOff>
    </xdr:from>
    <xdr:to>
      <xdr:col>15</xdr:col>
      <xdr:colOff>101600</xdr:colOff>
      <xdr:row>78</xdr:row>
      <xdr:rowOff>117233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8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108360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8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5995</xdr:rowOff>
    </xdr:from>
    <xdr:to>
      <xdr:col>10</xdr:col>
      <xdr:colOff>165100</xdr:colOff>
      <xdr:row>78</xdr:row>
      <xdr:rowOff>107595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98722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7365</xdr:rowOff>
    </xdr:from>
    <xdr:to>
      <xdr:col>6</xdr:col>
      <xdr:colOff>38100</xdr:colOff>
      <xdr:row>78</xdr:row>
      <xdr:rowOff>108965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8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100092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7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74408</xdr:rowOff>
    </xdr:from>
    <xdr:to>
      <xdr:col>24</xdr:col>
      <xdr:colOff>63500</xdr:colOff>
      <xdr:row>98</xdr:row>
      <xdr:rowOff>147625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705058"/>
          <a:ext cx="838200" cy="24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62444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78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147625</xdr:rowOff>
    </xdr:from>
    <xdr:to>
      <xdr:col>19</xdr:col>
      <xdr:colOff>177800</xdr:colOff>
      <xdr:row>98</xdr:row>
      <xdr:rowOff>151065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949725"/>
          <a:ext cx="889000" cy="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105021</xdr:rowOff>
    </xdr:from>
    <xdr:to>
      <xdr:col>20</xdr:col>
      <xdr:colOff>38100</xdr:colOff>
      <xdr:row>98</xdr:row>
      <xdr:rowOff>35171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73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51698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51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151065</xdr:rowOff>
    </xdr:from>
    <xdr:to>
      <xdr:col>15</xdr:col>
      <xdr:colOff>50800</xdr:colOff>
      <xdr:row>99</xdr:row>
      <xdr:rowOff>46148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53165"/>
          <a:ext cx="889000" cy="6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132824</xdr:rowOff>
    </xdr:from>
    <xdr:to>
      <xdr:col>15</xdr:col>
      <xdr:colOff>101600</xdr:colOff>
      <xdr:row>98</xdr:row>
      <xdr:rowOff>62974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6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79501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53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46148</xdr:rowOff>
    </xdr:from>
    <xdr:to>
      <xdr:col>10</xdr:col>
      <xdr:colOff>114300</xdr:colOff>
      <xdr:row>99</xdr:row>
      <xdr:rowOff>50220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7019698"/>
          <a:ext cx="889000" cy="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16652</xdr:rowOff>
    </xdr:from>
    <xdr:to>
      <xdr:col>10</xdr:col>
      <xdr:colOff>165100</xdr:colOff>
      <xdr:row>98</xdr:row>
      <xdr:rowOff>118252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81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134779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9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24043</xdr:rowOff>
    </xdr:from>
    <xdr:to>
      <xdr:col>6</xdr:col>
      <xdr:colOff>38100</xdr:colOff>
      <xdr:row>98</xdr:row>
      <xdr:rowOff>125643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82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142170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60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23608</xdr:rowOff>
    </xdr:from>
    <xdr:to>
      <xdr:col>24</xdr:col>
      <xdr:colOff>114300</xdr:colOff>
      <xdr:row>97</xdr:row>
      <xdr:rowOff>125208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5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2035</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3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96825</xdr:rowOff>
    </xdr:from>
    <xdr:to>
      <xdr:col>20</xdr:col>
      <xdr:colOff>38100</xdr:colOff>
      <xdr:row>99</xdr:row>
      <xdr:rowOff>26975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18102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9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100265</xdr:rowOff>
    </xdr:from>
    <xdr:to>
      <xdr:col>15</xdr:col>
      <xdr:colOff>101600</xdr:colOff>
      <xdr:row>99</xdr:row>
      <xdr:rowOff>30415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90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21542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9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166798</xdr:rowOff>
    </xdr:from>
    <xdr:to>
      <xdr:col>10</xdr:col>
      <xdr:colOff>165100</xdr:colOff>
      <xdr:row>99</xdr:row>
      <xdr:rowOff>96948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6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88075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706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170870</xdr:rowOff>
    </xdr:from>
    <xdr:to>
      <xdr:col>6</xdr:col>
      <xdr:colOff>38100</xdr:colOff>
      <xdr:row>99</xdr:row>
      <xdr:rowOff>101020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7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92147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6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87275</xdr:rowOff>
    </xdr:from>
    <xdr:to>
      <xdr:col>54</xdr:col>
      <xdr:colOff>189865</xdr:colOff>
      <xdr:row>38</xdr:row>
      <xdr:rowOff>5527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73675"/>
          <a:ext cx="1270" cy="94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9354</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5527</xdr:rowOff>
    </xdr:from>
    <xdr:to>
      <xdr:col>55</xdr:col>
      <xdr:colOff>88900</xdr:colOff>
      <xdr:row>38</xdr:row>
      <xdr:rowOff>5527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2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33952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4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87275</xdr:rowOff>
    </xdr:from>
    <xdr:to>
      <xdr:col>55</xdr:col>
      <xdr:colOff>88900</xdr:colOff>
      <xdr:row>32</xdr:row>
      <xdr:rowOff>87275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103429</xdr:rowOff>
    </xdr:from>
    <xdr:to>
      <xdr:col>55</xdr:col>
      <xdr:colOff>0</xdr:colOff>
      <xdr:row>36</xdr:row>
      <xdr:rowOff>66693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418379"/>
          <a:ext cx="838200" cy="82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109765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939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86888</xdr:rowOff>
    </xdr:from>
    <xdr:to>
      <xdr:col>55</xdr:col>
      <xdr:colOff>50800</xdr:colOff>
      <xdr:row>36</xdr:row>
      <xdr:rowOff>17038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8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103429</xdr:rowOff>
    </xdr:from>
    <xdr:to>
      <xdr:col>50</xdr:col>
      <xdr:colOff>114300</xdr:colOff>
      <xdr:row>36</xdr:row>
      <xdr:rowOff>83122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418379"/>
          <a:ext cx="889000" cy="83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180</xdr:rowOff>
    </xdr:from>
    <xdr:to>
      <xdr:col>50</xdr:col>
      <xdr:colOff>165100</xdr:colOff>
      <xdr:row>31</xdr:row>
      <xdr:rowOff>101780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3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118307</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0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83122</xdr:rowOff>
    </xdr:from>
    <xdr:to>
      <xdr:col>45</xdr:col>
      <xdr:colOff>177800</xdr:colOff>
      <xdr:row>36</xdr:row>
      <xdr:rowOff>138984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55322"/>
          <a:ext cx="889000" cy="5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94485</xdr:rowOff>
    </xdr:from>
    <xdr:to>
      <xdr:col>46</xdr:col>
      <xdr:colOff>38100</xdr:colOff>
      <xdr:row>37</xdr:row>
      <xdr:rowOff>24635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6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15762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5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138984</xdr:rowOff>
    </xdr:from>
    <xdr:to>
      <xdr:col>41</xdr:col>
      <xdr:colOff>50800</xdr:colOff>
      <xdr:row>36</xdr:row>
      <xdr:rowOff>144272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11184"/>
          <a:ext cx="8890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104262</xdr:rowOff>
    </xdr:from>
    <xdr:to>
      <xdr:col>41</xdr:col>
      <xdr:colOff>101600</xdr:colOff>
      <xdr:row>37</xdr:row>
      <xdr:rowOff>34412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7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25539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6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125872</xdr:rowOff>
    </xdr:from>
    <xdr:to>
      <xdr:col>36</xdr:col>
      <xdr:colOff>165100</xdr:colOff>
      <xdr:row>37</xdr:row>
      <xdr:rowOff>56022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9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47149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15893</xdr:rowOff>
    </xdr:from>
    <xdr:to>
      <xdr:col>55</xdr:col>
      <xdr:colOff>50800</xdr:colOff>
      <xdr:row>36</xdr:row>
      <xdr:rowOff>117493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8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165770</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52629</xdr:rowOff>
    </xdr:from>
    <xdr:to>
      <xdr:col>50</xdr:col>
      <xdr:colOff>165100</xdr:colOff>
      <xdr:row>31</xdr:row>
      <xdr:rowOff>154229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36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145356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46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32322</xdr:rowOff>
    </xdr:from>
    <xdr:to>
      <xdr:col>46</xdr:col>
      <xdr:colOff>38100</xdr:colOff>
      <xdr:row>36</xdr:row>
      <xdr:rowOff>133922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0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150449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97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88184</xdr:rowOff>
    </xdr:from>
    <xdr:to>
      <xdr:col>41</xdr:col>
      <xdr:colOff>101600</xdr:colOff>
      <xdr:row>37</xdr:row>
      <xdr:rowOff>18334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6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34861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3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93472</xdr:rowOff>
    </xdr:from>
    <xdr:to>
      <xdr:col>36</xdr:col>
      <xdr:colOff>165100</xdr:colOff>
      <xdr:row>37</xdr:row>
      <xdr:rowOff>23622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40149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4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151505</xdr:rowOff>
    </xdr:from>
    <xdr:to>
      <xdr:col>55</xdr:col>
      <xdr:colOff>0</xdr:colOff>
      <xdr:row>56</xdr:row>
      <xdr:rowOff>166273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752705"/>
          <a:ext cx="8382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126083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5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122303</xdr:rowOff>
    </xdr:from>
    <xdr:to>
      <xdr:col>50</xdr:col>
      <xdr:colOff>114300</xdr:colOff>
      <xdr:row>56</xdr:row>
      <xdr:rowOff>151505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723503"/>
          <a:ext cx="889000" cy="2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125435</xdr:rowOff>
    </xdr:from>
    <xdr:to>
      <xdr:col>50</xdr:col>
      <xdr:colOff>165100</xdr:colOff>
      <xdr:row>57</xdr:row>
      <xdr:rowOff>55585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2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46712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1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26580</xdr:rowOff>
    </xdr:from>
    <xdr:to>
      <xdr:col>45</xdr:col>
      <xdr:colOff>177800</xdr:colOff>
      <xdr:row>56</xdr:row>
      <xdr:rowOff>122303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627780"/>
          <a:ext cx="889000" cy="9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104426</xdr:rowOff>
    </xdr:from>
    <xdr:to>
      <xdr:col>46</xdr:col>
      <xdr:colOff>38100</xdr:colOff>
      <xdr:row>57</xdr:row>
      <xdr:rowOff>34576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25703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79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26580</xdr:rowOff>
    </xdr:from>
    <xdr:to>
      <xdr:col>41</xdr:col>
      <xdr:colOff>50800</xdr:colOff>
      <xdr:row>56</xdr:row>
      <xdr:rowOff>169816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627780"/>
          <a:ext cx="889000" cy="14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69492</xdr:rowOff>
    </xdr:from>
    <xdr:to>
      <xdr:col>41</xdr:col>
      <xdr:colOff>101600</xdr:colOff>
      <xdr:row>56</xdr:row>
      <xdr:rowOff>171092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67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162219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76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145145</xdr:rowOff>
    </xdr:from>
    <xdr:to>
      <xdr:col>36</xdr:col>
      <xdr:colOff>165100</xdr:colOff>
      <xdr:row>57</xdr:row>
      <xdr:rowOff>75295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4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66422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115473</xdr:rowOff>
    </xdr:from>
    <xdr:to>
      <xdr:col>55</xdr:col>
      <xdr:colOff>50800</xdr:colOff>
      <xdr:row>57</xdr:row>
      <xdr:rowOff>45623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71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93900</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69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100705</xdr:rowOff>
    </xdr:from>
    <xdr:to>
      <xdr:col>50</xdr:col>
      <xdr:colOff>165100</xdr:colOff>
      <xdr:row>57</xdr:row>
      <xdr:rowOff>30855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0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47382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47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71503</xdr:rowOff>
    </xdr:from>
    <xdr:to>
      <xdr:col>46</xdr:col>
      <xdr:colOff>38100</xdr:colOff>
      <xdr:row>57</xdr:row>
      <xdr:rowOff>1653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7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18180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44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147230</xdr:rowOff>
    </xdr:from>
    <xdr:to>
      <xdr:col>41</xdr:col>
      <xdr:colOff>101600</xdr:colOff>
      <xdr:row>56</xdr:row>
      <xdr:rowOff>77380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5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93907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35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119016</xdr:rowOff>
    </xdr:from>
    <xdr:to>
      <xdr:col>36</xdr:col>
      <xdr:colOff>165100</xdr:colOff>
      <xdr:row>57</xdr:row>
      <xdr:rowOff>49166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2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65693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49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154936</xdr:rowOff>
    </xdr:from>
    <xdr:to>
      <xdr:col>55</xdr:col>
      <xdr:colOff>0</xdr:colOff>
      <xdr:row>78</xdr:row>
      <xdr:rowOff>18399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356586"/>
          <a:ext cx="838200" cy="3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151609</xdr:rowOff>
    </xdr:from>
    <xdr:to>
      <xdr:col>50</xdr:col>
      <xdr:colOff>114300</xdr:colOff>
      <xdr:row>77</xdr:row>
      <xdr:rowOff>154936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353259"/>
          <a:ext cx="889000" cy="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21177</xdr:rowOff>
    </xdr:from>
    <xdr:to>
      <xdr:col>50</xdr:col>
      <xdr:colOff>165100</xdr:colOff>
      <xdr:row>77</xdr:row>
      <xdr:rowOff>122777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139304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299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133803</xdr:rowOff>
    </xdr:from>
    <xdr:to>
      <xdr:col>45</xdr:col>
      <xdr:colOff>177800</xdr:colOff>
      <xdr:row>77</xdr:row>
      <xdr:rowOff>151609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335453"/>
          <a:ext cx="889000" cy="1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21955</xdr:rowOff>
    </xdr:from>
    <xdr:to>
      <xdr:col>46</xdr:col>
      <xdr:colOff>38100</xdr:colOff>
      <xdr:row>77</xdr:row>
      <xdr:rowOff>123555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22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140082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299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133803</xdr:rowOff>
    </xdr:from>
    <xdr:to>
      <xdr:col>41</xdr:col>
      <xdr:colOff>50800</xdr:colOff>
      <xdr:row>77</xdr:row>
      <xdr:rowOff>139666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335453"/>
          <a:ext cx="889000" cy="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139357</xdr:rowOff>
    </xdr:from>
    <xdr:to>
      <xdr:col>41</xdr:col>
      <xdr:colOff>101600</xdr:colOff>
      <xdr:row>77</xdr:row>
      <xdr:rowOff>69507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1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86034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294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5821</xdr:rowOff>
    </xdr:from>
    <xdr:to>
      <xdr:col>36</xdr:col>
      <xdr:colOff>165100</xdr:colOff>
      <xdr:row>77</xdr:row>
      <xdr:rowOff>107421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0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123948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98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139049</xdr:rowOff>
    </xdr:from>
    <xdr:to>
      <xdr:col>55</xdr:col>
      <xdr:colOff>50800</xdr:colOff>
      <xdr:row>78</xdr:row>
      <xdr:rowOff>69199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4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53976</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5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104136</xdr:rowOff>
    </xdr:from>
    <xdr:to>
      <xdr:col>50</xdr:col>
      <xdr:colOff>165100</xdr:colOff>
      <xdr:row>78</xdr:row>
      <xdr:rowOff>34286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0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25413</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39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100809</xdr:rowOff>
    </xdr:from>
    <xdr:to>
      <xdr:col>46</xdr:col>
      <xdr:colOff>38100</xdr:colOff>
      <xdr:row>78</xdr:row>
      <xdr:rowOff>30959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0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22086</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39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83003</xdr:rowOff>
    </xdr:from>
    <xdr:to>
      <xdr:col>41</xdr:col>
      <xdr:colOff>101600</xdr:colOff>
      <xdr:row>78</xdr:row>
      <xdr:rowOff>13153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28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4280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37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88866</xdr:rowOff>
    </xdr:from>
    <xdr:to>
      <xdr:col>36</xdr:col>
      <xdr:colOff>165100</xdr:colOff>
      <xdr:row>78</xdr:row>
      <xdr:rowOff>19016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29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10143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38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34570</xdr:rowOff>
    </xdr:from>
    <xdr:to>
      <xdr:col>55</xdr:col>
      <xdr:colOff>0</xdr:colOff>
      <xdr:row>95</xdr:row>
      <xdr:rowOff>39852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322320"/>
          <a:ext cx="838200" cy="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114444</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02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149123</xdr:rowOff>
    </xdr:from>
    <xdr:to>
      <xdr:col>50</xdr:col>
      <xdr:colOff>114300</xdr:colOff>
      <xdr:row>95</xdr:row>
      <xdr:rowOff>39852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265423"/>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61519</xdr:rowOff>
    </xdr:from>
    <xdr:to>
      <xdr:col>50</xdr:col>
      <xdr:colOff>165100</xdr:colOff>
      <xdr:row>96</xdr:row>
      <xdr:rowOff>163119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2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154246</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1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99924</xdr:rowOff>
    </xdr:from>
    <xdr:to>
      <xdr:col>45</xdr:col>
      <xdr:colOff>177800</xdr:colOff>
      <xdr:row>94</xdr:row>
      <xdr:rowOff>149123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044774"/>
          <a:ext cx="889000" cy="22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3848</xdr:rowOff>
    </xdr:from>
    <xdr:to>
      <xdr:col>46</xdr:col>
      <xdr:colOff>38100</xdr:colOff>
      <xdr:row>96</xdr:row>
      <xdr:rowOff>105448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4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96575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5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99924</xdr:rowOff>
    </xdr:from>
    <xdr:to>
      <xdr:col>41</xdr:col>
      <xdr:colOff>50800</xdr:colOff>
      <xdr:row>95</xdr:row>
      <xdr:rowOff>164528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044774"/>
          <a:ext cx="889000" cy="40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39002</xdr:rowOff>
    </xdr:from>
    <xdr:to>
      <xdr:col>41</xdr:col>
      <xdr:colOff>101600</xdr:colOff>
      <xdr:row>96</xdr:row>
      <xdr:rowOff>140602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131729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166585</xdr:rowOff>
    </xdr:from>
    <xdr:to>
      <xdr:col>36</xdr:col>
      <xdr:colOff>165100</xdr:colOff>
      <xdr:row>97</xdr:row>
      <xdr:rowOff>96735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87862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155220</xdr:rowOff>
    </xdr:from>
    <xdr:to>
      <xdr:col>55</xdr:col>
      <xdr:colOff>50800</xdr:colOff>
      <xdr:row>95</xdr:row>
      <xdr:rowOff>85370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2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6647</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12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160502</xdr:rowOff>
    </xdr:from>
    <xdr:to>
      <xdr:col>50</xdr:col>
      <xdr:colOff>165100</xdr:colOff>
      <xdr:row>95</xdr:row>
      <xdr:rowOff>90652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27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107179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0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98323</xdr:rowOff>
    </xdr:from>
    <xdr:to>
      <xdr:col>46</xdr:col>
      <xdr:colOff>38100</xdr:colOff>
      <xdr:row>95</xdr:row>
      <xdr:rowOff>28473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21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45000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598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49124</xdr:rowOff>
    </xdr:from>
    <xdr:to>
      <xdr:col>41</xdr:col>
      <xdr:colOff>101600</xdr:colOff>
      <xdr:row>93</xdr:row>
      <xdr:rowOff>150724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599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167251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576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113728</xdr:rowOff>
    </xdr:from>
    <xdr:to>
      <xdr:col>36</xdr:col>
      <xdr:colOff>165100</xdr:colOff>
      <xdr:row>96</xdr:row>
      <xdr:rowOff>43878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40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60405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1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61371</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05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597</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687147"/>
          <a:ext cx="889000" cy="4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84404</xdr:rowOff>
    </xdr:from>
    <xdr:to>
      <xdr:col>81</xdr:col>
      <xdr:colOff>101600</xdr:colOff>
      <xdr:row>39</xdr:row>
      <xdr:rowOff>14554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9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31081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37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156667</xdr:rowOff>
    </xdr:from>
    <xdr:to>
      <xdr:col>76</xdr:col>
      <xdr:colOff>114300</xdr:colOff>
      <xdr:row>39</xdr:row>
      <xdr:rowOff>597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671767"/>
          <a:ext cx="889000" cy="1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119380</xdr:rowOff>
    </xdr:from>
    <xdr:to>
      <xdr:col>76</xdr:col>
      <xdr:colOff>165100</xdr:colOff>
      <xdr:row>39</xdr:row>
      <xdr:rowOff>49530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66057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0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156667</xdr:rowOff>
    </xdr:from>
    <xdr:to>
      <xdr:col>71</xdr:col>
      <xdr:colOff>177800</xdr:colOff>
      <xdr:row>39</xdr:row>
      <xdr:rowOff>30061</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671767"/>
          <a:ext cx="889000" cy="4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102883</xdr:rowOff>
    </xdr:from>
    <xdr:to>
      <xdr:col>72</xdr:col>
      <xdr:colOff>38100</xdr:colOff>
      <xdr:row>39</xdr:row>
      <xdr:rowOff>33033</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1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49560</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9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89421</xdr:rowOff>
    </xdr:from>
    <xdr:to>
      <xdr:col>67</xdr:col>
      <xdr:colOff>101600</xdr:colOff>
      <xdr:row>39</xdr:row>
      <xdr:rowOff>19571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04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36098</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379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121247</xdr:rowOff>
    </xdr:from>
    <xdr:to>
      <xdr:col>76</xdr:col>
      <xdr:colOff>165100</xdr:colOff>
      <xdr:row>39</xdr:row>
      <xdr:rowOff>51397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42524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72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105867</xdr:rowOff>
    </xdr:from>
    <xdr:to>
      <xdr:col>72</xdr:col>
      <xdr:colOff>38100</xdr:colOff>
      <xdr:row>39</xdr:row>
      <xdr:rowOff>36017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2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27144</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71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150711</xdr:rowOff>
    </xdr:from>
    <xdr:to>
      <xdr:col>67</xdr:col>
      <xdr:colOff>101600</xdr:colOff>
      <xdr:row>39</xdr:row>
      <xdr:rowOff>80861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6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71988</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75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57229</xdr:rowOff>
    </xdr:from>
    <xdr:to>
      <xdr:col>85</xdr:col>
      <xdr:colOff>127000</xdr:colOff>
      <xdr:row>76</xdr:row>
      <xdr:rowOff>85430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087429"/>
          <a:ext cx="838200" cy="2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7799</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3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85430</xdr:rowOff>
    </xdr:from>
    <xdr:to>
      <xdr:col>81</xdr:col>
      <xdr:colOff>50800</xdr:colOff>
      <xdr:row>76</xdr:row>
      <xdr:rowOff>142092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115630"/>
          <a:ext cx="889000" cy="5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3167</xdr:rowOff>
    </xdr:from>
    <xdr:to>
      <xdr:col>81</xdr:col>
      <xdr:colOff>101600</xdr:colOff>
      <xdr:row>77</xdr:row>
      <xdr:rowOff>104767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0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95894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29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142092</xdr:rowOff>
    </xdr:from>
    <xdr:to>
      <xdr:col>76</xdr:col>
      <xdr:colOff>114300</xdr:colOff>
      <xdr:row>77</xdr:row>
      <xdr:rowOff>48687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172292"/>
          <a:ext cx="889000" cy="7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11108</xdr:rowOff>
    </xdr:from>
    <xdr:to>
      <xdr:col>76</xdr:col>
      <xdr:colOff>165100</xdr:colOff>
      <xdr:row>77</xdr:row>
      <xdr:rowOff>112708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103835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30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48687</xdr:rowOff>
    </xdr:from>
    <xdr:to>
      <xdr:col>71</xdr:col>
      <xdr:colOff>177800</xdr:colOff>
      <xdr:row>77</xdr:row>
      <xdr:rowOff>91053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250337"/>
          <a:ext cx="889000" cy="4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13463</xdr:rowOff>
    </xdr:from>
    <xdr:to>
      <xdr:col>72</xdr:col>
      <xdr:colOff>38100</xdr:colOff>
      <xdr:row>77</xdr:row>
      <xdr:rowOff>115063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106190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3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7511</xdr:rowOff>
    </xdr:from>
    <xdr:to>
      <xdr:col>67</xdr:col>
      <xdr:colOff>101600</xdr:colOff>
      <xdr:row>77</xdr:row>
      <xdr:rowOff>109111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0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125638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98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6429</xdr:rowOff>
    </xdr:from>
    <xdr:to>
      <xdr:col>85</xdr:col>
      <xdr:colOff>177800</xdr:colOff>
      <xdr:row>76</xdr:row>
      <xdr:rowOff>108029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03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29306</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88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34630</xdr:rowOff>
    </xdr:from>
    <xdr:to>
      <xdr:col>81</xdr:col>
      <xdr:colOff>101600</xdr:colOff>
      <xdr:row>76</xdr:row>
      <xdr:rowOff>136230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06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152757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84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91292</xdr:rowOff>
    </xdr:from>
    <xdr:to>
      <xdr:col>76</xdr:col>
      <xdr:colOff>165100</xdr:colOff>
      <xdr:row>77</xdr:row>
      <xdr:rowOff>21442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1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37970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8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169337</xdr:rowOff>
    </xdr:from>
    <xdr:to>
      <xdr:col>72</xdr:col>
      <xdr:colOff>38100</xdr:colOff>
      <xdr:row>77</xdr:row>
      <xdr:rowOff>99487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19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116014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97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40253</xdr:rowOff>
    </xdr:from>
    <xdr:to>
      <xdr:col>67</xdr:col>
      <xdr:colOff>101600</xdr:colOff>
      <xdr:row>77</xdr:row>
      <xdr:rowOff>141853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24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132980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3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67971</xdr:rowOff>
    </xdr:from>
    <xdr:to>
      <xdr:col>85</xdr:col>
      <xdr:colOff>127000</xdr:colOff>
      <xdr:row>96</xdr:row>
      <xdr:rowOff>80404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527171"/>
          <a:ext cx="838200" cy="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88752</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4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80404</xdr:rowOff>
    </xdr:from>
    <xdr:to>
      <xdr:col>81</xdr:col>
      <xdr:colOff>50800</xdr:colOff>
      <xdr:row>96</xdr:row>
      <xdr:rowOff>161747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539604"/>
          <a:ext cx="889000" cy="8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115582</xdr:rowOff>
    </xdr:from>
    <xdr:to>
      <xdr:col>81</xdr:col>
      <xdr:colOff>101600</xdr:colOff>
      <xdr:row>98</xdr:row>
      <xdr:rowOff>45732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4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36859</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3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157150</xdr:rowOff>
    </xdr:from>
    <xdr:to>
      <xdr:col>76</xdr:col>
      <xdr:colOff>114300</xdr:colOff>
      <xdr:row>96</xdr:row>
      <xdr:rowOff>161747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616350"/>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41250</xdr:rowOff>
    </xdr:from>
    <xdr:to>
      <xdr:col>76</xdr:col>
      <xdr:colOff>165100</xdr:colOff>
      <xdr:row>98</xdr:row>
      <xdr:rowOff>142850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4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133977</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57428" y="1693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157150</xdr:rowOff>
    </xdr:from>
    <xdr:to>
      <xdr:col>71</xdr:col>
      <xdr:colOff>177800</xdr:colOff>
      <xdr:row>97</xdr:row>
      <xdr:rowOff>126555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616350"/>
          <a:ext cx="889000" cy="14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21247</xdr:rowOff>
    </xdr:from>
    <xdr:to>
      <xdr:col>72</xdr:col>
      <xdr:colOff>38100</xdr:colOff>
      <xdr:row>98</xdr:row>
      <xdr:rowOff>122847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2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113974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91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763</xdr:rowOff>
    </xdr:from>
    <xdr:to>
      <xdr:col>67</xdr:col>
      <xdr:colOff>101600</xdr:colOff>
      <xdr:row>98</xdr:row>
      <xdr:rowOff>102363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0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93490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89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17171</xdr:rowOff>
    </xdr:from>
    <xdr:to>
      <xdr:col>85</xdr:col>
      <xdr:colOff>177800</xdr:colOff>
      <xdr:row>96</xdr:row>
      <xdr:rowOff>118771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47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40048</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32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29604</xdr:rowOff>
    </xdr:from>
    <xdr:to>
      <xdr:col>81</xdr:col>
      <xdr:colOff>101600</xdr:colOff>
      <xdr:row>96</xdr:row>
      <xdr:rowOff>131204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48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147731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26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110947</xdr:rowOff>
    </xdr:from>
    <xdr:to>
      <xdr:col>76</xdr:col>
      <xdr:colOff>165100</xdr:colOff>
      <xdr:row>97</xdr:row>
      <xdr:rowOff>41097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57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57624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34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106350</xdr:rowOff>
    </xdr:from>
    <xdr:to>
      <xdr:col>72</xdr:col>
      <xdr:colOff>38100</xdr:colOff>
      <xdr:row>97</xdr:row>
      <xdr:rowOff>36500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56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3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75755</xdr:rowOff>
    </xdr:from>
    <xdr:to>
      <xdr:col>67</xdr:col>
      <xdr:colOff>101600</xdr:colOff>
      <xdr:row>98</xdr:row>
      <xdr:rowOff>5905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22432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4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135905</xdr:rowOff>
    </xdr:from>
    <xdr:to>
      <xdr:col>116</xdr:col>
      <xdr:colOff>63500</xdr:colOff>
      <xdr:row>38</xdr:row>
      <xdr:rowOff>8438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5965205"/>
          <a:ext cx="838200" cy="55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168780</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40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8438</xdr:rowOff>
    </xdr:from>
    <xdr:to>
      <xdr:col>111</xdr:col>
      <xdr:colOff>177800</xdr:colOff>
      <xdr:row>38</xdr:row>
      <xdr:rowOff>127905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523538"/>
          <a:ext cx="889000" cy="11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135214</xdr:rowOff>
    </xdr:from>
    <xdr:to>
      <xdr:col>112</xdr:col>
      <xdr:colOff>38100</xdr:colOff>
      <xdr:row>38</xdr:row>
      <xdr:rowOff>65364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7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56491</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57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127905</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643005"/>
          <a:ext cx="889000" cy="1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34768</xdr:rowOff>
    </xdr:from>
    <xdr:to>
      <xdr:col>107</xdr:col>
      <xdr:colOff>101600</xdr:colOff>
      <xdr:row>38</xdr:row>
      <xdr:rowOff>136368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4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152895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32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40117</xdr:rowOff>
    </xdr:from>
    <xdr:to>
      <xdr:col>102</xdr:col>
      <xdr:colOff>165100</xdr:colOff>
      <xdr:row>38</xdr:row>
      <xdr:rowOff>141717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5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158244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33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160132</xdr:rowOff>
    </xdr:from>
    <xdr:to>
      <xdr:col>98</xdr:col>
      <xdr:colOff>38100</xdr:colOff>
      <xdr:row>38</xdr:row>
      <xdr:rowOff>90282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0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106809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27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85105</xdr:rowOff>
    </xdr:from>
    <xdr:to>
      <xdr:col>116</xdr:col>
      <xdr:colOff>114300</xdr:colOff>
      <xdr:row>35</xdr:row>
      <xdr:rowOff>15255</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591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107982</xdr:rowOff>
    </xdr:from>
    <xdr:ext cx="534377"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576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129088</xdr:rowOff>
    </xdr:from>
    <xdr:to>
      <xdr:col>112</xdr:col>
      <xdr:colOff>38100</xdr:colOff>
      <xdr:row>38</xdr:row>
      <xdr:rowOff>59238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75765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24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77105</xdr:rowOff>
    </xdr:from>
    <xdr:to>
      <xdr:col>107</xdr:col>
      <xdr:colOff>101600</xdr:colOff>
      <xdr:row>39</xdr:row>
      <xdr:rowOff>7255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59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169832</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68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64628</xdr:rowOff>
    </xdr:from>
    <xdr:to>
      <xdr:col>116</xdr:col>
      <xdr:colOff>63500</xdr:colOff>
      <xdr:row>58</xdr:row>
      <xdr:rowOff>124795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9837278"/>
          <a:ext cx="838200" cy="23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130339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560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124795</xdr:rowOff>
    </xdr:from>
    <xdr:to>
      <xdr:col>111</xdr:col>
      <xdr:colOff>177800</xdr:colOff>
      <xdr:row>58</xdr:row>
      <xdr:rowOff>124933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068895"/>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118892</xdr:rowOff>
    </xdr:from>
    <xdr:to>
      <xdr:col>112</xdr:col>
      <xdr:colOff>38100</xdr:colOff>
      <xdr:row>57</xdr:row>
      <xdr:rowOff>49042</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72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65569</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49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124933</xdr:rowOff>
    </xdr:from>
    <xdr:to>
      <xdr:col>107</xdr:col>
      <xdr:colOff>50800</xdr:colOff>
      <xdr:row>58</xdr:row>
      <xdr:rowOff>125435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069033"/>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935</xdr:rowOff>
    </xdr:from>
    <xdr:to>
      <xdr:col>107</xdr:col>
      <xdr:colOff>101600</xdr:colOff>
      <xdr:row>57</xdr:row>
      <xdr:rowOff>102535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7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119062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54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95855</xdr:rowOff>
    </xdr:from>
    <xdr:to>
      <xdr:col>102</xdr:col>
      <xdr:colOff>114300</xdr:colOff>
      <xdr:row>58</xdr:row>
      <xdr:rowOff>125435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039955"/>
          <a:ext cx="889000" cy="2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164933</xdr:rowOff>
    </xdr:from>
    <xdr:to>
      <xdr:col>102</xdr:col>
      <xdr:colOff>165100</xdr:colOff>
      <xdr:row>57</xdr:row>
      <xdr:rowOff>95083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76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111610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54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157160</xdr:rowOff>
    </xdr:from>
    <xdr:to>
      <xdr:col>98</xdr:col>
      <xdr:colOff>38100</xdr:colOff>
      <xdr:row>57</xdr:row>
      <xdr:rowOff>87310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7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103837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53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13828</xdr:rowOff>
    </xdr:from>
    <xdr:to>
      <xdr:col>116</xdr:col>
      <xdr:colOff>114300</xdr:colOff>
      <xdr:row>57</xdr:row>
      <xdr:rowOff>115428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78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163705</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7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73995</xdr:rowOff>
    </xdr:from>
    <xdr:to>
      <xdr:col>112</xdr:col>
      <xdr:colOff>38100</xdr:colOff>
      <xdr:row>59</xdr:row>
      <xdr:rowOff>4145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166722</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4017" y="1011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74133</xdr:rowOff>
    </xdr:from>
    <xdr:to>
      <xdr:col>107</xdr:col>
      <xdr:colOff>101600</xdr:colOff>
      <xdr:row>59</xdr:row>
      <xdr:rowOff>4283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1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166860</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10110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74635</xdr:rowOff>
    </xdr:from>
    <xdr:to>
      <xdr:col>102</xdr:col>
      <xdr:colOff>165100</xdr:colOff>
      <xdr:row>59</xdr:row>
      <xdr:rowOff>4785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1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167362</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6017" y="10111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45055</xdr:rowOff>
    </xdr:from>
    <xdr:to>
      <xdr:col>98</xdr:col>
      <xdr:colOff>38100</xdr:colOff>
      <xdr:row>58</xdr:row>
      <xdr:rowOff>146655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98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137782</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7017" y="10081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32715</xdr:rowOff>
    </xdr:from>
    <xdr:to>
      <xdr:col>116</xdr:col>
      <xdr:colOff>63500</xdr:colOff>
      <xdr:row>74</xdr:row>
      <xdr:rowOff>73444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720015"/>
          <a:ext cx="8382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65270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24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73444</xdr:rowOff>
    </xdr:from>
    <xdr:to>
      <xdr:col>111</xdr:col>
      <xdr:colOff>177800</xdr:colOff>
      <xdr:row>74</xdr:row>
      <xdr:rowOff>85446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760744"/>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101740</xdr:rowOff>
    </xdr:from>
    <xdr:to>
      <xdr:col>112</xdr:col>
      <xdr:colOff>38100</xdr:colOff>
      <xdr:row>78</xdr:row>
      <xdr:rowOff>31890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3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23017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39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85446</xdr:rowOff>
    </xdr:from>
    <xdr:to>
      <xdr:col>107</xdr:col>
      <xdr:colOff>50800</xdr:colOff>
      <xdr:row>75</xdr:row>
      <xdr:rowOff>30658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772746"/>
          <a:ext cx="889000" cy="11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45656</xdr:rowOff>
    </xdr:from>
    <xdr:to>
      <xdr:col>107</xdr:col>
      <xdr:colOff>101600</xdr:colOff>
      <xdr:row>75</xdr:row>
      <xdr:rowOff>147256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138383</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9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12789</xdr:rowOff>
    </xdr:from>
    <xdr:to>
      <xdr:col>102</xdr:col>
      <xdr:colOff>114300</xdr:colOff>
      <xdr:row>75</xdr:row>
      <xdr:rowOff>30658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871539"/>
          <a:ext cx="8890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64439</xdr:rowOff>
    </xdr:from>
    <xdr:to>
      <xdr:col>102</xdr:col>
      <xdr:colOff>165100</xdr:colOff>
      <xdr:row>75</xdr:row>
      <xdr:rowOff>166039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2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157166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1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63868</xdr:rowOff>
    </xdr:from>
    <xdr:to>
      <xdr:col>98</xdr:col>
      <xdr:colOff>38100</xdr:colOff>
      <xdr:row>75</xdr:row>
      <xdr:rowOff>165469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22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156596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153365</xdr:rowOff>
    </xdr:from>
    <xdr:to>
      <xdr:col>116</xdr:col>
      <xdr:colOff>114300</xdr:colOff>
      <xdr:row>74</xdr:row>
      <xdr:rowOff>83515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6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4792</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52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22644</xdr:rowOff>
    </xdr:from>
    <xdr:to>
      <xdr:col>112</xdr:col>
      <xdr:colOff>38100</xdr:colOff>
      <xdr:row>74</xdr:row>
      <xdr:rowOff>124244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7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140771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48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34646</xdr:rowOff>
    </xdr:from>
    <xdr:to>
      <xdr:col>107</xdr:col>
      <xdr:colOff>101600</xdr:colOff>
      <xdr:row>74</xdr:row>
      <xdr:rowOff>136246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72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152773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49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151308</xdr:rowOff>
    </xdr:from>
    <xdr:to>
      <xdr:col>102</xdr:col>
      <xdr:colOff>165100</xdr:colOff>
      <xdr:row>75</xdr:row>
      <xdr:rowOff>81458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3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97985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1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133439</xdr:rowOff>
    </xdr:from>
    <xdr:to>
      <xdr:col>98</xdr:col>
      <xdr:colOff>38100</xdr:colOff>
      <xdr:row>75</xdr:row>
      <xdr:rowOff>63589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82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80116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59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603,002</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54,417</a:t>
          </a:r>
          <a:r>
            <a:rPr kumimoji="1" lang="ja-JP" altLang="en-US" sz="1300">
              <a:latin typeface="ＭＳ Ｐゴシック" panose="020B0600070205080204" pitchFamily="50" charset="-128"/>
              <a:ea typeface="ＭＳ Ｐゴシック" panose="020B0600070205080204" pitchFamily="50" charset="-128"/>
            </a:rPr>
            <a:t>円減額となっている。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64,581</a:t>
          </a:r>
          <a:r>
            <a:rPr kumimoji="1" lang="ja-JP" altLang="en-US" sz="1300">
              <a:latin typeface="ＭＳ Ｐゴシック" panose="020B0600070205080204" pitchFamily="50" charset="-128"/>
              <a:ea typeface="ＭＳ Ｐゴシック" panose="020B0600070205080204" pitchFamily="50" charset="-128"/>
            </a:rPr>
            <a:t>円で、特別定額給付金の皆減により令和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107,679</a:t>
          </a:r>
          <a:r>
            <a:rPr kumimoji="1" lang="ja-JP" altLang="en-US" sz="1300">
              <a:latin typeface="ＭＳ Ｐゴシック" panose="020B0600070205080204" pitchFamily="50" charset="-128"/>
              <a:ea typeface="ＭＳ Ｐゴシック" panose="020B0600070205080204" pitchFamily="50" charset="-128"/>
            </a:rPr>
            <a:t>円減額となっている。その他の各種団体等への補助金については見直し等を行うことで、更なる経費の削減に努める。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投資及び出資金は、住民一人当たり</a:t>
          </a:r>
          <a:r>
            <a:rPr kumimoji="1" lang="en-US" altLang="ja-JP" sz="1300">
              <a:latin typeface="ＭＳ Ｐゴシック" panose="020B0600070205080204" pitchFamily="50" charset="-128"/>
              <a:ea typeface="ＭＳ Ｐゴシック" panose="020B0600070205080204" pitchFamily="50" charset="-128"/>
            </a:rPr>
            <a:t>15,083</a:t>
          </a:r>
          <a:r>
            <a:rPr kumimoji="1" lang="ja-JP" altLang="en-US" sz="1300">
              <a:latin typeface="ＭＳ Ｐゴシック" panose="020B0600070205080204" pitchFamily="50" charset="-128"/>
              <a:ea typeface="ＭＳ Ｐゴシック" panose="020B0600070205080204" pitchFamily="50" charset="-128"/>
            </a:rPr>
            <a:t>円で令和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12,212</a:t>
          </a:r>
          <a:r>
            <a:rPr kumimoji="1" lang="ja-JP" altLang="en-US" sz="1300">
              <a:latin typeface="ＭＳ Ｐゴシック" panose="020B0600070205080204" pitchFamily="50" charset="-128"/>
              <a:ea typeface="ＭＳ Ｐゴシック" panose="020B0600070205080204" pitchFamily="50" charset="-128"/>
            </a:rPr>
            <a:t>円増加している。主な原因は、永康病院に対する出資金の増である。新病院建設に伴う建設事業費の増加に伴い一般会計からの出資金が増加したことによる。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貸付金は、住民一人当たり</a:t>
          </a:r>
          <a:r>
            <a:rPr kumimoji="1" lang="en-US" altLang="ja-JP" sz="1300">
              <a:latin typeface="ＭＳ Ｐゴシック" panose="020B0600070205080204" pitchFamily="50" charset="-128"/>
              <a:ea typeface="ＭＳ Ｐゴシック" panose="020B0600070205080204" pitchFamily="50" charset="-128"/>
            </a:rPr>
            <a:t>5,392</a:t>
          </a:r>
          <a:r>
            <a:rPr kumimoji="1" lang="ja-JP" altLang="en-US" sz="1300">
              <a:latin typeface="ＭＳ Ｐゴシック" panose="020B0600070205080204" pitchFamily="50" charset="-128"/>
              <a:ea typeface="ＭＳ Ｐゴシック" panose="020B0600070205080204" pitchFamily="50" charset="-128"/>
            </a:rPr>
            <a:t>円で令和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5,066</a:t>
          </a:r>
          <a:r>
            <a:rPr kumimoji="1" lang="ja-JP" altLang="en-US" sz="1300">
              <a:latin typeface="ＭＳ Ｐゴシック" panose="020B0600070205080204" pitchFamily="50" charset="-128"/>
              <a:ea typeface="ＭＳ Ｐゴシック" panose="020B0600070205080204" pitchFamily="50" charset="-128"/>
            </a:rPr>
            <a:t>円増加している。主な原因は、永康病院への貸付金が増加したことである。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63,195
62,266
222.70
39,335,313
38,106,681
923,097
21,183,555
34,167,283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54661</xdr:rowOff>
    </xdr:from>
    <xdr:to>
      <xdr:col>24</xdr:col>
      <xdr:colOff>63500</xdr:colOff>
      <xdr:row>33</xdr:row>
      <xdr:rowOff>59690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12511"/>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139564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6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59690</xdr:rowOff>
    </xdr:from>
    <xdr:to>
      <xdr:col>19</xdr:col>
      <xdr:colOff>177800</xdr:colOff>
      <xdr:row>33</xdr:row>
      <xdr:rowOff>77521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717540"/>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33122</xdr:rowOff>
    </xdr:from>
    <xdr:to>
      <xdr:col>20</xdr:col>
      <xdr:colOff>38100</xdr:colOff>
      <xdr:row>34</xdr:row>
      <xdr:rowOff>134722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6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125849</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5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77521</xdr:rowOff>
    </xdr:from>
    <xdr:to>
      <xdr:col>15</xdr:col>
      <xdr:colOff>50800</xdr:colOff>
      <xdr:row>33</xdr:row>
      <xdr:rowOff>106781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735371"/>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31750</xdr:rowOff>
    </xdr:from>
    <xdr:to>
      <xdr:col>15</xdr:col>
      <xdr:colOff>101600</xdr:colOff>
      <xdr:row>34</xdr:row>
      <xdr:rowOff>133350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124477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97181</xdr:rowOff>
    </xdr:from>
    <xdr:to>
      <xdr:col>10</xdr:col>
      <xdr:colOff>114300</xdr:colOff>
      <xdr:row>33</xdr:row>
      <xdr:rowOff>106781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55031"/>
          <a:ext cx="889000" cy="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47295</xdr:rowOff>
    </xdr:from>
    <xdr:to>
      <xdr:col>10</xdr:col>
      <xdr:colOff>165100</xdr:colOff>
      <xdr:row>34</xdr:row>
      <xdr:rowOff>148895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7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140022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6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29921</xdr:rowOff>
    </xdr:from>
    <xdr:to>
      <xdr:col>6</xdr:col>
      <xdr:colOff>38100</xdr:colOff>
      <xdr:row>34</xdr:row>
      <xdr:rowOff>131521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122648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5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3861</xdr:rowOff>
    </xdr:from>
    <xdr:to>
      <xdr:col>24</xdr:col>
      <xdr:colOff>114300</xdr:colOff>
      <xdr:row>33</xdr:row>
      <xdr:rowOff>105461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6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26738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1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8890</xdr:rowOff>
    </xdr:from>
    <xdr:to>
      <xdr:col>20</xdr:col>
      <xdr:colOff>38100</xdr:colOff>
      <xdr:row>33</xdr:row>
      <xdr:rowOff>110490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6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127017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4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26721</xdr:rowOff>
    </xdr:from>
    <xdr:to>
      <xdr:col>15</xdr:col>
      <xdr:colOff>101600</xdr:colOff>
      <xdr:row>33</xdr:row>
      <xdr:rowOff>128321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8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144848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55981</xdr:rowOff>
    </xdr:from>
    <xdr:to>
      <xdr:col>10</xdr:col>
      <xdr:colOff>165100</xdr:colOff>
      <xdr:row>33</xdr:row>
      <xdr:rowOff>157581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2658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8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46381</xdr:rowOff>
    </xdr:from>
    <xdr:to>
      <xdr:col>6</xdr:col>
      <xdr:colOff>38100</xdr:colOff>
      <xdr:row>33</xdr:row>
      <xdr:rowOff>147981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164508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7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59965</xdr:rowOff>
    </xdr:from>
    <xdr:to>
      <xdr:col>24</xdr:col>
      <xdr:colOff>63500</xdr:colOff>
      <xdr:row>54</xdr:row>
      <xdr:rowOff>145476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632465"/>
          <a:ext cx="838200" cy="77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113344</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71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59965</xdr:rowOff>
    </xdr:from>
    <xdr:to>
      <xdr:col>19</xdr:col>
      <xdr:colOff>177800</xdr:colOff>
      <xdr:row>55</xdr:row>
      <xdr:rowOff>66594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632465"/>
          <a:ext cx="889000" cy="86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40231</xdr:rowOff>
    </xdr:from>
    <xdr:to>
      <xdr:col>20</xdr:col>
      <xdr:colOff>38100</xdr:colOff>
      <xdr:row>51</xdr:row>
      <xdr:rowOff>141831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78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132958</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87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66594</xdr:rowOff>
    </xdr:from>
    <xdr:to>
      <xdr:col>15</xdr:col>
      <xdr:colOff>50800</xdr:colOff>
      <xdr:row>55</xdr:row>
      <xdr:rowOff>84965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496344"/>
          <a:ext cx="889000" cy="1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866</xdr:rowOff>
    </xdr:from>
    <xdr:to>
      <xdr:col>15</xdr:col>
      <xdr:colOff>101600</xdr:colOff>
      <xdr:row>56</xdr:row>
      <xdr:rowOff>102466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0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93593</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9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84965</xdr:rowOff>
    </xdr:from>
    <xdr:to>
      <xdr:col>10</xdr:col>
      <xdr:colOff>114300</xdr:colOff>
      <xdr:row>55</xdr:row>
      <xdr:rowOff>170409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514715"/>
          <a:ext cx="889000" cy="8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56492</xdr:rowOff>
    </xdr:from>
    <xdr:to>
      <xdr:col>10</xdr:col>
      <xdr:colOff>165100</xdr:colOff>
      <xdr:row>56</xdr:row>
      <xdr:rowOff>158092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149219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5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42387</xdr:rowOff>
    </xdr:from>
    <xdr:to>
      <xdr:col>6</xdr:col>
      <xdr:colOff>38100</xdr:colOff>
      <xdr:row>56</xdr:row>
      <xdr:rowOff>143987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43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135114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3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94676</xdr:rowOff>
    </xdr:from>
    <xdr:to>
      <xdr:col>24</xdr:col>
      <xdr:colOff>114300</xdr:colOff>
      <xdr:row>55</xdr:row>
      <xdr:rowOff>24826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5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117553</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0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9165</xdr:rowOff>
    </xdr:from>
    <xdr:to>
      <xdr:col>20</xdr:col>
      <xdr:colOff>38100</xdr:colOff>
      <xdr:row>50</xdr:row>
      <xdr:rowOff>110765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58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127292</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35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15794</xdr:rowOff>
    </xdr:from>
    <xdr:to>
      <xdr:col>15</xdr:col>
      <xdr:colOff>101600</xdr:colOff>
      <xdr:row>55</xdr:row>
      <xdr:rowOff>117394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44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133921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22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34165</xdr:rowOff>
    </xdr:from>
    <xdr:to>
      <xdr:col>10</xdr:col>
      <xdr:colOff>165100</xdr:colOff>
      <xdr:row>55</xdr:row>
      <xdr:rowOff>135765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46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152292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23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119609</xdr:rowOff>
    </xdr:from>
    <xdr:to>
      <xdr:col>6</xdr:col>
      <xdr:colOff>38100</xdr:colOff>
      <xdr:row>56</xdr:row>
      <xdr:rowOff>49759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4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66286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32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146689</xdr:rowOff>
    </xdr:from>
    <xdr:to>
      <xdr:col>24</xdr:col>
      <xdr:colOff>62865</xdr:colOff>
      <xdr:row>76</xdr:row>
      <xdr:rowOff>158032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6739"/>
          <a:ext cx="1270" cy="1211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161859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19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158032</xdr:rowOff>
    </xdr:from>
    <xdr:to>
      <xdr:col>24</xdr:col>
      <xdr:colOff>152400</xdr:colOff>
      <xdr:row>76</xdr:row>
      <xdr:rowOff>158032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93366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5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146689</xdr:rowOff>
    </xdr:from>
    <xdr:to>
      <xdr:col>24</xdr:col>
      <xdr:colOff>152400</xdr:colOff>
      <xdr:row>69</xdr:row>
      <xdr:rowOff>146689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112584</xdr:rowOff>
    </xdr:from>
    <xdr:to>
      <xdr:col>24</xdr:col>
      <xdr:colOff>63500</xdr:colOff>
      <xdr:row>76</xdr:row>
      <xdr:rowOff>92990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71334"/>
          <a:ext cx="838200" cy="1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35686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5515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12809</xdr:rowOff>
    </xdr:from>
    <xdr:to>
      <xdr:col>24</xdr:col>
      <xdr:colOff>114300</xdr:colOff>
      <xdr:row>74</xdr:row>
      <xdr:rowOff>114409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70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92990</xdr:rowOff>
    </xdr:from>
    <xdr:to>
      <xdr:col>19</xdr:col>
      <xdr:colOff>177800</xdr:colOff>
      <xdr:row>77</xdr:row>
      <xdr:rowOff>84269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23190"/>
          <a:ext cx="889000" cy="16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96303</xdr:rowOff>
    </xdr:from>
    <xdr:to>
      <xdr:col>20</xdr:col>
      <xdr:colOff>38100</xdr:colOff>
      <xdr:row>77</xdr:row>
      <xdr:rowOff>26453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2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17580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1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84269</xdr:rowOff>
    </xdr:from>
    <xdr:to>
      <xdr:col>15</xdr:col>
      <xdr:colOff>50800</xdr:colOff>
      <xdr:row>78</xdr:row>
      <xdr:rowOff>30135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85919"/>
          <a:ext cx="889000" cy="11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47186</xdr:rowOff>
    </xdr:from>
    <xdr:to>
      <xdr:col>15</xdr:col>
      <xdr:colOff>101600</xdr:colOff>
      <xdr:row>77</xdr:row>
      <xdr:rowOff>148786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4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139913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4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163703</xdr:rowOff>
    </xdr:from>
    <xdr:to>
      <xdr:col>10</xdr:col>
      <xdr:colOff>114300</xdr:colOff>
      <xdr:row>78</xdr:row>
      <xdr:rowOff>30135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65353"/>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112773</xdr:rowOff>
    </xdr:from>
    <xdr:to>
      <xdr:col>10</xdr:col>
      <xdr:colOff>165100</xdr:colOff>
      <xdr:row>78</xdr:row>
      <xdr:rowOff>42923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59450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21289</xdr:rowOff>
    </xdr:from>
    <xdr:to>
      <xdr:col>6</xdr:col>
      <xdr:colOff>38100</xdr:colOff>
      <xdr:row>77</xdr:row>
      <xdr:rowOff>122889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2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139416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98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61784</xdr:rowOff>
    </xdr:from>
    <xdr:to>
      <xdr:col>24</xdr:col>
      <xdr:colOff>114300</xdr:colOff>
      <xdr:row>75</xdr:row>
      <xdr:rowOff>163384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2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40211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9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42190</xdr:rowOff>
    </xdr:from>
    <xdr:to>
      <xdr:col>20</xdr:col>
      <xdr:colOff>38100</xdr:colOff>
      <xdr:row>76</xdr:row>
      <xdr:rowOff>143790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160317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4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33469</xdr:rowOff>
    </xdr:from>
    <xdr:to>
      <xdr:col>15</xdr:col>
      <xdr:colOff>101600</xdr:colOff>
      <xdr:row>77</xdr:row>
      <xdr:rowOff>135069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151596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010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150785</xdr:rowOff>
    </xdr:from>
    <xdr:to>
      <xdr:col>10</xdr:col>
      <xdr:colOff>165100</xdr:colOff>
      <xdr:row>78</xdr:row>
      <xdr:rowOff>80935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5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72062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4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112903</xdr:rowOff>
    </xdr:from>
    <xdr:to>
      <xdr:col>6</xdr:col>
      <xdr:colOff>38100</xdr:colOff>
      <xdr:row>78</xdr:row>
      <xdr:rowOff>43053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1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34180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0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53125</xdr:rowOff>
    </xdr:from>
    <xdr:to>
      <xdr:col>24</xdr:col>
      <xdr:colOff>63500</xdr:colOff>
      <xdr:row>96</xdr:row>
      <xdr:rowOff>138050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169425"/>
          <a:ext cx="838200" cy="42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6503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65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138050</xdr:rowOff>
    </xdr:from>
    <xdr:to>
      <xdr:col>19</xdr:col>
      <xdr:colOff>177800</xdr:colOff>
      <xdr:row>97</xdr:row>
      <xdr:rowOff>60001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97250"/>
          <a:ext cx="889000" cy="9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121459</xdr:rowOff>
    </xdr:from>
    <xdr:to>
      <xdr:col>20</xdr:col>
      <xdr:colOff>38100</xdr:colOff>
      <xdr:row>97</xdr:row>
      <xdr:rowOff>51609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8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42736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7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14477</xdr:rowOff>
    </xdr:from>
    <xdr:to>
      <xdr:col>15</xdr:col>
      <xdr:colOff>50800</xdr:colOff>
      <xdr:row>97</xdr:row>
      <xdr:rowOff>60001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473677"/>
          <a:ext cx="889000" cy="21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22769</xdr:rowOff>
    </xdr:from>
    <xdr:to>
      <xdr:col>15</xdr:col>
      <xdr:colOff>101600</xdr:colOff>
      <xdr:row>97</xdr:row>
      <xdr:rowOff>124369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5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115496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74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14477</xdr:rowOff>
    </xdr:from>
    <xdr:to>
      <xdr:col>10</xdr:col>
      <xdr:colOff>114300</xdr:colOff>
      <xdr:row>97</xdr:row>
      <xdr:rowOff>24910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473677"/>
          <a:ext cx="889000" cy="18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117622</xdr:rowOff>
    </xdr:from>
    <xdr:to>
      <xdr:col>10</xdr:col>
      <xdr:colOff>165100</xdr:colOff>
      <xdr:row>97</xdr:row>
      <xdr:rowOff>47772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7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38899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6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97701</xdr:rowOff>
    </xdr:from>
    <xdr:to>
      <xdr:col>6</xdr:col>
      <xdr:colOff>38100</xdr:colOff>
      <xdr:row>98</xdr:row>
      <xdr:rowOff>27851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18978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2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2325</xdr:rowOff>
    </xdr:from>
    <xdr:to>
      <xdr:col>24</xdr:col>
      <xdr:colOff>114300</xdr:colOff>
      <xdr:row>94</xdr:row>
      <xdr:rowOff>103925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11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25202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97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87250</xdr:rowOff>
    </xdr:from>
    <xdr:to>
      <xdr:col>20</xdr:col>
      <xdr:colOff>38100</xdr:colOff>
      <xdr:row>97</xdr:row>
      <xdr:rowOff>17400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4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33927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32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9201</xdr:rowOff>
    </xdr:from>
    <xdr:to>
      <xdr:col>15</xdr:col>
      <xdr:colOff>101600</xdr:colOff>
      <xdr:row>97</xdr:row>
      <xdr:rowOff>110801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3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127328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41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135127</xdr:rowOff>
    </xdr:from>
    <xdr:to>
      <xdr:col>10</xdr:col>
      <xdr:colOff>165100</xdr:colOff>
      <xdr:row>96</xdr:row>
      <xdr:rowOff>65277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42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81804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19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145560</xdr:rowOff>
    </xdr:from>
    <xdr:to>
      <xdr:col>6</xdr:col>
      <xdr:colOff>38100</xdr:colOff>
      <xdr:row>97</xdr:row>
      <xdr:rowOff>75710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0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92237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37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84379</xdr:rowOff>
    </xdr:from>
    <xdr:to>
      <xdr:col>55</xdr:col>
      <xdr:colOff>0</xdr:colOff>
      <xdr:row>38</xdr:row>
      <xdr:rowOff>85751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99479"/>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143324</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5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85522</xdr:rowOff>
    </xdr:from>
    <xdr:to>
      <xdr:col>50</xdr:col>
      <xdr:colOff>114300</xdr:colOff>
      <xdr:row>38</xdr:row>
      <xdr:rowOff>85751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0062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171196</xdr:rowOff>
    </xdr:from>
    <xdr:to>
      <xdr:col>50</xdr:col>
      <xdr:colOff>165100</xdr:colOff>
      <xdr:row>38</xdr:row>
      <xdr:rowOff>101346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1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117873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90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62433</xdr:rowOff>
    </xdr:from>
    <xdr:to>
      <xdr:col>45</xdr:col>
      <xdr:colOff>177800</xdr:colOff>
      <xdr:row>38</xdr:row>
      <xdr:rowOff>85522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77533"/>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432</xdr:rowOff>
    </xdr:from>
    <xdr:to>
      <xdr:col>46</xdr:col>
      <xdr:colOff>38100</xdr:colOff>
      <xdr:row>38</xdr:row>
      <xdr:rowOff>102032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15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118559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90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62433</xdr:rowOff>
    </xdr:from>
    <xdr:to>
      <xdr:col>41</xdr:col>
      <xdr:colOff>50800</xdr:colOff>
      <xdr:row>38</xdr:row>
      <xdr:rowOff>68376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577533"/>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61239</xdr:rowOff>
    </xdr:from>
    <xdr:to>
      <xdr:col>41</xdr:col>
      <xdr:colOff>101600</xdr:colOff>
      <xdr:row>37</xdr:row>
      <xdr:rowOff>162840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04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7916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180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5690</xdr:rowOff>
    </xdr:from>
    <xdr:to>
      <xdr:col>36</xdr:col>
      <xdr:colOff>165100</xdr:colOff>
      <xdr:row>38</xdr:row>
      <xdr:rowOff>107290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123817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96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33579</xdr:rowOff>
    </xdr:from>
    <xdr:to>
      <xdr:col>55</xdr:col>
      <xdr:colOff>50800</xdr:colOff>
      <xdr:row>38</xdr:row>
      <xdr:rowOff>135179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119956</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63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34951</xdr:rowOff>
    </xdr:from>
    <xdr:to>
      <xdr:col>50</xdr:col>
      <xdr:colOff>165100</xdr:colOff>
      <xdr:row>38</xdr:row>
      <xdr:rowOff>136551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127678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42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34722</xdr:rowOff>
    </xdr:from>
    <xdr:to>
      <xdr:col>46</xdr:col>
      <xdr:colOff>38100</xdr:colOff>
      <xdr:row>38</xdr:row>
      <xdr:rowOff>136322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4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127449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42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11633</xdr:rowOff>
    </xdr:from>
    <xdr:to>
      <xdr:col>41</xdr:col>
      <xdr:colOff>101600</xdr:colOff>
      <xdr:row>38</xdr:row>
      <xdr:rowOff>113233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2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104360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19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17576</xdr:rowOff>
    </xdr:from>
    <xdr:to>
      <xdr:col>36</xdr:col>
      <xdr:colOff>165100</xdr:colOff>
      <xdr:row>38</xdr:row>
      <xdr:rowOff>119176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3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110303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25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63627</xdr:rowOff>
    </xdr:from>
    <xdr:to>
      <xdr:col>55</xdr:col>
      <xdr:colOff>0</xdr:colOff>
      <xdr:row>57</xdr:row>
      <xdr:rowOff>100724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836277"/>
          <a:ext cx="838200" cy="3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12323</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1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63297</xdr:rowOff>
    </xdr:from>
    <xdr:to>
      <xdr:col>50</xdr:col>
      <xdr:colOff>114300</xdr:colOff>
      <xdr:row>57</xdr:row>
      <xdr:rowOff>63627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835947"/>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55588</xdr:rowOff>
    </xdr:from>
    <xdr:to>
      <xdr:col>50</xdr:col>
      <xdr:colOff>165100</xdr:colOff>
      <xdr:row>57</xdr:row>
      <xdr:rowOff>157188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2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148315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92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53175</xdr:rowOff>
    </xdr:from>
    <xdr:to>
      <xdr:col>45</xdr:col>
      <xdr:colOff>177800</xdr:colOff>
      <xdr:row>57</xdr:row>
      <xdr:rowOff>63297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25825"/>
          <a:ext cx="8890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67881</xdr:rowOff>
    </xdr:from>
    <xdr:to>
      <xdr:col>46</xdr:col>
      <xdr:colOff>38100</xdr:colOff>
      <xdr:row>57</xdr:row>
      <xdr:rowOff>169481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4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160608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93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53175</xdr:rowOff>
    </xdr:from>
    <xdr:to>
      <xdr:col>41</xdr:col>
      <xdr:colOff>50800</xdr:colOff>
      <xdr:row>57</xdr:row>
      <xdr:rowOff>88405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25825"/>
          <a:ext cx="889000" cy="3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62268</xdr:rowOff>
    </xdr:from>
    <xdr:to>
      <xdr:col>41</xdr:col>
      <xdr:colOff>101600</xdr:colOff>
      <xdr:row>57</xdr:row>
      <xdr:rowOff>163868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3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154995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9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96038</xdr:rowOff>
    </xdr:from>
    <xdr:to>
      <xdr:col>36</xdr:col>
      <xdr:colOff>165100</xdr:colOff>
      <xdr:row>58</xdr:row>
      <xdr:rowOff>26188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6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17315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96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49924</xdr:rowOff>
    </xdr:from>
    <xdr:to>
      <xdr:col>55</xdr:col>
      <xdr:colOff>50800</xdr:colOff>
      <xdr:row>57</xdr:row>
      <xdr:rowOff>151524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2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28351</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0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12827</xdr:rowOff>
    </xdr:from>
    <xdr:to>
      <xdr:col>50</xdr:col>
      <xdr:colOff>165100</xdr:colOff>
      <xdr:row>57</xdr:row>
      <xdr:rowOff>114427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78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130954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56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12497</xdr:rowOff>
    </xdr:from>
    <xdr:to>
      <xdr:col>46</xdr:col>
      <xdr:colOff>38100</xdr:colOff>
      <xdr:row>57</xdr:row>
      <xdr:rowOff>114097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8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130624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56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2375</xdr:rowOff>
    </xdr:from>
    <xdr:to>
      <xdr:col>41</xdr:col>
      <xdr:colOff>101600</xdr:colOff>
      <xdr:row>57</xdr:row>
      <xdr:rowOff>103975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7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120502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55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37605</xdr:rowOff>
    </xdr:from>
    <xdr:to>
      <xdr:col>36</xdr:col>
      <xdr:colOff>165100</xdr:colOff>
      <xdr:row>57</xdr:row>
      <xdr:rowOff>139205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1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155732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58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8713</xdr:rowOff>
    </xdr:from>
    <xdr:to>
      <xdr:col>55</xdr:col>
      <xdr:colOff>0</xdr:colOff>
      <xdr:row>78</xdr:row>
      <xdr:rowOff>72568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381813"/>
          <a:ext cx="838200" cy="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64209</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922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8713</xdr:rowOff>
    </xdr:from>
    <xdr:to>
      <xdr:col>50</xdr:col>
      <xdr:colOff>114300</xdr:colOff>
      <xdr:row>78</xdr:row>
      <xdr:rowOff>157454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381813"/>
          <a:ext cx="889000" cy="14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1175</xdr:rowOff>
    </xdr:from>
    <xdr:to>
      <xdr:col>50</xdr:col>
      <xdr:colOff>165100</xdr:colOff>
      <xdr:row>77</xdr:row>
      <xdr:rowOff>102775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119302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97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138691</xdr:rowOff>
    </xdr:from>
    <xdr:to>
      <xdr:col>45</xdr:col>
      <xdr:colOff>177800</xdr:colOff>
      <xdr:row>78</xdr:row>
      <xdr:rowOff>157454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511791"/>
          <a:ext cx="889000" cy="1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150337</xdr:rowOff>
    </xdr:from>
    <xdr:to>
      <xdr:col>46</xdr:col>
      <xdr:colOff>38100</xdr:colOff>
      <xdr:row>78</xdr:row>
      <xdr:rowOff>80487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5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97014</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312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138691</xdr:rowOff>
    </xdr:from>
    <xdr:to>
      <xdr:col>41</xdr:col>
      <xdr:colOff>50800</xdr:colOff>
      <xdr:row>78</xdr:row>
      <xdr:rowOff>165131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11791"/>
          <a:ext cx="889000" cy="2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137610</xdr:rowOff>
    </xdr:from>
    <xdr:to>
      <xdr:col>41</xdr:col>
      <xdr:colOff>101600</xdr:colOff>
      <xdr:row>78</xdr:row>
      <xdr:rowOff>67760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3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84287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1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128657</xdr:rowOff>
    </xdr:from>
    <xdr:to>
      <xdr:col>36</xdr:col>
      <xdr:colOff>165100</xdr:colOff>
      <xdr:row>78</xdr:row>
      <xdr:rowOff>58807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75334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0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21768</xdr:rowOff>
    </xdr:from>
    <xdr:to>
      <xdr:col>55</xdr:col>
      <xdr:colOff>50800</xdr:colOff>
      <xdr:row>78</xdr:row>
      <xdr:rowOff>123368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9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108145</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0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129363</xdr:rowOff>
    </xdr:from>
    <xdr:to>
      <xdr:col>50</xdr:col>
      <xdr:colOff>165100</xdr:colOff>
      <xdr:row>78</xdr:row>
      <xdr:rowOff>59513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50640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42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106654</xdr:rowOff>
    </xdr:from>
    <xdr:to>
      <xdr:col>46</xdr:col>
      <xdr:colOff>38100</xdr:colOff>
      <xdr:row>79</xdr:row>
      <xdr:rowOff>36804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7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27931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57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87891</xdr:rowOff>
    </xdr:from>
    <xdr:to>
      <xdr:col>41</xdr:col>
      <xdr:colOff>101600</xdr:colOff>
      <xdr:row>79</xdr:row>
      <xdr:rowOff>18041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6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9168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5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114331</xdr:rowOff>
    </xdr:from>
    <xdr:to>
      <xdr:col>36</xdr:col>
      <xdr:colOff>165100</xdr:colOff>
      <xdr:row>79</xdr:row>
      <xdr:rowOff>44481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35608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8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6677</xdr:rowOff>
    </xdr:from>
    <xdr:to>
      <xdr:col>55</xdr:col>
      <xdr:colOff>0</xdr:colOff>
      <xdr:row>97</xdr:row>
      <xdr:rowOff>88821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637327"/>
          <a:ext cx="838200" cy="8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94212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81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63553</xdr:rowOff>
    </xdr:from>
    <xdr:to>
      <xdr:col>50</xdr:col>
      <xdr:colOff>114300</xdr:colOff>
      <xdr:row>97</xdr:row>
      <xdr:rowOff>88821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694203"/>
          <a:ext cx="889000" cy="2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3580</xdr:rowOff>
    </xdr:from>
    <xdr:to>
      <xdr:col>50</xdr:col>
      <xdr:colOff>165100</xdr:colOff>
      <xdr:row>97</xdr:row>
      <xdr:rowOff>105180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63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121707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40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43253</xdr:rowOff>
    </xdr:from>
    <xdr:to>
      <xdr:col>45</xdr:col>
      <xdr:colOff>177800</xdr:colOff>
      <xdr:row>97</xdr:row>
      <xdr:rowOff>63553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673903"/>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13492</xdr:rowOff>
    </xdr:from>
    <xdr:to>
      <xdr:col>46</xdr:col>
      <xdr:colOff>38100</xdr:colOff>
      <xdr:row>97</xdr:row>
      <xdr:rowOff>115092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6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106219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73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43253</xdr:rowOff>
    </xdr:from>
    <xdr:to>
      <xdr:col>41</xdr:col>
      <xdr:colOff>50800</xdr:colOff>
      <xdr:row>97</xdr:row>
      <xdr:rowOff>104161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673903"/>
          <a:ext cx="889000" cy="6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133203</xdr:rowOff>
    </xdr:from>
    <xdr:to>
      <xdr:col>41</xdr:col>
      <xdr:colOff>101600</xdr:colOff>
      <xdr:row>97</xdr:row>
      <xdr:rowOff>63353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79880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6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160277</xdr:rowOff>
    </xdr:from>
    <xdr:to>
      <xdr:col>36</xdr:col>
      <xdr:colOff>165100</xdr:colOff>
      <xdr:row>97</xdr:row>
      <xdr:rowOff>90427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106954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9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127327</xdr:rowOff>
    </xdr:from>
    <xdr:to>
      <xdr:col>55</xdr:col>
      <xdr:colOff>50800</xdr:colOff>
      <xdr:row>97</xdr:row>
      <xdr:rowOff>57477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8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105754</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6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38021</xdr:rowOff>
    </xdr:from>
    <xdr:to>
      <xdr:col>50</xdr:col>
      <xdr:colOff>165100</xdr:colOff>
      <xdr:row>97</xdr:row>
      <xdr:rowOff>139621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6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130748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6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12753</xdr:rowOff>
    </xdr:from>
    <xdr:to>
      <xdr:col>46</xdr:col>
      <xdr:colOff>38100</xdr:colOff>
      <xdr:row>97</xdr:row>
      <xdr:rowOff>114353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4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130880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41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163903</xdr:rowOff>
    </xdr:from>
    <xdr:to>
      <xdr:col>41</xdr:col>
      <xdr:colOff>101600</xdr:colOff>
      <xdr:row>97</xdr:row>
      <xdr:rowOff>94053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2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85180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71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53361</xdr:rowOff>
    </xdr:from>
    <xdr:to>
      <xdr:col>36</xdr:col>
      <xdr:colOff>165100</xdr:colOff>
      <xdr:row>97</xdr:row>
      <xdr:rowOff>154961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146088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7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38926</xdr:rowOff>
    </xdr:from>
    <xdr:to>
      <xdr:col>85</xdr:col>
      <xdr:colOff>127000</xdr:colOff>
      <xdr:row>36</xdr:row>
      <xdr:rowOff>112382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211126"/>
          <a:ext cx="838200" cy="7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82300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54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112382</xdr:rowOff>
    </xdr:from>
    <xdr:to>
      <xdr:col>81</xdr:col>
      <xdr:colOff>50800</xdr:colOff>
      <xdr:row>36</xdr:row>
      <xdr:rowOff>130899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284582"/>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162814</xdr:rowOff>
    </xdr:from>
    <xdr:to>
      <xdr:col>81</xdr:col>
      <xdr:colOff>101600</xdr:colOff>
      <xdr:row>36</xdr:row>
      <xdr:rowOff>92964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109491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9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57404</xdr:rowOff>
    </xdr:from>
    <xdr:to>
      <xdr:col>76</xdr:col>
      <xdr:colOff>114300</xdr:colOff>
      <xdr:row>36</xdr:row>
      <xdr:rowOff>130899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058154"/>
          <a:ext cx="889000" cy="24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108712</xdr:rowOff>
    </xdr:from>
    <xdr:to>
      <xdr:col>76</xdr:col>
      <xdr:colOff>165100</xdr:colOff>
      <xdr:row>37</xdr:row>
      <xdr:rowOff>38862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28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29989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37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57404</xdr:rowOff>
    </xdr:from>
    <xdr:to>
      <xdr:col>71</xdr:col>
      <xdr:colOff>177800</xdr:colOff>
      <xdr:row>37</xdr:row>
      <xdr:rowOff>89141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058154"/>
          <a:ext cx="889000" cy="37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101473</xdr:rowOff>
    </xdr:from>
    <xdr:to>
      <xdr:col>72</xdr:col>
      <xdr:colOff>38100</xdr:colOff>
      <xdr:row>37</xdr:row>
      <xdr:rowOff>31623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2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22750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36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152756</xdr:rowOff>
    </xdr:from>
    <xdr:to>
      <xdr:col>67</xdr:col>
      <xdr:colOff>101600</xdr:colOff>
      <xdr:row>37</xdr:row>
      <xdr:rowOff>82906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99433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159576</xdr:rowOff>
    </xdr:from>
    <xdr:to>
      <xdr:col>85</xdr:col>
      <xdr:colOff>177800</xdr:colOff>
      <xdr:row>36</xdr:row>
      <xdr:rowOff>89726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16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11003</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01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61582</xdr:rowOff>
    </xdr:from>
    <xdr:to>
      <xdr:col>81</xdr:col>
      <xdr:colOff>101600</xdr:colOff>
      <xdr:row>36</xdr:row>
      <xdr:rowOff>163182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3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154309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32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80099</xdr:rowOff>
    </xdr:from>
    <xdr:to>
      <xdr:col>76</xdr:col>
      <xdr:colOff>165100</xdr:colOff>
      <xdr:row>37</xdr:row>
      <xdr:rowOff>10249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25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26776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02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6604</xdr:rowOff>
    </xdr:from>
    <xdr:to>
      <xdr:col>72</xdr:col>
      <xdr:colOff>38100</xdr:colOff>
      <xdr:row>35</xdr:row>
      <xdr:rowOff>108204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0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124731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7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38341</xdr:rowOff>
    </xdr:from>
    <xdr:to>
      <xdr:col>67</xdr:col>
      <xdr:colOff>101600</xdr:colOff>
      <xdr:row>37</xdr:row>
      <xdr:rowOff>139941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8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131068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7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36847</xdr:rowOff>
    </xdr:from>
    <xdr:to>
      <xdr:col>85</xdr:col>
      <xdr:colOff>127000</xdr:colOff>
      <xdr:row>54</xdr:row>
      <xdr:rowOff>94519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295147"/>
          <a:ext cx="838200" cy="5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124199</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5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12435</xdr:rowOff>
    </xdr:from>
    <xdr:to>
      <xdr:col>81</xdr:col>
      <xdr:colOff>50800</xdr:colOff>
      <xdr:row>54</xdr:row>
      <xdr:rowOff>36847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270735"/>
          <a:ext cx="889000" cy="2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171408</xdr:rowOff>
    </xdr:from>
    <xdr:to>
      <xdr:col>81</xdr:col>
      <xdr:colOff>101600</xdr:colOff>
      <xdr:row>55</xdr:row>
      <xdr:rowOff>101558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42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92685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52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12435</xdr:rowOff>
    </xdr:from>
    <xdr:to>
      <xdr:col>76</xdr:col>
      <xdr:colOff>114300</xdr:colOff>
      <xdr:row>54</xdr:row>
      <xdr:rowOff>138084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270735"/>
          <a:ext cx="889000" cy="1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203</xdr:rowOff>
    </xdr:from>
    <xdr:to>
      <xdr:col>76</xdr:col>
      <xdr:colOff>165100</xdr:colOff>
      <xdr:row>55</xdr:row>
      <xdr:rowOff>101803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42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92930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5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138084</xdr:rowOff>
    </xdr:from>
    <xdr:to>
      <xdr:col>71</xdr:col>
      <xdr:colOff>177800</xdr:colOff>
      <xdr:row>55</xdr:row>
      <xdr:rowOff>85113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396384"/>
          <a:ext cx="889000" cy="1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69093</xdr:rowOff>
    </xdr:from>
    <xdr:to>
      <xdr:col>72</xdr:col>
      <xdr:colOff>38100</xdr:colOff>
      <xdr:row>55</xdr:row>
      <xdr:rowOff>170693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4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161820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59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131795</xdr:rowOff>
    </xdr:from>
    <xdr:to>
      <xdr:col>67</xdr:col>
      <xdr:colOff>101600</xdr:colOff>
      <xdr:row>56</xdr:row>
      <xdr:rowOff>61945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56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53072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65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43719</xdr:rowOff>
    </xdr:from>
    <xdr:to>
      <xdr:col>85</xdr:col>
      <xdr:colOff>177800</xdr:colOff>
      <xdr:row>54</xdr:row>
      <xdr:rowOff>145319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30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66596</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15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157497</xdr:rowOff>
    </xdr:from>
    <xdr:to>
      <xdr:col>81</xdr:col>
      <xdr:colOff>101600</xdr:colOff>
      <xdr:row>54</xdr:row>
      <xdr:rowOff>87647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24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104174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0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133085</xdr:rowOff>
    </xdr:from>
    <xdr:to>
      <xdr:col>76</xdr:col>
      <xdr:colOff>165100</xdr:colOff>
      <xdr:row>54</xdr:row>
      <xdr:rowOff>63235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21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79762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899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87284</xdr:rowOff>
    </xdr:from>
    <xdr:to>
      <xdr:col>72</xdr:col>
      <xdr:colOff>38100</xdr:colOff>
      <xdr:row>55</xdr:row>
      <xdr:rowOff>17434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3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33961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12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34313</xdr:rowOff>
    </xdr:from>
    <xdr:to>
      <xdr:col>67</xdr:col>
      <xdr:colOff>101600</xdr:colOff>
      <xdr:row>55</xdr:row>
      <xdr:rowOff>135913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46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152440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23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61346</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262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597</xdr:rowOff>
    </xdr:from>
    <xdr:to>
      <xdr:col>81</xdr:col>
      <xdr:colOff>50800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545147"/>
          <a:ext cx="889000" cy="4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84404</xdr:rowOff>
    </xdr:from>
    <xdr:to>
      <xdr:col>81</xdr:col>
      <xdr:colOff>101600</xdr:colOff>
      <xdr:row>79</xdr:row>
      <xdr:rowOff>14554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5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31081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23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156668</xdr:rowOff>
    </xdr:from>
    <xdr:to>
      <xdr:col>76</xdr:col>
      <xdr:colOff>114300</xdr:colOff>
      <xdr:row>79</xdr:row>
      <xdr:rowOff>597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529768"/>
          <a:ext cx="889000" cy="1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119380</xdr:rowOff>
    </xdr:from>
    <xdr:to>
      <xdr:col>76</xdr:col>
      <xdr:colOff>165100</xdr:colOff>
      <xdr:row>79</xdr:row>
      <xdr:rowOff>49530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49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66057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26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156668</xdr:rowOff>
    </xdr:from>
    <xdr:to>
      <xdr:col>71</xdr:col>
      <xdr:colOff>177800</xdr:colOff>
      <xdr:row>79</xdr:row>
      <xdr:rowOff>30060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529768"/>
          <a:ext cx="889000" cy="4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102882</xdr:rowOff>
    </xdr:from>
    <xdr:to>
      <xdr:col>72</xdr:col>
      <xdr:colOff>38100</xdr:colOff>
      <xdr:row>79</xdr:row>
      <xdr:rowOff>33032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47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49559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25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89421</xdr:rowOff>
    </xdr:from>
    <xdr:to>
      <xdr:col>67</xdr:col>
      <xdr:colOff>101600</xdr:colOff>
      <xdr:row>79</xdr:row>
      <xdr:rowOff>19571</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6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36098</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23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121247</xdr:rowOff>
    </xdr:from>
    <xdr:to>
      <xdr:col>76</xdr:col>
      <xdr:colOff>165100</xdr:colOff>
      <xdr:row>79</xdr:row>
      <xdr:rowOff>51397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49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42524</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3587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105868</xdr:rowOff>
    </xdr:from>
    <xdr:to>
      <xdr:col>72</xdr:col>
      <xdr:colOff>38100</xdr:colOff>
      <xdr:row>79</xdr:row>
      <xdr:rowOff>36018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4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27145</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68428" y="1357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150710</xdr:rowOff>
    </xdr:from>
    <xdr:to>
      <xdr:col>67</xdr:col>
      <xdr:colOff>101600</xdr:colOff>
      <xdr:row>79</xdr:row>
      <xdr:rowOff>80860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2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71987</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79428" y="1361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57229</xdr:rowOff>
    </xdr:from>
    <xdr:to>
      <xdr:col>85</xdr:col>
      <xdr:colOff>127000</xdr:colOff>
      <xdr:row>96</xdr:row>
      <xdr:rowOff>85430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516429"/>
          <a:ext cx="838200" cy="2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7746</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466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85430</xdr:rowOff>
    </xdr:from>
    <xdr:to>
      <xdr:col>81</xdr:col>
      <xdr:colOff>50800</xdr:colOff>
      <xdr:row>96</xdr:row>
      <xdr:rowOff>142092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544630"/>
          <a:ext cx="889000" cy="5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3167</xdr:rowOff>
    </xdr:from>
    <xdr:to>
      <xdr:col>81</xdr:col>
      <xdr:colOff>101600</xdr:colOff>
      <xdr:row>97</xdr:row>
      <xdr:rowOff>104767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63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95894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7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142092</xdr:rowOff>
    </xdr:from>
    <xdr:to>
      <xdr:col>76</xdr:col>
      <xdr:colOff>114300</xdr:colOff>
      <xdr:row>97</xdr:row>
      <xdr:rowOff>48687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601292"/>
          <a:ext cx="889000" cy="7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11100</xdr:rowOff>
    </xdr:from>
    <xdr:to>
      <xdr:col>76</xdr:col>
      <xdr:colOff>165100</xdr:colOff>
      <xdr:row>97</xdr:row>
      <xdr:rowOff>112700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6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103827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7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48687</xdr:rowOff>
    </xdr:from>
    <xdr:to>
      <xdr:col>71</xdr:col>
      <xdr:colOff>177800</xdr:colOff>
      <xdr:row>97</xdr:row>
      <xdr:rowOff>91053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679337"/>
          <a:ext cx="889000" cy="4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13463</xdr:rowOff>
    </xdr:from>
    <xdr:to>
      <xdr:col>72</xdr:col>
      <xdr:colOff>38100</xdr:colOff>
      <xdr:row>97</xdr:row>
      <xdr:rowOff>115063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64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106190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73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7511</xdr:rowOff>
    </xdr:from>
    <xdr:to>
      <xdr:col>67</xdr:col>
      <xdr:colOff>101600</xdr:colOff>
      <xdr:row>97</xdr:row>
      <xdr:rowOff>109111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63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125638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41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6429</xdr:rowOff>
    </xdr:from>
    <xdr:to>
      <xdr:col>85</xdr:col>
      <xdr:colOff>177800</xdr:colOff>
      <xdr:row>96</xdr:row>
      <xdr:rowOff>108029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29306</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31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34630</xdr:rowOff>
    </xdr:from>
    <xdr:to>
      <xdr:col>81</xdr:col>
      <xdr:colOff>101600</xdr:colOff>
      <xdr:row>96</xdr:row>
      <xdr:rowOff>136230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49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152757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26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91292</xdr:rowOff>
    </xdr:from>
    <xdr:to>
      <xdr:col>76</xdr:col>
      <xdr:colOff>165100</xdr:colOff>
      <xdr:row>97</xdr:row>
      <xdr:rowOff>21442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55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37969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3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169337</xdr:rowOff>
    </xdr:from>
    <xdr:to>
      <xdr:col>72</xdr:col>
      <xdr:colOff>38100</xdr:colOff>
      <xdr:row>97</xdr:row>
      <xdr:rowOff>99487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62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116014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40253</xdr:rowOff>
    </xdr:from>
    <xdr:to>
      <xdr:col>67</xdr:col>
      <xdr:colOff>101600</xdr:colOff>
      <xdr:row>97</xdr:row>
      <xdr:rowOff>141853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6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132980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76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85054</xdr:rowOff>
    </xdr:from>
    <xdr:to>
      <xdr:col>116</xdr:col>
      <xdr:colOff>63500</xdr:colOff>
      <xdr:row>39</xdr:row>
      <xdr:rowOff>88646</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1323300" y="6771604"/>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88646</xdr:rowOff>
    </xdr:from>
    <xdr:to>
      <xdr:col>111</xdr:col>
      <xdr:colOff>177800</xdr:colOff>
      <xdr:row>39</xdr:row>
      <xdr:rowOff>88864</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20434300" y="6775196"/>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44051</xdr:rowOff>
    </xdr:from>
    <xdr:to>
      <xdr:col>112</xdr:col>
      <xdr:colOff>38100</xdr:colOff>
      <xdr:row>39</xdr:row>
      <xdr:rowOff>145651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730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136778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66333" y="68233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88864</xdr:rowOff>
    </xdr:from>
    <xdr:to>
      <xdr:col>107</xdr:col>
      <xdr:colOff>50800</xdr:colOff>
      <xdr:row>39</xdr:row>
      <xdr:rowOff>88973</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9545300" y="6775414"/>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44486</xdr:rowOff>
    </xdr:from>
    <xdr:to>
      <xdr:col>107</xdr:col>
      <xdr:colOff>101600</xdr:colOff>
      <xdr:row>39</xdr:row>
      <xdr:rowOff>146086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7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137213</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8237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88973</xdr:rowOff>
    </xdr:from>
    <xdr:to>
      <xdr:col>102</xdr:col>
      <xdr:colOff>114300</xdr:colOff>
      <xdr:row>39</xdr:row>
      <xdr:rowOff>89081</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flipV="1">
          <a:off x="18656300" y="6775523"/>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39153</xdr:rowOff>
    </xdr:from>
    <xdr:to>
      <xdr:col>102</xdr:col>
      <xdr:colOff>165100</xdr:colOff>
      <xdr:row>39</xdr:row>
      <xdr:rowOff>140753</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72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131880</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818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40023</xdr:rowOff>
    </xdr:from>
    <xdr:to>
      <xdr:col>98</xdr:col>
      <xdr:colOff>38100</xdr:colOff>
      <xdr:row>39</xdr:row>
      <xdr:rowOff>141623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72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132750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99333" y="68193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34254</xdr:rowOff>
    </xdr:from>
    <xdr:to>
      <xdr:col>116</xdr:col>
      <xdr:colOff>114300</xdr:colOff>
      <xdr:row>39</xdr:row>
      <xdr:rowOff>135854</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2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146140</xdr:rowOff>
    </xdr:from>
    <xdr:ext cx="378565"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61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37846</xdr:rowOff>
    </xdr:from>
    <xdr:to>
      <xdr:col>112</xdr:col>
      <xdr:colOff>38100</xdr:colOff>
      <xdr:row>39</xdr:row>
      <xdr:rowOff>139446</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2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155973</xdr:rowOff>
    </xdr:from>
    <xdr:ext cx="313932"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66333" y="64996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38064</xdr:rowOff>
    </xdr:from>
    <xdr:to>
      <xdr:col>107</xdr:col>
      <xdr:colOff>101600</xdr:colOff>
      <xdr:row>39</xdr:row>
      <xdr:rowOff>139664</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2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156191</xdr:rowOff>
    </xdr:from>
    <xdr:ext cx="313932"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277333" y="6499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38173</xdr:rowOff>
    </xdr:from>
    <xdr:to>
      <xdr:col>102</xdr:col>
      <xdr:colOff>165100</xdr:colOff>
      <xdr:row>39</xdr:row>
      <xdr:rowOff>139773</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2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156300</xdr:rowOff>
    </xdr:from>
    <xdr:ext cx="313932"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88333" y="6499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38281</xdr:rowOff>
    </xdr:from>
    <xdr:to>
      <xdr:col>98</xdr:col>
      <xdr:colOff>38100</xdr:colOff>
      <xdr:row>39</xdr:row>
      <xdr:rowOff>139881</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156408</xdr:rowOff>
    </xdr:from>
    <xdr:ext cx="313932"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499333" y="6500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総務費が住民一人当たり</a:t>
          </a:r>
          <a:r>
            <a:rPr kumimoji="1" lang="en-US" altLang="ja-JP" sz="1300">
              <a:latin typeface="ＭＳ Ｐゴシック" panose="020B0600070205080204" pitchFamily="50" charset="-128"/>
              <a:ea typeface="ＭＳ Ｐゴシック" panose="020B0600070205080204" pitchFamily="50" charset="-128"/>
            </a:rPr>
            <a:t>99,242</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101,222</a:t>
          </a:r>
          <a:r>
            <a:rPr kumimoji="1" lang="ja-JP" altLang="en-US" sz="1300">
              <a:latin typeface="ＭＳ Ｐゴシック" panose="020B0600070205080204" pitchFamily="50" charset="-128"/>
              <a:ea typeface="ＭＳ Ｐゴシック" panose="020B0600070205080204" pitchFamily="50" charset="-128"/>
            </a:rPr>
            <a:t>円減少している。新型コロナウイルス感染症対策としての特別定額給付金事業が皆減になったことが主な要因である。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衛生費が住民一人当たり</a:t>
          </a:r>
          <a:r>
            <a:rPr kumimoji="1" lang="en-US" altLang="ja-JP" sz="1300">
              <a:latin typeface="ＭＳ Ｐゴシック" panose="020B0600070205080204" pitchFamily="50" charset="-128"/>
              <a:ea typeface="ＭＳ Ｐゴシック" panose="020B0600070205080204" pitchFamily="50" charset="-128"/>
            </a:rPr>
            <a:t>75,302</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26,201</a:t>
          </a:r>
          <a:r>
            <a:rPr kumimoji="1" lang="ja-JP" altLang="en-US" sz="1300">
              <a:latin typeface="ＭＳ Ｐゴシック" panose="020B0600070205080204" pitchFamily="50" charset="-128"/>
              <a:ea typeface="ＭＳ Ｐゴシック" panose="020B0600070205080204" pitchFamily="50" charset="-128"/>
            </a:rPr>
            <a:t>円増加している。永康病院の出資金が増加したことが主な要因である。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民生費が住民一人当たり</a:t>
          </a:r>
          <a:r>
            <a:rPr kumimoji="1" lang="en-US" altLang="ja-JP" sz="1300">
              <a:latin typeface="ＭＳ Ｐゴシック" panose="020B0600070205080204" pitchFamily="50" charset="-128"/>
              <a:ea typeface="ＭＳ Ｐゴシック" panose="020B0600070205080204" pitchFamily="50" charset="-128"/>
            </a:rPr>
            <a:t>181,741</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13,950</a:t>
          </a:r>
          <a:r>
            <a:rPr kumimoji="1" lang="ja-JP" altLang="en-US" sz="1300">
              <a:latin typeface="ＭＳ Ｐゴシック" panose="020B0600070205080204" pitchFamily="50" charset="-128"/>
              <a:ea typeface="ＭＳ Ｐゴシック" panose="020B0600070205080204" pitchFamily="50" charset="-128"/>
            </a:rPr>
            <a:t>円増加している。子育て世帯への臨時特別給付金事業の増が主な要因である。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年度までは黒字を確保していたが、平成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年度からは収支の均衡を図る為に多額の財政調整基金を取り崩しているため、赤字となっている。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それに伴い、財政調整基金残高は減少しており、令和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年度の標準財政規模比は</a:t>
          </a:r>
          <a:r>
            <a:rPr kumimoji="1" lang="en-US" altLang="ja-JP" sz="1400">
              <a:latin typeface="ＭＳ ゴシック" pitchFamily="49" charset="-128"/>
              <a:ea typeface="ＭＳ ゴシック" pitchFamily="49" charset="-128"/>
            </a:rPr>
            <a:t>32.8%</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すべての会計で実質収支（資金不足・剰余額）については黒字を保っている。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病院事業会計においては、新病院建設の建て替えにより起債残額が大幅に増加しているため、今後の財政運営に注視していく。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39335313</v>
      </c>
      <c r="BO4" s="374"/>
      <c r="BP4" s="374"/>
      <c r="BQ4" s="374"/>
      <c r="BR4" s="374"/>
      <c r="BS4" s="374"/>
      <c r="BT4" s="374"/>
      <c r="BU4" s="375"/>
      <c r="BV4" s="373">
        <v>43713591</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4.4000000000000004</v>
      </c>
      <c r="CU4" s="380"/>
      <c r="CV4" s="380"/>
      <c r="CW4" s="380"/>
      <c r="CX4" s="380"/>
      <c r="CY4" s="380"/>
      <c r="CZ4" s="380"/>
      <c r="DA4" s="381"/>
      <c r="DB4" s="379">
        <v>5.7</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38106681</v>
      </c>
      <c r="BO5" s="411"/>
      <c r="BP5" s="411"/>
      <c r="BQ5" s="411"/>
      <c r="BR5" s="411"/>
      <c r="BS5" s="411"/>
      <c r="BT5" s="411"/>
      <c r="BU5" s="412"/>
      <c r="BV5" s="410">
        <v>42267434</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95.2</v>
      </c>
      <c r="CU5" s="408"/>
      <c r="CV5" s="408"/>
      <c r="CW5" s="408"/>
      <c r="CX5" s="408"/>
      <c r="CY5" s="408"/>
      <c r="CZ5" s="408"/>
      <c r="DA5" s="409"/>
      <c r="DB5" s="407">
        <v>97.9</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1228632</v>
      </c>
      <c r="BO6" s="411"/>
      <c r="BP6" s="411"/>
      <c r="BQ6" s="411"/>
      <c r="BR6" s="411"/>
      <c r="BS6" s="411"/>
      <c r="BT6" s="411"/>
      <c r="BU6" s="412"/>
      <c r="BV6" s="410">
        <v>1446157</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98.9</v>
      </c>
      <c r="CU6" s="448"/>
      <c r="CV6" s="448"/>
      <c r="CW6" s="448"/>
      <c r="CX6" s="448"/>
      <c r="CY6" s="448"/>
      <c r="CZ6" s="448"/>
      <c r="DA6" s="449"/>
      <c r="DB6" s="447">
        <v>101.8</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106</v>
      </c>
      <c r="AV7" s="443"/>
      <c r="AW7" s="443"/>
      <c r="AX7" s="443"/>
      <c r="AY7" s="444" t="s">
        <v>107</v>
      </c>
      <c r="AZ7" s="445"/>
      <c r="BA7" s="445"/>
      <c r="BB7" s="445"/>
      <c r="BC7" s="445"/>
      <c r="BD7" s="445"/>
      <c r="BE7" s="445"/>
      <c r="BF7" s="445"/>
      <c r="BG7" s="445"/>
      <c r="BH7" s="445"/>
      <c r="BI7" s="445"/>
      <c r="BJ7" s="445"/>
      <c r="BK7" s="445"/>
      <c r="BL7" s="445"/>
      <c r="BM7" s="446"/>
      <c r="BN7" s="410">
        <v>305535</v>
      </c>
      <c r="BO7" s="411"/>
      <c r="BP7" s="411"/>
      <c r="BQ7" s="411"/>
      <c r="BR7" s="411"/>
      <c r="BS7" s="411"/>
      <c r="BT7" s="411"/>
      <c r="BU7" s="412"/>
      <c r="BV7" s="410">
        <v>262840</v>
      </c>
      <c r="BW7" s="411"/>
      <c r="BX7" s="411"/>
      <c r="BY7" s="411"/>
      <c r="BZ7" s="411"/>
      <c r="CA7" s="411"/>
      <c r="CB7" s="411"/>
      <c r="CC7" s="412"/>
      <c r="CD7" s="413" t="s">
        <v>108</v>
      </c>
      <c r="CE7" s="414"/>
      <c r="CF7" s="414"/>
      <c r="CG7" s="414"/>
      <c r="CH7" s="414"/>
      <c r="CI7" s="414"/>
      <c r="CJ7" s="414"/>
      <c r="CK7" s="414"/>
      <c r="CL7" s="414"/>
      <c r="CM7" s="414"/>
      <c r="CN7" s="414"/>
      <c r="CO7" s="414"/>
      <c r="CP7" s="414"/>
      <c r="CQ7" s="414"/>
      <c r="CR7" s="414"/>
      <c r="CS7" s="415"/>
      <c r="CT7" s="410">
        <v>21183555</v>
      </c>
      <c r="CU7" s="411"/>
      <c r="CV7" s="411"/>
      <c r="CW7" s="411"/>
      <c r="CX7" s="411"/>
      <c r="CY7" s="411"/>
      <c r="CZ7" s="411"/>
      <c r="DA7" s="412"/>
      <c r="DB7" s="410">
        <v>20691305</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109</v>
      </c>
      <c r="AN8" s="440"/>
      <c r="AO8" s="440"/>
      <c r="AP8" s="440"/>
      <c r="AQ8" s="440"/>
      <c r="AR8" s="440"/>
      <c r="AS8" s="440"/>
      <c r="AT8" s="441"/>
      <c r="AU8" s="442" t="s">
        <v>94</v>
      </c>
      <c r="AV8" s="443"/>
      <c r="AW8" s="443"/>
      <c r="AX8" s="443"/>
      <c r="AY8" s="444" t="s">
        <v>110</v>
      </c>
      <c r="AZ8" s="445"/>
      <c r="BA8" s="445"/>
      <c r="BB8" s="445"/>
      <c r="BC8" s="445"/>
      <c r="BD8" s="445"/>
      <c r="BE8" s="445"/>
      <c r="BF8" s="445"/>
      <c r="BG8" s="445"/>
      <c r="BH8" s="445"/>
      <c r="BI8" s="445"/>
      <c r="BJ8" s="445"/>
      <c r="BK8" s="445"/>
      <c r="BL8" s="445"/>
      <c r="BM8" s="446"/>
      <c r="BN8" s="410">
        <v>923097</v>
      </c>
      <c r="BO8" s="411"/>
      <c r="BP8" s="411"/>
      <c r="BQ8" s="411"/>
      <c r="BR8" s="411"/>
      <c r="BS8" s="411"/>
      <c r="BT8" s="411"/>
      <c r="BU8" s="412"/>
      <c r="BV8" s="410">
        <v>1183317</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0.43</v>
      </c>
      <c r="CU8" s="451"/>
      <c r="CV8" s="451"/>
      <c r="CW8" s="451"/>
      <c r="CX8" s="451"/>
      <c r="CY8" s="451"/>
      <c r="CZ8" s="451"/>
      <c r="DA8" s="452"/>
      <c r="DB8" s="450">
        <v>0.45</v>
      </c>
      <c r="DC8" s="451"/>
      <c r="DD8" s="451"/>
      <c r="DE8" s="451"/>
      <c r="DF8" s="451"/>
      <c r="DG8" s="451"/>
      <c r="DH8" s="451"/>
      <c r="DI8" s="452"/>
    </row>
    <row r="9" spans="1:119" ht="18.75" customHeight="1" thickBot="1" x14ac:dyDescent="0.2">
      <c r="A9" s="178"/>
      <c r="B9" s="404" t="s">
        <v>112</v>
      </c>
      <c r="C9" s="405"/>
      <c r="D9" s="405"/>
      <c r="E9" s="405"/>
      <c r="F9" s="405"/>
      <c r="G9" s="405"/>
      <c r="H9" s="405"/>
      <c r="I9" s="405"/>
      <c r="J9" s="405"/>
      <c r="K9" s="453"/>
      <c r="L9" s="454" t="s">
        <v>113</v>
      </c>
      <c r="M9" s="455"/>
      <c r="N9" s="455"/>
      <c r="O9" s="455"/>
      <c r="P9" s="455"/>
      <c r="Q9" s="456"/>
      <c r="R9" s="457">
        <v>61857</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116</v>
      </c>
      <c r="AV9" s="443"/>
      <c r="AW9" s="443"/>
      <c r="AX9" s="443"/>
      <c r="AY9" s="444" t="s">
        <v>117</v>
      </c>
      <c r="AZ9" s="445"/>
      <c r="BA9" s="445"/>
      <c r="BB9" s="445"/>
      <c r="BC9" s="445"/>
      <c r="BD9" s="445"/>
      <c r="BE9" s="445"/>
      <c r="BF9" s="445"/>
      <c r="BG9" s="445"/>
      <c r="BH9" s="445"/>
      <c r="BI9" s="445"/>
      <c r="BJ9" s="445"/>
      <c r="BK9" s="445"/>
      <c r="BL9" s="445"/>
      <c r="BM9" s="446"/>
      <c r="BN9" s="410">
        <v>-260220</v>
      </c>
      <c r="BO9" s="411"/>
      <c r="BP9" s="411"/>
      <c r="BQ9" s="411"/>
      <c r="BR9" s="411"/>
      <c r="BS9" s="411"/>
      <c r="BT9" s="411"/>
      <c r="BU9" s="412"/>
      <c r="BV9" s="410">
        <v>-420884</v>
      </c>
      <c r="BW9" s="411"/>
      <c r="BX9" s="411"/>
      <c r="BY9" s="411"/>
      <c r="BZ9" s="411"/>
      <c r="CA9" s="411"/>
      <c r="CB9" s="411"/>
      <c r="CC9" s="412"/>
      <c r="CD9" s="413" t="s">
        <v>118</v>
      </c>
      <c r="CE9" s="414"/>
      <c r="CF9" s="414"/>
      <c r="CG9" s="414"/>
      <c r="CH9" s="414"/>
      <c r="CI9" s="414"/>
      <c r="CJ9" s="414"/>
      <c r="CK9" s="414"/>
      <c r="CL9" s="414"/>
      <c r="CM9" s="414"/>
      <c r="CN9" s="414"/>
      <c r="CO9" s="414"/>
      <c r="CP9" s="414"/>
      <c r="CQ9" s="414"/>
      <c r="CR9" s="414"/>
      <c r="CS9" s="415"/>
      <c r="CT9" s="407">
        <v>15.7</v>
      </c>
      <c r="CU9" s="408"/>
      <c r="CV9" s="408"/>
      <c r="CW9" s="408"/>
      <c r="CX9" s="408"/>
      <c r="CY9" s="408"/>
      <c r="CZ9" s="408"/>
      <c r="DA9" s="409"/>
      <c r="DB9" s="407">
        <v>15.3</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119</v>
      </c>
      <c r="M10" s="440"/>
      <c r="N10" s="440"/>
      <c r="O10" s="440"/>
      <c r="P10" s="440"/>
      <c r="Q10" s="441"/>
      <c r="R10" s="461">
        <v>65524</v>
      </c>
      <c r="S10" s="462"/>
      <c r="T10" s="462"/>
      <c r="U10" s="462"/>
      <c r="V10" s="463"/>
      <c r="W10" s="398"/>
      <c r="X10" s="399"/>
      <c r="Y10" s="399"/>
      <c r="Z10" s="399"/>
      <c r="AA10" s="399"/>
      <c r="AB10" s="399"/>
      <c r="AC10" s="399"/>
      <c r="AD10" s="399"/>
      <c r="AE10" s="399"/>
      <c r="AF10" s="399"/>
      <c r="AG10" s="399"/>
      <c r="AH10" s="399"/>
      <c r="AI10" s="399"/>
      <c r="AJ10" s="399"/>
      <c r="AK10" s="399"/>
      <c r="AL10" s="402"/>
      <c r="AM10" s="439" t="s">
        <v>120</v>
      </c>
      <c r="AN10" s="440"/>
      <c r="AO10" s="440"/>
      <c r="AP10" s="440"/>
      <c r="AQ10" s="440"/>
      <c r="AR10" s="440"/>
      <c r="AS10" s="440"/>
      <c r="AT10" s="441"/>
      <c r="AU10" s="442" t="s">
        <v>121</v>
      </c>
      <c r="AV10" s="443"/>
      <c r="AW10" s="443"/>
      <c r="AX10" s="443"/>
      <c r="AY10" s="444" t="s">
        <v>122</v>
      </c>
      <c r="AZ10" s="445"/>
      <c r="BA10" s="445"/>
      <c r="BB10" s="445"/>
      <c r="BC10" s="445"/>
      <c r="BD10" s="445"/>
      <c r="BE10" s="445"/>
      <c r="BF10" s="445"/>
      <c r="BG10" s="445"/>
      <c r="BH10" s="445"/>
      <c r="BI10" s="445"/>
      <c r="BJ10" s="445"/>
      <c r="BK10" s="445"/>
      <c r="BL10" s="445"/>
      <c r="BM10" s="446"/>
      <c r="BN10" s="410">
        <v>613592</v>
      </c>
      <c r="BO10" s="411"/>
      <c r="BP10" s="411"/>
      <c r="BQ10" s="411"/>
      <c r="BR10" s="411"/>
      <c r="BS10" s="411"/>
      <c r="BT10" s="411"/>
      <c r="BU10" s="412"/>
      <c r="BV10" s="410">
        <v>821422</v>
      </c>
      <c r="BW10" s="411"/>
      <c r="BX10" s="411"/>
      <c r="BY10" s="411"/>
      <c r="BZ10" s="411"/>
      <c r="CA10" s="411"/>
      <c r="CB10" s="411"/>
      <c r="CC10" s="41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124</v>
      </c>
      <c r="M11" s="465"/>
      <c r="N11" s="465"/>
      <c r="O11" s="465"/>
      <c r="P11" s="465"/>
      <c r="Q11" s="466"/>
      <c r="R11" s="467" t="s">
        <v>125</v>
      </c>
      <c r="S11" s="468"/>
      <c r="T11" s="468"/>
      <c r="U11" s="468"/>
      <c r="V11" s="469"/>
      <c r="W11" s="398"/>
      <c r="X11" s="399"/>
      <c r="Y11" s="399"/>
      <c r="Z11" s="399"/>
      <c r="AA11" s="399"/>
      <c r="AB11" s="399"/>
      <c r="AC11" s="399"/>
      <c r="AD11" s="399"/>
      <c r="AE11" s="399"/>
      <c r="AF11" s="399"/>
      <c r="AG11" s="399"/>
      <c r="AH11" s="399"/>
      <c r="AI11" s="399"/>
      <c r="AJ11" s="399"/>
      <c r="AK11" s="399"/>
      <c r="AL11" s="402"/>
      <c r="AM11" s="439" t="s">
        <v>126</v>
      </c>
      <c r="AN11" s="440"/>
      <c r="AO11" s="440"/>
      <c r="AP11" s="440"/>
      <c r="AQ11" s="440"/>
      <c r="AR11" s="440"/>
      <c r="AS11" s="440"/>
      <c r="AT11" s="441"/>
      <c r="AU11" s="442" t="s">
        <v>127</v>
      </c>
      <c r="AV11" s="443"/>
      <c r="AW11" s="443"/>
      <c r="AX11" s="443"/>
      <c r="AY11" s="444" t="s">
        <v>128</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129</v>
      </c>
      <c r="CE11" s="414"/>
      <c r="CF11" s="414"/>
      <c r="CG11" s="414"/>
      <c r="CH11" s="414"/>
      <c r="CI11" s="414"/>
      <c r="CJ11" s="414"/>
      <c r="CK11" s="414"/>
      <c r="CL11" s="414"/>
      <c r="CM11" s="414"/>
      <c r="CN11" s="414"/>
      <c r="CO11" s="414"/>
      <c r="CP11" s="414"/>
      <c r="CQ11" s="414"/>
      <c r="CR11" s="414"/>
      <c r="CS11" s="415"/>
      <c r="CT11" s="450" t="s">
        <v>130</v>
      </c>
      <c r="CU11" s="451"/>
      <c r="CV11" s="451"/>
      <c r="CW11" s="451"/>
      <c r="CX11" s="451"/>
      <c r="CY11" s="451"/>
      <c r="CZ11" s="451"/>
      <c r="DA11" s="452"/>
      <c r="DB11" s="450" t="s">
        <v>131</v>
      </c>
      <c r="DC11" s="451"/>
      <c r="DD11" s="451"/>
      <c r="DE11" s="451"/>
      <c r="DF11" s="451"/>
      <c r="DG11" s="451"/>
      <c r="DH11" s="451"/>
      <c r="DI11" s="452"/>
    </row>
    <row r="12" spans="1:119" ht="18.75" customHeight="1" x14ac:dyDescent="0.15">
      <c r="A12" s="178"/>
      <c r="B12" s="470" t="s">
        <v>132</v>
      </c>
      <c r="C12" s="471"/>
      <c r="D12" s="471"/>
      <c r="E12" s="471"/>
      <c r="F12" s="471"/>
      <c r="G12" s="471"/>
      <c r="H12" s="471"/>
      <c r="I12" s="471"/>
      <c r="J12" s="471"/>
      <c r="K12" s="472"/>
      <c r="L12" s="479" t="s">
        <v>133</v>
      </c>
      <c r="M12" s="480"/>
      <c r="N12" s="480"/>
      <c r="O12" s="480"/>
      <c r="P12" s="480"/>
      <c r="Q12" s="481"/>
      <c r="R12" s="482">
        <v>63195</v>
      </c>
      <c r="S12" s="483"/>
      <c r="T12" s="483"/>
      <c r="U12" s="483"/>
      <c r="V12" s="484"/>
      <c r="W12" s="485" t="s">
        <v>1</v>
      </c>
      <c r="X12" s="443"/>
      <c r="Y12" s="443"/>
      <c r="Z12" s="443"/>
      <c r="AA12" s="443"/>
      <c r="AB12" s="486"/>
      <c r="AC12" s="487" t="s">
        <v>134</v>
      </c>
      <c r="AD12" s="488"/>
      <c r="AE12" s="488"/>
      <c r="AF12" s="488"/>
      <c r="AG12" s="489"/>
      <c r="AH12" s="487" t="s">
        <v>135</v>
      </c>
      <c r="AI12" s="488"/>
      <c r="AJ12" s="488"/>
      <c r="AK12" s="488"/>
      <c r="AL12" s="490"/>
      <c r="AM12" s="439" t="s">
        <v>136</v>
      </c>
      <c r="AN12" s="440"/>
      <c r="AO12" s="440"/>
      <c r="AP12" s="440"/>
      <c r="AQ12" s="440"/>
      <c r="AR12" s="440"/>
      <c r="AS12" s="440"/>
      <c r="AT12" s="441"/>
      <c r="AU12" s="442" t="s">
        <v>137</v>
      </c>
      <c r="AV12" s="443"/>
      <c r="AW12" s="443"/>
      <c r="AX12" s="443"/>
      <c r="AY12" s="444" t="s">
        <v>138</v>
      </c>
      <c r="AZ12" s="445"/>
      <c r="BA12" s="445"/>
      <c r="BB12" s="445"/>
      <c r="BC12" s="445"/>
      <c r="BD12" s="445"/>
      <c r="BE12" s="445"/>
      <c r="BF12" s="445"/>
      <c r="BG12" s="445"/>
      <c r="BH12" s="445"/>
      <c r="BI12" s="445"/>
      <c r="BJ12" s="445"/>
      <c r="BK12" s="445"/>
      <c r="BL12" s="445"/>
      <c r="BM12" s="446"/>
      <c r="BN12" s="410">
        <v>1167458</v>
      </c>
      <c r="BO12" s="411"/>
      <c r="BP12" s="411"/>
      <c r="BQ12" s="411"/>
      <c r="BR12" s="411"/>
      <c r="BS12" s="411"/>
      <c r="BT12" s="411"/>
      <c r="BU12" s="412"/>
      <c r="BV12" s="410">
        <v>1322677</v>
      </c>
      <c r="BW12" s="411"/>
      <c r="BX12" s="411"/>
      <c r="BY12" s="411"/>
      <c r="BZ12" s="411"/>
      <c r="CA12" s="411"/>
      <c r="CB12" s="411"/>
      <c r="CC12" s="412"/>
      <c r="CD12" s="413" t="s">
        <v>139</v>
      </c>
      <c r="CE12" s="414"/>
      <c r="CF12" s="414"/>
      <c r="CG12" s="414"/>
      <c r="CH12" s="414"/>
      <c r="CI12" s="414"/>
      <c r="CJ12" s="414"/>
      <c r="CK12" s="414"/>
      <c r="CL12" s="414"/>
      <c r="CM12" s="414"/>
      <c r="CN12" s="414"/>
      <c r="CO12" s="414"/>
      <c r="CP12" s="414"/>
      <c r="CQ12" s="414"/>
      <c r="CR12" s="414"/>
      <c r="CS12" s="415"/>
      <c r="CT12" s="450" t="s">
        <v>140</v>
      </c>
      <c r="CU12" s="451"/>
      <c r="CV12" s="451"/>
      <c r="CW12" s="451"/>
      <c r="CX12" s="451"/>
      <c r="CY12" s="451"/>
      <c r="CZ12" s="451"/>
      <c r="DA12" s="452"/>
      <c r="DB12" s="450" t="s">
        <v>141</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142</v>
      </c>
      <c r="N13" s="502"/>
      <c r="O13" s="502"/>
      <c r="P13" s="502"/>
      <c r="Q13" s="503"/>
      <c r="R13" s="494">
        <v>62266</v>
      </c>
      <c r="S13" s="495"/>
      <c r="T13" s="495"/>
      <c r="U13" s="495"/>
      <c r="V13" s="496"/>
      <c r="W13" s="426" t="s">
        <v>143</v>
      </c>
      <c r="X13" s="427"/>
      <c r="Y13" s="427"/>
      <c r="Z13" s="427"/>
      <c r="AA13" s="427"/>
      <c r="AB13" s="417"/>
      <c r="AC13" s="461">
        <v>3026</v>
      </c>
      <c r="AD13" s="462"/>
      <c r="AE13" s="462"/>
      <c r="AF13" s="462"/>
      <c r="AG13" s="504"/>
      <c r="AH13" s="461">
        <v>3756</v>
      </c>
      <c r="AI13" s="462"/>
      <c r="AJ13" s="462"/>
      <c r="AK13" s="462"/>
      <c r="AL13" s="463"/>
      <c r="AM13" s="439" t="s">
        <v>144</v>
      </c>
      <c r="AN13" s="440"/>
      <c r="AO13" s="440"/>
      <c r="AP13" s="440"/>
      <c r="AQ13" s="440"/>
      <c r="AR13" s="440"/>
      <c r="AS13" s="440"/>
      <c r="AT13" s="441"/>
      <c r="AU13" s="442" t="s">
        <v>137</v>
      </c>
      <c r="AV13" s="443"/>
      <c r="AW13" s="443"/>
      <c r="AX13" s="443"/>
      <c r="AY13" s="444" t="s">
        <v>145</v>
      </c>
      <c r="AZ13" s="445"/>
      <c r="BA13" s="445"/>
      <c r="BB13" s="445"/>
      <c r="BC13" s="445"/>
      <c r="BD13" s="445"/>
      <c r="BE13" s="445"/>
      <c r="BF13" s="445"/>
      <c r="BG13" s="445"/>
      <c r="BH13" s="445"/>
      <c r="BI13" s="445"/>
      <c r="BJ13" s="445"/>
      <c r="BK13" s="445"/>
      <c r="BL13" s="445"/>
      <c r="BM13" s="446"/>
      <c r="BN13" s="410">
        <v>-814086</v>
      </c>
      <c r="BO13" s="411"/>
      <c r="BP13" s="411"/>
      <c r="BQ13" s="411"/>
      <c r="BR13" s="411"/>
      <c r="BS13" s="411"/>
      <c r="BT13" s="411"/>
      <c r="BU13" s="412"/>
      <c r="BV13" s="410">
        <v>-922139</v>
      </c>
      <c r="BW13" s="411"/>
      <c r="BX13" s="411"/>
      <c r="BY13" s="411"/>
      <c r="BZ13" s="411"/>
      <c r="CA13" s="411"/>
      <c r="CB13" s="411"/>
      <c r="CC13" s="412"/>
      <c r="CD13" s="413" t="s">
        <v>146</v>
      </c>
      <c r="CE13" s="414"/>
      <c r="CF13" s="414"/>
      <c r="CG13" s="414"/>
      <c r="CH13" s="414"/>
      <c r="CI13" s="414"/>
      <c r="CJ13" s="414"/>
      <c r="CK13" s="414"/>
      <c r="CL13" s="414"/>
      <c r="CM13" s="414"/>
      <c r="CN13" s="414"/>
      <c r="CO13" s="414"/>
      <c r="CP13" s="414"/>
      <c r="CQ13" s="414"/>
      <c r="CR13" s="414"/>
      <c r="CS13" s="415"/>
      <c r="CT13" s="407">
        <v>7.2</v>
      </c>
      <c r="CU13" s="408"/>
      <c r="CV13" s="408"/>
      <c r="CW13" s="408"/>
      <c r="CX13" s="408"/>
      <c r="CY13" s="408"/>
      <c r="CZ13" s="408"/>
      <c r="DA13" s="409"/>
      <c r="DB13" s="407">
        <v>5.9</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147</v>
      </c>
      <c r="M14" s="492"/>
      <c r="N14" s="492"/>
      <c r="O14" s="492"/>
      <c r="P14" s="492"/>
      <c r="Q14" s="493"/>
      <c r="R14" s="494">
        <v>64293</v>
      </c>
      <c r="S14" s="495"/>
      <c r="T14" s="495"/>
      <c r="U14" s="495"/>
      <c r="V14" s="496"/>
      <c r="W14" s="400"/>
      <c r="X14" s="401"/>
      <c r="Y14" s="401"/>
      <c r="Z14" s="401"/>
      <c r="AA14" s="401"/>
      <c r="AB14" s="390"/>
      <c r="AC14" s="497">
        <v>10.4</v>
      </c>
      <c r="AD14" s="498"/>
      <c r="AE14" s="498"/>
      <c r="AF14" s="498"/>
      <c r="AG14" s="499"/>
      <c r="AH14" s="497">
        <v>12.1</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148</v>
      </c>
      <c r="CE14" s="506"/>
      <c r="CF14" s="506"/>
      <c r="CG14" s="506"/>
      <c r="CH14" s="506"/>
      <c r="CI14" s="506"/>
      <c r="CJ14" s="506"/>
      <c r="CK14" s="506"/>
      <c r="CL14" s="506"/>
      <c r="CM14" s="506"/>
      <c r="CN14" s="506"/>
      <c r="CO14" s="506"/>
      <c r="CP14" s="506"/>
      <c r="CQ14" s="506"/>
      <c r="CR14" s="506"/>
      <c r="CS14" s="507"/>
      <c r="CT14" s="508" t="s">
        <v>130</v>
      </c>
      <c r="CU14" s="509"/>
      <c r="CV14" s="509"/>
      <c r="CW14" s="509"/>
      <c r="CX14" s="509"/>
      <c r="CY14" s="509"/>
      <c r="CZ14" s="509"/>
      <c r="DA14" s="510"/>
      <c r="DB14" s="508" t="s">
        <v>130</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149</v>
      </c>
      <c r="N15" s="502"/>
      <c r="O15" s="502"/>
      <c r="P15" s="502"/>
      <c r="Q15" s="503"/>
      <c r="R15" s="494">
        <v>63241</v>
      </c>
      <c r="S15" s="495"/>
      <c r="T15" s="495"/>
      <c r="U15" s="495"/>
      <c r="V15" s="496"/>
      <c r="W15" s="426" t="s">
        <v>150</v>
      </c>
      <c r="X15" s="427"/>
      <c r="Y15" s="427"/>
      <c r="Z15" s="427"/>
      <c r="AA15" s="427"/>
      <c r="AB15" s="417"/>
      <c r="AC15" s="461">
        <v>9445</v>
      </c>
      <c r="AD15" s="462"/>
      <c r="AE15" s="462"/>
      <c r="AF15" s="462"/>
      <c r="AG15" s="504"/>
      <c r="AH15" s="461">
        <v>10089</v>
      </c>
      <c r="AI15" s="462"/>
      <c r="AJ15" s="462"/>
      <c r="AK15" s="462"/>
      <c r="AL15" s="463"/>
      <c r="AM15" s="439"/>
      <c r="AN15" s="440"/>
      <c r="AO15" s="440"/>
      <c r="AP15" s="440"/>
      <c r="AQ15" s="440"/>
      <c r="AR15" s="440"/>
      <c r="AS15" s="440"/>
      <c r="AT15" s="441"/>
      <c r="AU15" s="442"/>
      <c r="AV15" s="443"/>
      <c r="AW15" s="443"/>
      <c r="AX15" s="443"/>
      <c r="AY15" s="370" t="s">
        <v>151</v>
      </c>
      <c r="AZ15" s="371"/>
      <c r="BA15" s="371"/>
      <c r="BB15" s="371"/>
      <c r="BC15" s="371"/>
      <c r="BD15" s="371"/>
      <c r="BE15" s="371"/>
      <c r="BF15" s="371"/>
      <c r="BG15" s="371"/>
      <c r="BH15" s="371"/>
      <c r="BI15" s="371"/>
      <c r="BJ15" s="371"/>
      <c r="BK15" s="371"/>
      <c r="BL15" s="371"/>
      <c r="BM15" s="372"/>
      <c r="BN15" s="373">
        <v>7451472</v>
      </c>
      <c r="BO15" s="374"/>
      <c r="BP15" s="374"/>
      <c r="BQ15" s="374"/>
      <c r="BR15" s="374"/>
      <c r="BS15" s="374"/>
      <c r="BT15" s="374"/>
      <c r="BU15" s="375"/>
      <c r="BV15" s="373">
        <v>7692052</v>
      </c>
      <c r="BW15" s="374"/>
      <c r="BX15" s="374"/>
      <c r="BY15" s="374"/>
      <c r="BZ15" s="374"/>
      <c r="CA15" s="374"/>
      <c r="CB15" s="374"/>
      <c r="CC15" s="375"/>
      <c r="CD15" s="511" t="s">
        <v>152</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153</v>
      </c>
      <c r="M16" s="514"/>
      <c r="N16" s="514"/>
      <c r="O16" s="514"/>
      <c r="P16" s="514"/>
      <c r="Q16" s="515"/>
      <c r="R16" s="516" t="s">
        <v>154</v>
      </c>
      <c r="S16" s="517"/>
      <c r="T16" s="517"/>
      <c r="U16" s="517"/>
      <c r="V16" s="518"/>
      <c r="W16" s="400"/>
      <c r="X16" s="401"/>
      <c r="Y16" s="401"/>
      <c r="Z16" s="401"/>
      <c r="AA16" s="401"/>
      <c r="AB16" s="390"/>
      <c r="AC16" s="497">
        <v>32.6</v>
      </c>
      <c r="AD16" s="498"/>
      <c r="AE16" s="498"/>
      <c r="AF16" s="498"/>
      <c r="AG16" s="499"/>
      <c r="AH16" s="497">
        <v>32.4</v>
      </c>
      <c r="AI16" s="498"/>
      <c r="AJ16" s="498"/>
      <c r="AK16" s="498"/>
      <c r="AL16" s="500"/>
      <c r="AM16" s="439"/>
      <c r="AN16" s="440"/>
      <c r="AO16" s="440"/>
      <c r="AP16" s="440"/>
      <c r="AQ16" s="440"/>
      <c r="AR16" s="440"/>
      <c r="AS16" s="440"/>
      <c r="AT16" s="441"/>
      <c r="AU16" s="442"/>
      <c r="AV16" s="443"/>
      <c r="AW16" s="443"/>
      <c r="AX16" s="443"/>
      <c r="AY16" s="444" t="s">
        <v>155</v>
      </c>
      <c r="AZ16" s="445"/>
      <c r="BA16" s="445"/>
      <c r="BB16" s="445"/>
      <c r="BC16" s="445"/>
      <c r="BD16" s="445"/>
      <c r="BE16" s="445"/>
      <c r="BF16" s="445"/>
      <c r="BG16" s="445"/>
      <c r="BH16" s="445"/>
      <c r="BI16" s="445"/>
      <c r="BJ16" s="445"/>
      <c r="BK16" s="445"/>
      <c r="BL16" s="445"/>
      <c r="BM16" s="446"/>
      <c r="BN16" s="410">
        <v>18170359</v>
      </c>
      <c r="BO16" s="411"/>
      <c r="BP16" s="411"/>
      <c r="BQ16" s="411"/>
      <c r="BR16" s="411"/>
      <c r="BS16" s="411"/>
      <c r="BT16" s="411"/>
      <c r="BU16" s="412"/>
      <c r="BV16" s="410">
        <v>17602376</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156</v>
      </c>
      <c r="N17" s="522"/>
      <c r="O17" s="522"/>
      <c r="P17" s="522"/>
      <c r="Q17" s="523"/>
      <c r="R17" s="516" t="s">
        <v>157</v>
      </c>
      <c r="S17" s="517"/>
      <c r="T17" s="517"/>
      <c r="U17" s="517"/>
      <c r="V17" s="518"/>
      <c r="W17" s="426" t="s">
        <v>158</v>
      </c>
      <c r="X17" s="427"/>
      <c r="Y17" s="427"/>
      <c r="Z17" s="427"/>
      <c r="AA17" s="427"/>
      <c r="AB17" s="417"/>
      <c r="AC17" s="461">
        <v>16503</v>
      </c>
      <c r="AD17" s="462"/>
      <c r="AE17" s="462"/>
      <c r="AF17" s="462"/>
      <c r="AG17" s="504"/>
      <c r="AH17" s="461">
        <v>17317</v>
      </c>
      <c r="AI17" s="462"/>
      <c r="AJ17" s="462"/>
      <c r="AK17" s="462"/>
      <c r="AL17" s="463"/>
      <c r="AM17" s="439"/>
      <c r="AN17" s="440"/>
      <c r="AO17" s="440"/>
      <c r="AP17" s="440"/>
      <c r="AQ17" s="440"/>
      <c r="AR17" s="440"/>
      <c r="AS17" s="440"/>
      <c r="AT17" s="441"/>
      <c r="AU17" s="442"/>
      <c r="AV17" s="443"/>
      <c r="AW17" s="443"/>
      <c r="AX17" s="443"/>
      <c r="AY17" s="444" t="s">
        <v>159</v>
      </c>
      <c r="AZ17" s="445"/>
      <c r="BA17" s="445"/>
      <c r="BB17" s="445"/>
      <c r="BC17" s="445"/>
      <c r="BD17" s="445"/>
      <c r="BE17" s="445"/>
      <c r="BF17" s="445"/>
      <c r="BG17" s="445"/>
      <c r="BH17" s="445"/>
      <c r="BI17" s="445"/>
      <c r="BJ17" s="445"/>
      <c r="BK17" s="445"/>
      <c r="BL17" s="445"/>
      <c r="BM17" s="446"/>
      <c r="BN17" s="410">
        <v>9360656</v>
      </c>
      <c r="BO17" s="411"/>
      <c r="BP17" s="411"/>
      <c r="BQ17" s="411"/>
      <c r="BR17" s="411"/>
      <c r="BS17" s="411"/>
      <c r="BT17" s="411"/>
      <c r="BU17" s="412"/>
      <c r="BV17" s="410">
        <v>9687270</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160</v>
      </c>
      <c r="C18" s="453"/>
      <c r="D18" s="453"/>
      <c r="E18" s="533"/>
      <c r="F18" s="533"/>
      <c r="G18" s="533"/>
      <c r="H18" s="533"/>
      <c r="I18" s="533"/>
      <c r="J18" s="533"/>
      <c r="K18" s="533"/>
      <c r="L18" s="534">
        <v>222.7</v>
      </c>
      <c r="M18" s="534"/>
      <c r="N18" s="534"/>
      <c r="O18" s="534"/>
      <c r="P18" s="534"/>
      <c r="Q18" s="534"/>
      <c r="R18" s="535"/>
      <c r="S18" s="535"/>
      <c r="T18" s="535"/>
      <c r="U18" s="535"/>
      <c r="V18" s="536"/>
      <c r="W18" s="428"/>
      <c r="X18" s="429"/>
      <c r="Y18" s="429"/>
      <c r="Z18" s="429"/>
      <c r="AA18" s="429"/>
      <c r="AB18" s="420"/>
      <c r="AC18" s="537">
        <v>57</v>
      </c>
      <c r="AD18" s="538"/>
      <c r="AE18" s="538"/>
      <c r="AF18" s="538"/>
      <c r="AG18" s="539"/>
      <c r="AH18" s="537">
        <v>55.6</v>
      </c>
      <c r="AI18" s="538"/>
      <c r="AJ18" s="538"/>
      <c r="AK18" s="538"/>
      <c r="AL18" s="540"/>
      <c r="AM18" s="439"/>
      <c r="AN18" s="440"/>
      <c r="AO18" s="440"/>
      <c r="AP18" s="440"/>
      <c r="AQ18" s="440"/>
      <c r="AR18" s="440"/>
      <c r="AS18" s="440"/>
      <c r="AT18" s="441"/>
      <c r="AU18" s="442"/>
      <c r="AV18" s="443"/>
      <c r="AW18" s="443"/>
      <c r="AX18" s="443"/>
      <c r="AY18" s="444" t="s">
        <v>161</v>
      </c>
      <c r="AZ18" s="445"/>
      <c r="BA18" s="445"/>
      <c r="BB18" s="445"/>
      <c r="BC18" s="445"/>
      <c r="BD18" s="445"/>
      <c r="BE18" s="445"/>
      <c r="BF18" s="445"/>
      <c r="BG18" s="445"/>
      <c r="BH18" s="445"/>
      <c r="BI18" s="445"/>
      <c r="BJ18" s="445"/>
      <c r="BK18" s="445"/>
      <c r="BL18" s="445"/>
      <c r="BM18" s="446"/>
      <c r="BN18" s="410">
        <v>20514752</v>
      </c>
      <c r="BO18" s="411"/>
      <c r="BP18" s="411"/>
      <c r="BQ18" s="411"/>
      <c r="BR18" s="411"/>
      <c r="BS18" s="411"/>
      <c r="BT18" s="411"/>
      <c r="BU18" s="412"/>
      <c r="BV18" s="410">
        <v>20354133</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162</v>
      </c>
      <c r="C19" s="453"/>
      <c r="D19" s="453"/>
      <c r="E19" s="533"/>
      <c r="F19" s="533"/>
      <c r="G19" s="533"/>
      <c r="H19" s="533"/>
      <c r="I19" s="533"/>
      <c r="J19" s="533"/>
      <c r="K19" s="533"/>
      <c r="L19" s="541">
        <v>278</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163</v>
      </c>
      <c r="AZ19" s="445"/>
      <c r="BA19" s="445"/>
      <c r="BB19" s="445"/>
      <c r="BC19" s="445"/>
      <c r="BD19" s="445"/>
      <c r="BE19" s="445"/>
      <c r="BF19" s="445"/>
      <c r="BG19" s="445"/>
      <c r="BH19" s="445"/>
      <c r="BI19" s="445"/>
      <c r="BJ19" s="445"/>
      <c r="BK19" s="445"/>
      <c r="BL19" s="445"/>
      <c r="BM19" s="446"/>
      <c r="BN19" s="410">
        <v>26555490</v>
      </c>
      <c r="BO19" s="411"/>
      <c r="BP19" s="411"/>
      <c r="BQ19" s="411"/>
      <c r="BR19" s="411"/>
      <c r="BS19" s="411"/>
      <c r="BT19" s="411"/>
      <c r="BU19" s="412"/>
      <c r="BV19" s="410">
        <v>26166912</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164</v>
      </c>
      <c r="C20" s="453"/>
      <c r="D20" s="453"/>
      <c r="E20" s="533"/>
      <c r="F20" s="533"/>
      <c r="G20" s="533"/>
      <c r="H20" s="533"/>
      <c r="I20" s="533"/>
      <c r="J20" s="533"/>
      <c r="K20" s="533"/>
      <c r="L20" s="541">
        <v>23083</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165</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166</v>
      </c>
      <c r="C22" s="554"/>
      <c r="D22" s="555"/>
      <c r="E22" s="422" t="s">
        <v>1</v>
      </c>
      <c r="F22" s="427"/>
      <c r="G22" s="427"/>
      <c r="H22" s="427"/>
      <c r="I22" s="427"/>
      <c r="J22" s="427"/>
      <c r="K22" s="417"/>
      <c r="L22" s="422" t="s">
        <v>167</v>
      </c>
      <c r="M22" s="427"/>
      <c r="N22" s="427"/>
      <c r="O22" s="427"/>
      <c r="P22" s="417"/>
      <c r="Q22" s="585" t="s">
        <v>168</v>
      </c>
      <c r="R22" s="586"/>
      <c r="S22" s="586"/>
      <c r="T22" s="586"/>
      <c r="U22" s="586"/>
      <c r="V22" s="587"/>
      <c r="W22" s="553" t="s">
        <v>169</v>
      </c>
      <c r="X22" s="554"/>
      <c r="Y22" s="555"/>
      <c r="Z22" s="422" t="s">
        <v>1</v>
      </c>
      <c r="AA22" s="427"/>
      <c r="AB22" s="427"/>
      <c r="AC22" s="427"/>
      <c r="AD22" s="427"/>
      <c r="AE22" s="427"/>
      <c r="AF22" s="427"/>
      <c r="AG22" s="417"/>
      <c r="AH22" s="591" t="s">
        <v>170</v>
      </c>
      <c r="AI22" s="427"/>
      <c r="AJ22" s="427"/>
      <c r="AK22" s="427"/>
      <c r="AL22" s="417"/>
      <c r="AM22" s="591" t="s">
        <v>171</v>
      </c>
      <c r="AN22" s="592"/>
      <c r="AO22" s="592"/>
      <c r="AP22" s="592"/>
      <c r="AQ22" s="592"/>
      <c r="AR22" s="593"/>
      <c r="AS22" s="585" t="s">
        <v>168</v>
      </c>
      <c r="AT22" s="586"/>
      <c r="AU22" s="586"/>
      <c r="AV22" s="586"/>
      <c r="AW22" s="586"/>
      <c r="AX22" s="597"/>
      <c r="AY22" s="370" t="s">
        <v>172</v>
      </c>
      <c r="AZ22" s="371"/>
      <c r="BA22" s="371"/>
      <c r="BB22" s="371"/>
      <c r="BC22" s="371"/>
      <c r="BD22" s="371"/>
      <c r="BE22" s="371"/>
      <c r="BF22" s="371"/>
      <c r="BG22" s="371"/>
      <c r="BH22" s="371"/>
      <c r="BI22" s="371"/>
      <c r="BJ22" s="371"/>
      <c r="BK22" s="371"/>
      <c r="BL22" s="371"/>
      <c r="BM22" s="372"/>
      <c r="BN22" s="373">
        <v>34167283</v>
      </c>
      <c r="BO22" s="374"/>
      <c r="BP22" s="374"/>
      <c r="BQ22" s="374"/>
      <c r="BR22" s="374"/>
      <c r="BS22" s="374"/>
      <c r="BT22" s="374"/>
      <c r="BU22" s="375"/>
      <c r="BV22" s="373">
        <v>34696153</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173</v>
      </c>
      <c r="AZ23" s="445"/>
      <c r="BA23" s="445"/>
      <c r="BB23" s="445"/>
      <c r="BC23" s="445"/>
      <c r="BD23" s="445"/>
      <c r="BE23" s="445"/>
      <c r="BF23" s="445"/>
      <c r="BG23" s="445"/>
      <c r="BH23" s="445"/>
      <c r="BI23" s="445"/>
      <c r="BJ23" s="445"/>
      <c r="BK23" s="445"/>
      <c r="BL23" s="445"/>
      <c r="BM23" s="446"/>
      <c r="BN23" s="410">
        <v>14024462</v>
      </c>
      <c r="BO23" s="411"/>
      <c r="BP23" s="411"/>
      <c r="BQ23" s="411"/>
      <c r="BR23" s="411"/>
      <c r="BS23" s="411"/>
      <c r="BT23" s="411"/>
      <c r="BU23" s="412"/>
      <c r="BV23" s="410">
        <v>14493344</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174</v>
      </c>
      <c r="F24" s="440"/>
      <c r="G24" s="440"/>
      <c r="H24" s="440"/>
      <c r="I24" s="440"/>
      <c r="J24" s="440"/>
      <c r="K24" s="441"/>
      <c r="L24" s="461">
        <v>1</v>
      </c>
      <c r="M24" s="462"/>
      <c r="N24" s="462"/>
      <c r="O24" s="462"/>
      <c r="P24" s="504"/>
      <c r="Q24" s="461">
        <v>9260</v>
      </c>
      <c r="R24" s="462"/>
      <c r="S24" s="462"/>
      <c r="T24" s="462"/>
      <c r="U24" s="462"/>
      <c r="V24" s="504"/>
      <c r="W24" s="556"/>
      <c r="X24" s="557"/>
      <c r="Y24" s="558"/>
      <c r="Z24" s="460" t="s">
        <v>175</v>
      </c>
      <c r="AA24" s="440"/>
      <c r="AB24" s="440"/>
      <c r="AC24" s="440"/>
      <c r="AD24" s="440"/>
      <c r="AE24" s="440"/>
      <c r="AF24" s="440"/>
      <c r="AG24" s="441"/>
      <c r="AH24" s="461">
        <v>496</v>
      </c>
      <c r="AI24" s="462"/>
      <c r="AJ24" s="462"/>
      <c r="AK24" s="462"/>
      <c r="AL24" s="504"/>
      <c r="AM24" s="461">
        <v>1530656</v>
      </c>
      <c r="AN24" s="462"/>
      <c r="AO24" s="462"/>
      <c r="AP24" s="462"/>
      <c r="AQ24" s="462"/>
      <c r="AR24" s="504"/>
      <c r="AS24" s="461">
        <v>3086</v>
      </c>
      <c r="AT24" s="462"/>
      <c r="AU24" s="462"/>
      <c r="AV24" s="462"/>
      <c r="AW24" s="462"/>
      <c r="AX24" s="463"/>
      <c r="AY24" s="526" t="s">
        <v>176</v>
      </c>
      <c r="AZ24" s="527"/>
      <c r="BA24" s="527"/>
      <c r="BB24" s="527"/>
      <c r="BC24" s="527"/>
      <c r="BD24" s="527"/>
      <c r="BE24" s="527"/>
      <c r="BF24" s="527"/>
      <c r="BG24" s="527"/>
      <c r="BH24" s="527"/>
      <c r="BI24" s="527"/>
      <c r="BJ24" s="527"/>
      <c r="BK24" s="527"/>
      <c r="BL24" s="527"/>
      <c r="BM24" s="528"/>
      <c r="BN24" s="410">
        <v>22142310</v>
      </c>
      <c r="BO24" s="411"/>
      <c r="BP24" s="411"/>
      <c r="BQ24" s="411"/>
      <c r="BR24" s="411"/>
      <c r="BS24" s="411"/>
      <c r="BT24" s="411"/>
      <c r="BU24" s="412"/>
      <c r="BV24" s="410">
        <v>22045996</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177</v>
      </c>
      <c r="F25" s="440"/>
      <c r="G25" s="440"/>
      <c r="H25" s="440"/>
      <c r="I25" s="440"/>
      <c r="J25" s="440"/>
      <c r="K25" s="441"/>
      <c r="L25" s="461">
        <v>1</v>
      </c>
      <c r="M25" s="462"/>
      <c r="N25" s="462"/>
      <c r="O25" s="462"/>
      <c r="P25" s="504"/>
      <c r="Q25" s="461">
        <v>7340</v>
      </c>
      <c r="R25" s="462"/>
      <c r="S25" s="462"/>
      <c r="T25" s="462"/>
      <c r="U25" s="462"/>
      <c r="V25" s="504"/>
      <c r="W25" s="556"/>
      <c r="X25" s="557"/>
      <c r="Y25" s="558"/>
      <c r="Z25" s="460" t="s">
        <v>178</v>
      </c>
      <c r="AA25" s="440"/>
      <c r="AB25" s="440"/>
      <c r="AC25" s="440"/>
      <c r="AD25" s="440"/>
      <c r="AE25" s="440"/>
      <c r="AF25" s="440"/>
      <c r="AG25" s="441"/>
      <c r="AH25" s="461" t="s">
        <v>130</v>
      </c>
      <c r="AI25" s="462"/>
      <c r="AJ25" s="462"/>
      <c r="AK25" s="462"/>
      <c r="AL25" s="504"/>
      <c r="AM25" s="461" t="s">
        <v>179</v>
      </c>
      <c r="AN25" s="462"/>
      <c r="AO25" s="462"/>
      <c r="AP25" s="462"/>
      <c r="AQ25" s="462"/>
      <c r="AR25" s="504"/>
      <c r="AS25" s="461" t="s">
        <v>180</v>
      </c>
      <c r="AT25" s="462"/>
      <c r="AU25" s="462"/>
      <c r="AV25" s="462"/>
      <c r="AW25" s="462"/>
      <c r="AX25" s="463"/>
      <c r="AY25" s="370" t="s">
        <v>181</v>
      </c>
      <c r="AZ25" s="371"/>
      <c r="BA25" s="371"/>
      <c r="BB25" s="371"/>
      <c r="BC25" s="371"/>
      <c r="BD25" s="371"/>
      <c r="BE25" s="371"/>
      <c r="BF25" s="371"/>
      <c r="BG25" s="371"/>
      <c r="BH25" s="371"/>
      <c r="BI25" s="371"/>
      <c r="BJ25" s="371"/>
      <c r="BK25" s="371"/>
      <c r="BL25" s="371"/>
      <c r="BM25" s="372"/>
      <c r="BN25" s="373">
        <v>332777</v>
      </c>
      <c r="BO25" s="374"/>
      <c r="BP25" s="374"/>
      <c r="BQ25" s="374"/>
      <c r="BR25" s="374"/>
      <c r="BS25" s="374"/>
      <c r="BT25" s="374"/>
      <c r="BU25" s="375"/>
      <c r="BV25" s="373">
        <v>279210</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182</v>
      </c>
      <c r="F26" s="440"/>
      <c r="G26" s="440"/>
      <c r="H26" s="440"/>
      <c r="I26" s="440"/>
      <c r="J26" s="440"/>
      <c r="K26" s="441"/>
      <c r="L26" s="461">
        <v>1</v>
      </c>
      <c r="M26" s="462"/>
      <c r="N26" s="462"/>
      <c r="O26" s="462"/>
      <c r="P26" s="504"/>
      <c r="Q26" s="461">
        <v>6650</v>
      </c>
      <c r="R26" s="462"/>
      <c r="S26" s="462"/>
      <c r="T26" s="462"/>
      <c r="U26" s="462"/>
      <c r="V26" s="504"/>
      <c r="W26" s="556"/>
      <c r="X26" s="557"/>
      <c r="Y26" s="558"/>
      <c r="Z26" s="460" t="s">
        <v>183</v>
      </c>
      <c r="AA26" s="562"/>
      <c r="AB26" s="562"/>
      <c r="AC26" s="562"/>
      <c r="AD26" s="562"/>
      <c r="AE26" s="562"/>
      <c r="AF26" s="562"/>
      <c r="AG26" s="563"/>
      <c r="AH26" s="461">
        <v>38</v>
      </c>
      <c r="AI26" s="462"/>
      <c r="AJ26" s="462"/>
      <c r="AK26" s="462"/>
      <c r="AL26" s="504"/>
      <c r="AM26" s="461">
        <v>121182</v>
      </c>
      <c r="AN26" s="462"/>
      <c r="AO26" s="462"/>
      <c r="AP26" s="462"/>
      <c r="AQ26" s="462"/>
      <c r="AR26" s="504"/>
      <c r="AS26" s="461">
        <v>3189</v>
      </c>
      <c r="AT26" s="462"/>
      <c r="AU26" s="462"/>
      <c r="AV26" s="462"/>
      <c r="AW26" s="462"/>
      <c r="AX26" s="463"/>
      <c r="AY26" s="413" t="s">
        <v>184</v>
      </c>
      <c r="AZ26" s="414"/>
      <c r="BA26" s="414"/>
      <c r="BB26" s="414"/>
      <c r="BC26" s="414"/>
      <c r="BD26" s="414"/>
      <c r="BE26" s="414"/>
      <c r="BF26" s="414"/>
      <c r="BG26" s="414"/>
      <c r="BH26" s="414"/>
      <c r="BI26" s="414"/>
      <c r="BJ26" s="414"/>
      <c r="BK26" s="414"/>
      <c r="BL26" s="414"/>
      <c r="BM26" s="415"/>
      <c r="BN26" s="410">
        <v>42323</v>
      </c>
      <c r="BO26" s="411"/>
      <c r="BP26" s="411"/>
      <c r="BQ26" s="411"/>
      <c r="BR26" s="411"/>
      <c r="BS26" s="411"/>
      <c r="BT26" s="411"/>
      <c r="BU26" s="412"/>
      <c r="BV26" s="410">
        <v>38985</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185</v>
      </c>
      <c r="F27" s="440"/>
      <c r="G27" s="440"/>
      <c r="H27" s="440"/>
      <c r="I27" s="440"/>
      <c r="J27" s="440"/>
      <c r="K27" s="441"/>
      <c r="L27" s="461">
        <v>1</v>
      </c>
      <c r="M27" s="462"/>
      <c r="N27" s="462"/>
      <c r="O27" s="462"/>
      <c r="P27" s="504"/>
      <c r="Q27" s="461">
        <v>5040</v>
      </c>
      <c r="R27" s="462"/>
      <c r="S27" s="462"/>
      <c r="T27" s="462"/>
      <c r="U27" s="462"/>
      <c r="V27" s="504"/>
      <c r="W27" s="556"/>
      <c r="X27" s="557"/>
      <c r="Y27" s="558"/>
      <c r="Z27" s="460" t="s">
        <v>186</v>
      </c>
      <c r="AA27" s="440"/>
      <c r="AB27" s="440"/>
      <c r="AC27" s="440"/>
      <c r="AD27" s="440"/>
      <c r="AE27" s="440"/>
      <c r="AF27" s="440"/>
      <c r="AG27" s="441"/>
      <c r="AH27" s="461">
        <v>83</v>
      </c>
      <c r="AI27" s="462"/>
      <c r="AJ27" s="462"/>
      <c r="AK27" s="462"/>
      <c r="AL27" s="504"/>
      <c r="AM27" s="461">
        <v>235305</v>
      </c>
      <c r="AN27" s="462"/>
      <c r="AO27" s="462"/>
      <c r="AP27" s="462"/>
      <c r="AQ27" s="462"/>
      <c r="AR27" s="504"/>
      <c r="AS27" s="461">
        <v>2835</v>
      </c>
      <c r="AT27" s="462"/>
      <c r="AU27" s="462"/>
      <c r="AV27" s="462"/>
      <c r="AW27" s="462"/>
      <c r="AX27" s="463"/>
      <c r="AY27" s="505" t="s">
        <v>187</v>
      </c>
      <c r="AZ27" s="506"/>
      <c r="BA27" s="506"/>
      <c r="BB27" s="506"/>
      <c r="BC27" s="506"/>
      <c r="BD27" s="506"/>
      <c r="BE27" s="506"/>
      <c r="BF27" s="506"/>
      <c r="BG27" s="506"/>
      <c r="BH27" s="506"/>
      <c r="BI27" s="506"/>
      <c r="BJ27" s="506"/>
      <c r="BK27" s="506"/>
      <c r="BL27" s="506"/>
      <c r="BM27" s="507"/>
      <c r="BN27" s="529">
        <v>1118517</v>
      </c>
      <c r="BO27" s="530"/>
      <c r="BP27" s="530"/>
      <c r="BQ27" s="530"/>
      <c r="BR27" s="530"/>
      <c r="BS27" s="530"/>
      <c r="BT27" s="530"/>
      <c r="BU27" s="531"/>
      <c r="BV27" s="529">
        <v>1118317</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188</v>
      </c>
      <c r="F28" s="440"/>
      <c r="G28" s="440"/>
      <c r="H28" s="440"/>
      <c r="I28" s="440"/>
      <c r="J28" s="440"/>
      <c r="K28" s="441"/>
      <c r="L28" s="461">
        <v>1</v>
      </c>
      <c r="M28" s="462"/>
      <c r="N28" s="462"/>
      <c r="O28" s="462"/>
      <c r="P28" s="504"/>
      <c r="Q28" s="461">
        <v>4390</v>
      </c>
      <c r="R28" s="462"/>
      <c r="S28" s="462"/>
      <c r="T28" s="462"/>
      <c r="U28" s="462"/>
      <c r="V28" s="504"/>
      <c r="W28" s="556"/>
      <c r="X28" s="557"/>
      <c r="Y28" s="558"/>
      <c r="Z28" s="460" t="s">
        <v>189</v>
      </c>
      <c r="AA28" s="440"/>
      <c r="AB28" s="440"/>
      <c r="AC28" s="440"/>
      <c r="AD28" s="440"/>
      <c r="AE28" s="440"/>
      <c r="AF28" s="440"/>
      <c r="AG28" s="441"/>
      <c r="AH28" s="461" t="s">
        <v>179</v>
      </c>
      <c r="AI28" s="462"/>
      <c r="AJ28" s="462"/>
      <c r="AK28" s="462"/>
      <c r="AL28" s="504"/>
      <c r="AM28" s="461" t="s">
        <v>179</v>
      </c>
      <c r="AN28" s="462"/>
      <c r="AO28" s="462"/>
      <c r="AP28" s="462"/>
      <c r="AQ28" s="462"/>
      <c r="AR28" s="504"/>
      <c r="AS28" s="461" t="s">
        <v>179</v>
      </c>
      <c r="AT28" s="462"/>
      <c r="AU28" s="462"/>
      <c r="AV28" s="462"/>
      <c r="AW28" s="462"/>
      <c r="AX28" s="463"/>
      <c r="AY28" s="564" t="s">
        <v>190</v>
      </c>
      <c r="AZ28" s="565"/>
      <c r="BA28" s="565"/>
      <c r="BB28" s="566"/>
      <c r="BC28" s="370" t="s">
        <v>48</v>
      </c>
      <c r="BD28" s="371"/>
      <c r="BE28" s="371"/>
      <c r="BF28" s="371"/>
      <c r="BG28" s="371"/>
      <c r="BH28" s="371"/>
      <c r="BI28" s="371"/>
      <c r="BJ28" s="371"/>
      <c r="BK28" s="371"/>
      <c r="BL28" s="371"/>
      <c r="BM28" s="372"/>
      <c r="BN28" s="373">
        <v>6947697</v>
      </c>
      <c r="BO28" s="374"/>
      <c r="BP28" s="374"/>
      <c r="BQ28" s="374"/>
      <c r="BR28" s="374"/>
      <c r="BS28" s="374"/>
      <c r="BT28" s="374"/>
      <c r="BU28" s="375"/>
      <c r="BV28" s="373">
        <v>7501563</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191</v>
      </c>
      <c r="F29" s="440"/>
      <c r="G29" s="440"/>
      <c r="H29" s="440"/>
      <c r="I29" s="440"/>
      <c r="J29" s="440"/>
      <c r="K29" s="441"/>
      <c r="L29" s="461">
        <v>20</v>
      </c>
      <c r="M29" s="462"/>
      <c r="N29" s="462"/>
      <c r="O29" s="462"/>
      <c r="P29" s="504"/>
      <c r="Q29" s="461">
        <v>4070</v>
      </c>
      <c r="R29" s="462"/>
      <c r="S29" s="462"/>
      <c r="T29" s="462"/>
      <c r="U29" s="462"/>
      <c r="V29" s="504"/>
      <c r="W29" s="559"/>
      <c r="X29" s="560"/>
      <c r="Y29" s="561"/>
      <c r="Z29" s="460" t="s">
        <v>192</v>
      </c>
      <c r="AA29" s="440"/>
      <c r="AB29" s="440"/>
      <c r="AC29" s="440"/>
      <c r="AD29" s="440"/>
      <c r="AE29" s="440"/>
      <c r="AF29" s="440"/>
      <c r="AG29" s="441"/>
      <c r="AH29" s="461">
        <v>579</v>
      </c>
      <c r="AI29" s="462"/>
      <c r="AJ29" s="462"/>
      <c r="AK29" s="462"/>
      <c r="AL29" s="504"/>
      <c r="AM29" s="461">
        <v>1765961</v>
      </c>
      <c r="AN29" s="462"/>
      <c r="AO29" s="462"/>
      <c r="AP29" s="462"/>
      <c r="AQ29" s="462"/>
      <c r="AR29" s="504"/>
      <c r="AS29" s="461">
        <v>3050</v>
      </c>
      <c r="AT29" s="462"/>
      <c r="AU29" s="462"/>
      <c r="AV29" s="462"/>
      <c r="AW29" s="462"/>
      <c r="AX29" s="463"/>
      <c r="AY29" s="567"/>
      <c r="AZ29" s="568"/>
      <c r="BA29" s="568"/>
      <c r="BB29" s="569"/>
      <c r="BC29" s="444" t="s">
        <v>193</v>
      </c>
      <c r="BD29" s="445"/>
      <c r="BE29" s="445"/>
      <c r="BF29" s="445"/>
      <c r="BG29" s="445"/>
      <c r="BH29" s="445"/>
      <c r="BI29" s="445"/>
      <c r="BJ29" s="445"/>
      <c r="BK29" s="445"/>
      <c r="BL29" s="445"/>
      <c r="BM29" s="446"/>
      <c r="BN29" s="410">
        <v>3099420</v>
      </c>
      <c r="BO29" s="411"/>
      <c r="BP29" s="411"/>
      <c r="BQ29" s="411"/>
      <c r="BR29" s="411"/>
      <c r="BS29" s="411"/>
      <c r="BT29" s="411"/>
      <c r="BU29" s="412"/>
      <c r="BV29" s="410">
        <v>2096144</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194</v>
      </c>
      <c r="X30" s="578"/>
      <c r="Y30" s="578"/>
      <c r="Z30" s="578"/>
      <c r="AA30" s="578"/>
      <c r="AB30" s="578"/>
      <c r="AC30" s="578"/>
      <c r="AD30" s="578"/>
      <c r="AE30" s="578"/>
      <c r="AF30" s="578"/>
      <c r="AG30" s="579"/>
      <c r="AH30" s="537">
        <v>98.7</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9715311</v>
      </c>
      <c r="BO30" s="530"/>
      <c r="BP30" s="530"/>
      <c r="BQ30" s="530"/>
      <c r="BR30" s="530"/>
      <c r="BS30" s="530"/>
      <c r="BT30" s="530"/>
      <c r="BU30" s="531"/>
      <c r="BV30" s="529">
        <v>9825021</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195</v>
      </c>
      <c r="D32" s="573"/>
      <c r="E32" s="573"/>
      <c r="F32" s="573"/>
      <c r="G32" s="573"/>
      <c r="H32" s="573"/>
      <c r="I32" s="573"/>
      <c r="J32" s="573"/>
      <c r="K32" s="573"/>
      <c r="L32" s="573"/>
      <c r="M32" s="573"/>
      <c r="N32" s="573"/>
      <c r="O32" s="573"/>
      <c r="P32" s="573"/>
      <c r="Q32" s="573"/>
      <c r="R32" s="573"/>
      <c r="S32" s="573"/>
      <c r="U32" s="414" t="s">
        <v>196</v>
      </c>
      <c r="V32" s="414"/>
      <c r="W32" s="414"/>
      <c r="X32" s="414"/>
      <c r="Y32" s="414"/>
      <c r="Z32" s="414"/>
      <c r="AA32" s="414"/>
      <c r="AB32" s="414"/>
      <c r="AC32" s="414"/>
      <c r="AD32" s="414"/>
      <c r="AE32" s="414"/>
      <c r="AF32" s="414"/>
      <c r="AG32" s="414"/>
      <c r="AH32" s="414"/>
      <c r="AI32" s="414"/>
      <c r="AJ32" s="414"/>
      <c r="AK32" s="414"/>
      <c r="AM32" s="414" t="s">
        <v>197</v>
      </c>
      <c r="AN32" s="414"/>
      <c r="AO32" s="414"/>
      <c r="AP32" s="414"/>
      <c r="AQ32" s="414"/>
      <c r="AR32" s="414"/>
      <c r="AS32" s="414"/>
      <c r="AT32" s="414"/>
      <c r="AU32" s="414"/>
      <c r="AV32" s="414"/>
      <c r="AW32" s="414"/>
      <c r="AX32" s="414"/>
      <c r="AY32" s="414"/>
      <c r="AZ32" s="414"/>
      <c r="BA32" s="414"/>
      <c r="BB32" s="414"/>
      <c r="BC32" s="414"/>
      <c r="BE32" s="414" t="s">
        <v>198</v>
      </c>
      <c r="BF32" s="414"/>
      <c r="BG32" s="414"/>
      <c r="BH32" s="414"/>
      <c r="BI32" s="414"/>
      <c r="BJ32" s="414"/>
      <c r="BK32" s="414"/>
      <c r="BL32" s="414"/>
      <c r="BM32" s="414"/>
      <c r="BN32" s="414"/>
      <c r="BO32" s="414"/>
      <c r="BP32" s="414"/>
      <c r="BQ32" s="414"/>
      <c r="BR32" s="414"/>
      <c r="BS32" s="414"/>
      <c r="BT32" s="414"/>
      <c r="BU32" s="414"/>
      <c r="BW32" s="414" t="s">
        <v>199</v>
      </c>
      <c r="BX32" s="414"/>
      <c r="BY32" s="414"/>
      <c r="BZ32" s="414"/>
      <c r="CA32" s="414"/>
      <c r="CB32" s="414"/>
      <c r="CC32" s="414"/>
      <c r="CD32" s="414"/>
      <c r="CE32" s="414"/>
      <c r="CF32" s="414"/>
      <c r="CG32" s="414"/>
      <c r="CH32" s="414"/>
      <c r="CI32" s="414"/>
      <c r="CJ32" s="414"/>
      <c r="CK32" s="414"/>
      <c r="CL32" s="414"/>
      <c r="CM32" s="414"/>
      <c r="CO32" s="414" t="s">
        <v>200</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201</v>
      </c>
      <c r="D33" s="434"/>
      <c r="E33" s="399" t="s">
        <v>202</v>
      </c>
      <c r="F33" s="399"/>
      <c r="G33" s="399"/>
      <c r="H33" s="399"/>
      <c r="I33" s="399"/>
      <c r="J33" s="399"/>
      <c r="K33" s="399"/>
      <c r="L33" s="399"/>
      <c r="M33" s="399"/>
      <c r="N33" s="399"/>
      <c r="O33" s="399"/>
      <c r="P33" s="399"/>
      <c r="Q33" s="399"/>
      <c r="R33" s="399"/>
      <c r="S33" s="399"/>
      <c r="T33" s="203"/>
      <c r="U33" s="434" t="s">
        <v>201</v>
      </c>
      <c r="V33" s="434"/>
      <c r="W33" s="399" t="s">
        <v>203</v>
      </c>
      <c r="X33" s="399"/>
      <c r="Y33" s="399"/>
      <c r="Z33" s="399"/>
      <c r="AA33" s="399"/>
      <c r="AB33" s="399"/>
      <c r="AC33" s="399"/>
      <c r="AD33" s="399"/>
      <c r="AE33" s="399"/>
      <c r="AF33" s="399"/>
      <c r="AG33" s="399"/>
      <c r="AH33" s="399"/>
      <c r="AI33" s="399"/>
      <c r="AJ33" s="399"/>
      <c r="AK33" s="399"/>
      <c r="AL33" s="203"/>
      <c r="AM33" s="434" t="s">
        <v>204</v>
      </c>
      <c r="AN33" s="434"/>
      <c r="AO33" s="399" t="s">
        <v>205</v>
      </c>
      <c r="AP33" s="399"/>
      <c r="AQ33" s="399"/>
      <c r="AR33" s="399"/>
      <c r="AS33" s="399"/>
      <c r="AT33" s="399"/>
      <c r="AU33" s="399"/>
      <c r="AV33" s="399"/>
      <c r="AW33" s="399"/>
      <c r="AX33" s="399"/>
      <c r="AY33" s="399"/>
      <c r="AZ33" s="399"/>
      <c r="BA33" s="399"/>
      <c r="BB33" s="399"/>
      <c r="BC33" s="399"/>
      <c r="BD33" s="204"/>
      <c r="BE33" s="399" t="s">
        <v>206</v>
      </c>
      <c r="BF33" s="399"/>
      <c r="BG33" s="399" t="s">
        <v>207</v>
      </c>
      <c r="BH33" s="399"/>
      <c r="BI33" s="399"/>
      <c r="BJ33" s="399"/>
      <c r="BK33" s="399"/>
      <c r="BL33" s="399"/>
      <c r="BM33" s="399"/>
      <c r="BN33" s="399"/>
      <c r="BO33" s="399"/>
      <c r="BP33" s="399"/>
      <c r="BQ33" s="399"/>
      <c r="BR33" s="399"/>
      <c r="BS33" s="399"/>
      <c r="BT33" s="399"/>
      <c r="BU33" s="399"/>
      <c r="BV33" s="204"/>
      <c r="BW33" s="434" t="s">
        <v>206</v>
      </c>
      <c r="BX33" s="434"/>
      <c r="BY33" s="399" t="s">
        <v>208</v>
      </c>
      <c r="BZ33" s="399"/>
      <c r="CA33" s="399"/>
      <c r="CB33" s="399"/>
      <c r="CC33" s="399"/>
      <c r="CD33" s="399"/>
      <c r="CE33" s="399"/>
      <c r="CF33" s="399"/>
      <c r="CG33" s="399"/>
      <c r="CH33" s="399"/>
      <c r="CI33" s="399"/>
      <c r="CJ33" s="399"/>
      <c r="CK33" s="399"/>
      <c r="CL33" s="399"/>
      <c r="CM33" s="399"/>
      <c r="CN33" s="203"/>
      <c r="CO33" s="434" t="s">
        <v>201</v>
      </c>
      <c r="CP33" s="434"/>
      <c r="CQ33" s="399" t="s">
        <v>209</v>
      </c>
      <c r="CR33" s="399"/>
      <c r="CS33" s="399"/>
      <c r="CT33" s="399"/>
      <c r="CU33" s="399"/>
      <c r="CV33" s="399"/>
      <c r="CW33" s="399"/>
      <c r="CX33" s="399"/>
      <c r="CY33" s="399"/>
      <c r="CZ33" s="399"/>
      <c r="DA33" s="399"/>
      <c r="DB33" s="399"/>
      <c r="DC33" s="399"/>
      <c r="DD33" s="399"/>
      <c r="DE33" s="399"/>
      <c r="DF33" s="203"/>
      <c r="DG33" s="599" t="s">
        <v>210</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f>IF(AO34="","",MAX(C34:D43,U34:V43)+1)</f>
        <v>7</v>
      </c>
      <c r="AN34" s="600"/>
      <c r="AO34" s="601" t="str">
        <f>IF('各会計、関係団体の財政状況及び健全化判断比率'!B33="","",'各会計、関係団体の財政状況及び健全化判断比率'!B33)</f>
        <v>病院事業会計</v>
      </c>
      <c r="AP34" s="601"/>
      <c r="AQ34" s="601"/>
      <c r="AR34" s="601"/>
      <c r="AS34" s="601"/>
      <c r="AT34" s="601"/>
      <c r="AU34" s="601"/>
      <c r="AV34" s="601"/>
      <c r="AW34" s="601"/>
      <c r="AX34" s="601"/>
      <c r="AY34" s="601"/>
      <c r="AZ34" s="601"/>
      <c r="BA34" s="601"/>
      <c r="BB34" s="601"/>
      <c r="BC34" s="601"/>
      <c r="BD34" s="178"/>
      <c r="BE34" s="600">
        <f>IF(BG34="","",MAX(C34:D43,U34:V43,AM34:AN43)+1)</f>
        <v>8</v>
      </c>
      <c r="BF34" s="600"/>
      <c r="BG34" s="601" t="str">
        <f>IF('各会計、関係団体の財政状況及び健全化判断比率'!B34="","",'各会計、関係団体の財政状況及び健全化判断比率'!B34)</f>
        <v>集落排水事業特別会計</v>
      </c>
      <c r="BH34" s="601"/>
      <c r="BI34" s="601"/>
      <c r="BJ34" s="601"/>
      <c r="BK34" s="601"/>
      <c r="BL34" s="601"/>
      <c r="BM34" s="601"/>
      <c r="BN34" s="601"/>
      <c r="BO34" s="601"/>
      <c r="BP34" s="601"/>
      <c r="BQ34" s="601"/>
      <c r="BR34" s="601"/>
      <c r="BS34" s="601"/>
      <c r="BT34" s="601"/>
      <c r="BU34" s="601"/>
      <c r="BV34" s="178"/>
      <c r="BW34" s="600">
        <f>IF(BY34="","",MAX(C34:D43,U34:V43,AM34:AN43,BE34:BF43)+1)</f>
        <v>11</v>
      </c>
      <c r="BX34" s="600"/>
      <c r="BY34" s="601" t="str">
        <f>IF('各会計、関係団体の財政状況及び健全化判断比率'!B68="","",'各会計、関係団体の財政状況及び健全化判断比率'!B68)</f>
        <v>三観広域行政組合（一般会計）</v>
      </c>
      <c r="BZ34" s="601"/>
      <c r="CA34" s="601"/>
      <c r="CB34" s="601"/>
      <c r="CC34" s="601"/>
      <c r="CD34" s="601"/>
      <c r="CE34" s="601"/>
      <c r="CF34" s="601"/>
      <c r="CG34" s="601"/>
      <c r="CH34" s="601"/>
      <c r="CI34" s="601"/>
      <c r="CJ34" s="601"/>
      <c r="CK34" s="601"/>
      <c r="CL34" s="601"/>
      <c r="CM34" s="601"/>
      <c r="CN34" s="178"/>
      <c r="CO34" s="600">
        <f>IF(CQ34="","",MAX(C34:D43,U34:V43,AM34:AN43,BE34:BF43,BW34:BX43)+1)</f>
        <v>21</v>
      </c>
      <c r="CP34" s="600"/>
      <c r="CQ34" s="601" t="str">
        <f>IF('各会計、関係団体の財政状況及び健全化判断比率'!BS7="","",'各会計、関係団体の財政状況及び健全化判断比率'!BS7)</f>
        <v>三豊市土地開発公社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〇</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国民健康保険診療所事業特別会計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f t="shared" ref="BE35:BE43" si="1">IF(BG35="","",BE34+1)</f>
        <v>9</v>
      </c>
      <c r="BF35" s="600"/>
      <c r="BG35" s="601" t="str">
        <f>IF('各会計、関係団体の財政状況及び健全化判断比率'!B35="","",'各会計、関係団体の財政状況及び健全化判断比率'!B35)</f>
        <v>浄化槽整備推進事業特別会計</v>
      </c>
      <c r="BH35" s="601"/>
      <c r="BI35" s="601"/>
      <c r="BJ35" s="601"/>
      <c r="BK35" s="601"/>
      <c r="BL35" s="601"/>
      <c r="BM35" s="601"/>
      <c r="BN35" s="601"/>
      <c r="BO35" s="601"/>
      <c r="BP35" s="601"/>
      <c r="BQ35" s="601"/>
      <c r="BR35" s="601"/>
      <c r="BS35" s="601"/>
      <c r="BT35" s="601"/>
      <c r="BU35" s="601"/>
      <c r="BV35" s="178"/>
      <c r="BW35" s="600">
        <f t="shared" ref="BW35:BW43" si="2">IF(BY35="","",BW34+1)</f>
        <v>12</v>
      </c>
      <c r="BX35" s="600"/>
      <c r="BY35" s="601" t="str">
        <f>IF('各会計、関係団体の財政状況及び健全化判断比率'!B69="","",'各会計、関係団体の財政状況及び健全化判断比率'!B69)</f>
        <v>三観広域行政組合（電算センター特別会計）</v>
      </c>
      <c r="BZ35" s="601"/>
      <c r="CA35" s="601"/>
      <c r="CB35" s="601"/>
      <c r="CC35" s="601"/>
      <c r="CD35" s="601"/>
      <c r="CE35" s="601"/>
      <c r="CF35" s="601"/>
      <c r="CG35" s="601"/>
      <c r="CH35" s="601"/>
      <c r="CI35" s="601"/>
      <c r="CJ35" s="601"/>
      <c r="CK35" s="601"/>
      <c r="CL35" s="601"/>
      <c r="CM35" s="601"/>
      <c r="CN35" s="178"/>
      <c r="CO35" s="600">
        <f t="shared" ref="CO35:CO43" si="3">IF(CQ35="","",CO34+1)</f>
        <v>22</v>
      </c>
      <c r="CP35" s="600"/>
      <c r="CQ35" s="601" t="str">
        <f>IF('各会計、関係団体の財政状況及び健全化判断比率'!BS8="","",'各会計、関係団体の財政状況及び健全化判断比率'!BS8)</f>
        <v>株式会社たからだの里</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後期高齢者医療事業特別会計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f t="shared" si="1"/>
        <v>10</v>
      </c>
      <c r="BF36" s="600"/>
      <c r="BG36" s="601" t="str">
        <f>IF('各会計、関係団体の財政状況及び健全化判断比率'!B36="","",'各会計、関係団体の財政状況及び健全化判断比率'!B36)</f>
        <v>港湾整備事業特別会計</v>
      </c>
      <c r="BH36" s="601"/>
      <c r="BI36" s="601"/>
      <c r="BJ36" s="601"/>
      <c r="BK36" s="601"/>
      <c r="BL36" s="601"/>
      <c r="BM36" s="601"/>
      <c r="BN36" s="601"/>
      <c r="BO36" s="601"/>
      <c r="BP36" s="601"/>
      <c r="BQ36" s="601"/>
      <c r="BR36" s="601"/>
      <c r="BS36" s="601"/>
      <c r="BT36" s="601"/>
      <c r="BU36" s="601"/>
      <c r="BV36" s="178"/>
      <c r="BW36" s="600">
        <f t="shared" si="2"/>
        <v>13</v>
      </c>
      <c r="BX36" s="600"/>
      <c r="BY36" s="601" t="str">
        <f>IF('各会計、関係団体の財政状況及び健全化判断比率'!B70="","",'各会計、関係団体の財政状況及び健全化判断比率'!B70)</f>
        <v>三豊総合病院企業団（病院事業会計）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5</v>
      </c>
      <c r="V37" s="600"/>
      <c r="W37" s="601" t="str">
        <f>IF('各会計、関係団体の財政状況及び健全化判断比率'!B31="","",'各会計、関係団体の財政状況及び健全化判断比率'!B31)</f>
        <v>介護保険事業特別会計</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14</v>
      </c>
      <c r="BX37" s="600"/>
      <c r="BY37" s="601" t="str">
        <f>IF('各会計、関係団体の財政状況及び健全化判断比率'!B71="","",'各会計、関係団体の財政状況及び健全化判断比率'!B71)</f>
        <v>三豊総合病院企業団（保健福祉総合施設事業）</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f t="shared" si="4"/>
        <v>6</v>
      </c>
      <c r="V38" s="600"/>
      <c r="W38" s="601" t="str">
        <f>IF('各会計、関係団体の財政状況及び健全化判断比率'!B32="","",'各会計、関係団体の財政状況及び健全化判断比率'!B32)</f>
        <v>介護サービス事業特別会計</v>
      </c>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15</v>
      </c>
      <c r="BX38" s="600"/>
      <c r="BY38" s="601" t="str">
        <f>IF('各会計、関係団体の財政状況及び健全化判断比率'!B72="","",'各会計、関係団体の財政状況及び健全化判断比率'!B72)</f>
        <v>三豊総合病院企業団（介護老人保健施設事業会計）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16</v>
      </c>
      <c r="BX39" s="600"/>
      <c r="BY39" s="601" t="str">
        <f>IF('各会計、関係団体の財政状況及び健全化判断比率'!B73="","",'各会計、関係団体の財政状況及び健全化判断比率'!B73)</f>
        <v>香川県三豊市観音寺市学校組合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17</v>
      </c>
      <c r="BX40" s="600"/>
      <c r="BY40" s="601" t="str">
        <f>IF('各会計、関係団体の財政状況及び健全化判断比率'!B74="","",'各会計、関係団体の財政状況及び健全化判断比率'!B74)</f>
        <v>香川県中部広域競艇事業組合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18</v>
      </c>
      <c r="BX41" s="600"/>
      <c r="BY41" s="601" t="str">
        <f>IF('各会計、関係団体の財政状況及び健全化判断比率'!B75="","",'各会計、関係団体の財政状況及び健全化判断比率'!B75)</f>
        <v>香川県市町総合事務組合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19</v>
      </c>
      <c r="BX42" s="600"/>
      <c r="BY42" s="601" t="str">
        <f>IF('各会計、関係団体の財政状況及び健全化判断比率'!B76="","",'各会計、関係団体の財政状況及び健全化判断比率'!B76)</f>
        <v>香川県後期高齢者医療広域連合（一般会計）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20</v>
      </c>
      <c r="BX43" s="600"/>
      <c r="BY43" s="601" t="str">
        <f>IF('各会計、関係団体の財政状況及び健全化判断比率'!B77="","",'各会計、関係団体の財政状況及び健全化判断比率'!B77)</f>
        <v>香川県後期高齢者医療広域連合（後期高齢者医療事業）</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211</v>
      </c>
      <c r="E46" s="603" t="s">
        <v>212</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213</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214</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215</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216</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217</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218</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610</v>
      </c>
    </row>
    <row r="54" spans="5:113" x14ac:dyDescent="0.15"/>
    <row r="55" spans="5:113" x14ac:dyDescent="0.15"/>
    <row r="56" spans="5:113" x14ac:dyDescent="0.15"/>
  </sheetData>
  <sheetProtection algorithmName="SHA-512" hashValue="oIr/lOe0/be+29cQuHeq70F2AG0KuG8wdA99ALtfgUtAnVPqtoZVPC872mJodbZr/S6A7QDGy2jAlaxGrIXI4A==" saltValue="aVtATxwNTp1YPemsy8XHN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79" t="s">
        <v>572</v>
      </c>
      <c r="D34" s="1179"/>
      <c r="E34" s="1180"/>
      <c r="F34" s="32">
        <v>5.37</v>
      </c>
      <c r="G34" s="33">
        <v>5.16</v>
      </c>
      <c r="H34" s="33">
        <v>7.98</v>
      </c>
      <c r="I34" s="33">
        <v>5.71</v>
      </c>
      <c r="J34" s="34">
        <v>4.3499999999999996</v>
      </c>
      <c r="K34" s="22"/>
      <c r="L34" s="22"/>
      <c r="M34" s="22"/>
      <c r="N34" s="22"/>
      <c r="O34" s="22"/>
      <c r="P34" s="22"/>
    </row>
    <row r="35" spans="1:16" ht="39" customHeight="1" x14ac:dyDescent="0.15">
      <c r="A35" s="22"/>
      <c r="B35" s="35"/>
      <c r="C35" s="1173" t="s">
        <v>573</v>
      </c>
      <c r="D35" s="1174"/>
      <c r="E35" s="1175"/>
      <c r="F35" s="36">
        <v>7.48</v>
      </c>
      <c r="G35" s="37">
        <v>6.59</v>
      </c>
      <c r="H35" s="37">
        <v>5.23</v>
      </c>
      <c r="I35" s="37">
        <v>3.55</v>
      </c>
      <c r="J35" s="38">
        <v>3.94</v>
      </c>
      <c r="K35" s="22"/>
      <c r="L35" s="22"/>
      <c r="M35" s="22"/>
      <c r="N35" s="22"/>
      <c r="O35" s="22"/>
      <c r="P35" s="22"/>
    </row>
    <row r="36" spans="1:16" ht="39" customHeight="1" x14ac:dyDescent="0.15">
      <c r="A36" s="22"/>
      <c r="B36" s="35"/>
      <c r="C36" s="1173" t="s">
        <v>574</v>
      </c>
      <c r="D36" s="1174"/>
      <c r="E36" s="1175"/>
      <c r="F36" s="36">
        <v>1.17</v>
      </c>
      <c r="G36" s="37">
        <v>1.23</v>
      </c>
      <c r="H36" s="37">
        <v>1.06</v>
      </c>
      <c r="I36" s="37">
        <v>1.6</v>
      </c>
      <c r="J36" s="38">
        <v>2.16</v>
      </c>
      <c r="K36" s="22"/>
      <c r="L36" s="22"/>
      <c r="M36" s="22"/>
      <c r="N36" s="22"/>
      <c r="O36" s="22"/>
      <c r="P36" s="22"/>
    </row>
    <row r="37" spans="1:16" ht="39" customHeight="1" x14ac:dyDescent="0.15">
      <c r="A37" s="22"/>
      <c r="B37" s="35"/>
      <c r="C37" s="1173" t="s">
        <v>575</v>
      </c>
      <c r="D37" s="1174"/>
      <c r="E37" s="1175"/>
      <c r="F37" s="36">
        <v>0.54</v>
      </c>
      <c r="G37" s="37">
        <v>0.16</v>
      </c>
      <c r="H37" s="37">
        <v>0.3</v>
      </c>
      <c r="I37" s="37">
        <v>0.51</v>
      </c>
      <c r="J37" s="38">
        <v>1.46</v>
      </c>
      <c r="K37" s="22"/>
      <c r="L37" s="22"/>
      <c r="M37" s="22"/>
      <c r="N37" s="22"/>
      <c r="O37" s="22"/>
      <c r="P37" s="22"/>
    </row>
    <row r="38" spans="1:16" ht="39" customHeight="1" x14ac:dyDescent="0.15">
      <c r="A38" s="22"/>
      <c r="B38" s="35"/>
      <c r="C38" s="1173" t="s">
        <v>576</v>
      </c>
      <c r="D38" s="1174"/>
      <c r="E38" s="1175"/>
      <c r="F38" s="36">
        <v>0.04</v>
      </c>
      <c r="G38" s="37">
        <v>0.04</v>
      </c>
      <c r="H38" s="37">
        <v>0.04</v>
      </c>
      <c r="I38" s="37">
        <v>0.03</v>
      </c>
      <c r="J38" s="38">
        <v>0.06</v>
      </c>
      <c r="K38" s="22"/>
      <c r="L38" s="22"/>
      <c r="M38" s="22"/>
      <c r="N38" s="22"/>
      <c r="O38" s="22"/>
      <c r="P38" s="22"/>
    </row>
    <row r="39" spans="1:16" ht="39" customHeight="1" x14ac:dyDescent="0.15">
      <c r="A39" s="22"/>
      <c r="B39" s="35"/>
      <c r="C39" s="1173" t="s">
        <v>577</v>
      </c>
      <c r="D39" s="1174"/>
      <c r="E39" s="1175"/>
      <c r="F39" s="36">
        <v>0</v>
      </c>
      <c r="G39" s="37">
        <v>0</v>
      </c>
      <c r="H39" s="37">
        <v>0</v>
      </c>
      <c r="I39" s="37">
        <v>0</v>
      </c>
      <c r="J39" s="38">
        <v>0.02</v>
      </c>
      <c r="K39" s="22"/>
      <c r="L39" s="22"/>
      <c r="M39" s="22"/>
      <c r="N39" s="22"/>
      <c r="O39" s="22"/>
      <c r="P39" s="22"/>
    </row>
    <row r="40" spans="1:16" ht="39" customHeight="1" x14ac:dyDescent="0.15">
      <c r="A40" s="22"/>
      <c r="B40" s="35"/>
      <c r="C40" s="1173" t="s">
        <v>578</v>
      </c>
      <c r="D40" s="1174"/>
      <c r="E40" s="1175"/>
      <c r="F40" s="36">
        <v>0</v>
      </c>
      <c r="G40" s="37">
        <v>0.01</v>
      </c>
      <c r="H40" s="37">
        <v>0</v>
      </c>
      <c r="I40" s="37">
        <v>0</v>
      </c>
      <c r="J40" s="38">
        <v>0.01</v>
      </c>
      <c r="K40" s="22"/>
      <c r="L40" s="22"/>
      <c r="M40" s="22"/>
      <c r="N40" s="22"/>
      <c r="O40" s="22"/>
      <c r="P40" s="22"/>
    </row>
    <row r="41" spans="1:16" ht="39" customHeight="1" x14ac:dyDescent="0.15">
      <c r="A41" s="22"/>
      <c r="B41" s="35"/>
      <c r="C41" s="1173" t="s">
        <v>579</v>
      </c>
      <c r="D41" s="1174"/>
      <c r="E41" s="1175"/>
      <c r="F41" s="36">
        <v>0</v>
      </c>
      <c r="G41" s="37">
        <v>0</v>
      </c>
      <c r="H41" s="37">
        <v>0.01</v>
      </c>
      <c r="I41" s="37">
        <v>0</v>
      </c>
      <c r="J41" s="38">
        <v>0</v>
      </c>
      <c r="K41" s="22"/>
      <c r="L41" s="22"/>
      <c r="M41" s="22"/>
      <c r="N41" s="22"/>
      <c r="O41" s="22"/>
      <c r="P41" s="22"/>
    </row>
    <row r="42" spans="1:16" ht="39" customHeight="1" x14ac:dyDescent="0.15">
      <c r="A42" s="22"/>
      <c r="B42" s="39"/>
      <c r="C42" s="1173" t="s">
        <v>580</v>
      </c>
      <c r="D42" s="1174"/>
      <c r="E42" s="1175"/>
      <c r="F42" s="36" t="s">
        <v>522</v>
      </c>
      <c r="G42" s="37" t="s">
        <v>522</v>
      </c>
      <c r="H42" s="37" t="s">
        <v>522</v>
      </c>
      <c r="I42" s="37" t="s">
        <v>522</v>
      </c>
      <c r="J42" s="38" t="s">
        <v>522</v>
      </c>
      <c r="K42" s="22"/>
      <c r="L42" s="22"/>
      <c r="M42" s="22"/>
      <c r="N42" s="22"/>
      <c r="O42" s="22"/>
      <c r="P42" s="22"/>
    </row>
    <row r="43" spans="1:16" ht="39" customHeight="1" thickBot="1" x14ac:dyDescent="0.2">
      <c r="A43" s="22"/>
      <c r="B43" s="40"/>
      <c r="C43" s="1176" t="s">
        <v>581</v>
      </c>
      <c r="D43" s="1177"/>
      <c r="E43" s="1178"/>
      <c r="F43" s="41">
        <v>11.28</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8FtAS84GuusPmmasiK07E1yd827YoU0kvQJ0S2CdGEL07cU+NA3u3kgGJfhlYuAJqR+CUsHX6/zjHjgx8K2Dg==" saltValue="eRMU5jDK5mDLKoaoYFv7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2591</v>
      </c>
      <c r="L45" s="60">
        <v>2931</v>
      </c>
      <c r="M45" s="60">
        <v>3568</v>
      </c>
      <c r="N45" s="60">
        <v>3994</v>
      </c>
      <c r="O45" s="61">
        <v>4160</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522</v>
      </c>
      <c r="L46" s="64" t="s">
        <v>522</v>
      </c>
      <c r="M46" s="64" t="s">
        <v>522</v>
      </c>
      <c r="N46" s="64" t="s">
        <v>522</v>
      </c>
      <c r="O46" s="65" t="s">
        <v>522</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522</v>
      </c>
      <c r="L47" s="64" t="s">
        <v>522</v>
      </c>
      <c r="M47" s="64" t="s">
        <v>522</v>
      </c>
      <c r="N47" s="64" t="s">
        <v>522</v>
      </c>
      <c r="O47" s="65" t="s">
        <v>522</v>
      </c>
      <c r="P47" s="48"/>
      <c r="Q47" s="48"/>
      <c r="R47" s="48"/>
      <c r="S47" s="48"/>
      <c r="T47" s="48"/>
      <c r="U47" s="48"/>
    </row>
    <row r="48" spans="1:21" ht="30.75" customHeight="1" x14ac:dyDescent="0.15">
      <c r="A48" s="48"/>
      <c r="B48" s="1183"/>
      <c r="C48" s="1184"/>
      <c r="D48" s="62"/>
      <c r="E48" s="1189" t="s">
        <v>15</v>
      </c>
      <c r="F48" s="1189"/>
      <c r="G48" s="1189"/>
      <c r="H48" s="1189"/>
      <c r="I48" s="1189"/>
      <c r="J48" s="1190"/>
      <c r="K48" s="63">
        <v>218</v>
      </c>
      <c r="L48" s="64">
        <v>197</v>
      </c>
      <c r="M48" s="64">
        <v>207</v>
      </c>
      <c r="N48" s="64">
        <v>190</v>
      </c>
      <c r="O48" s="65">
        <v>221</v>
      </c>
      <c r="P48" s="48"/>
      <c r="Q48" s="48"/>
      <c r="R48" s="48"/>
      <c r="S48" s="48"/>
      <c r="T48" s="48"/>
      <c r="U48" s="48"/>
    </row>
    <row r="49" spans="1:21" ht="30.75" customHeight="1" x14ac:dyDescent="0.15">
      <c r="A49" s="48"/>
      <c r="B49" s="1183"/>
      <c r="C49" s="1184"/>
      <c r="D49" s="62"/>
      <c r="E49" s="1189" t="s">
        <v>16</v>
      </c>
      <c r="F49" s="1189"/>
      <c r="G49" s="1189"/>
      <c r="H49" s="1189"/>
      <c r="I49" s="1189"/>
      <c r="J49" s="1190"/>
      <c r="K49" s="63">
        <v>124</v>
      </c>
      <c r="L49" s="64">
        <v>185</v>
      </c>
      <c r="M49" s="64">
        <v>227</v>
      </c>
      <c r="N49" s="64">
        <v>233</v>
      </c>
      <c r="O49" s="65">
        <v>230</v>
      </c>
      <c r="P49" s="48"/>
      <c r="Q49" s="48"/>
      <c r="R49" s="48"/>
      <c r="S49" s="48"/>
      <c r="T49" s="48"/>
      <c r="U49" s="48"/>
    </row>
    <row r="50" spans="1:21" ht="30.75" customHeight="1" x14ac:dyDescent="0.15">
      <c r="A50" s="48"/>
      <c r="B50" s="1183"/>
      <c r="C50" s="1184"/>
      <c r="D50" s="62"/>
      <c r="E50" s="1189" t="s">
        <v>17</v>
      </c>
      <c r="F50" s="1189"/>
      <c r="G50" s="1189"/>
      <c r="H50" s="1189"/>
      <c r="I50" s="1189"/>
      <c r="J50" s="1190"/>
      <c r="K50" s="63">
        <v>22</v>
      </c>
      <c r="L50" s="64">
        <v>17</v>
      </c>
      <c r="M50" s="64">
        <v>19</v>
      </c>
      <c r="N50" s="64">
        <v>12</v>
      </c>
      <c r="O50" s="65">
        <v>6</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522</v>
      </c>
      <c r="L51" s="64">
        <v>0</v>
      </c>
      <c r="M51" s="64" t="s">
        <v>522</v>
      </c>
      <c r="N51" s="64" t="s">
        <v>522</v>
      </c>
      <c r="O51" s="65" t="s">
        <v>522</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2316</v>
      </c>
      <c r="L52" s="64">
        <v>2556</v>
      </c>
      <c r="M52" s="64">
        <v>2952</v>
      </c>
      <c r="N52" s="64">
        <v>3126</v>
      </c>
      <c r="O52" s="65">
        <v>3182</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639</v>
      </c>
      <c r="L53" s="69">
        <v>774</v>
      </c>
      <c r="M53" s="69">
        <v>1069</v>
      </c>
      <c r="N53" s="69">
        <v>1303</v>
      </c>
      <c r="O53" s="70">
        <v>1435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TJ6+VmzKuviTLJ1TdRaYSYCdSeZKqKg0q2fAp3Sx/NpDyN7O6ENOr0OSdAEM/fc2GqisNts6MTTO4wxAn081A==" saltValue="NIIi72GA0B8PKXbW5rtzd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07" t="s">
        <v>30</v>
      </c>
      <c r="C41" s="1208"/>
      <c r="D41" s="102"/>
      <c r="E41" s="1213" t="s">
        <v>31</v>
      </c>
      <c r="F41" s="1213"/>
      <c r="G41" s="1213"/>
      <c r="H41" s="1214"/>
      <c r="I41" s="351">
        <v>34262</v>
      </c>
      <c r="J41" s="352">
        <v>35306</v>
      </c>
      <c r="K41" s="352">
        <v>34998</v>
      </c>
      <c r="L41" s="352">
        <v>34696</v>
      </c>
      <c r="M41" s="353">
        <v>34167</v>
      </c>
    </row>
    <row r="42" spans="2:13" ht="27.75" customHeight="1" x14ac:dyDescent="0.15">
      <c r="B42" s="1209"/>
      <c r="C42" s="1210"/>
      <c r="D42" s="103"/>
      <c r="E42" s="1215" t="s">
        <v>32</v>
      </c>
      <c r="F42" s="1215"/>
      <c r="G42" s="1215"/>
      <c r="H42" s="1216"/>
      <c r="I42" s="354">
        <v>53</v>
      </c>
      <c r="J42" s="355">
        <v>37</v>
      </c>
      <c r="K42" s="355">
        <v>41</v>
      </c>
      <c r="L42" s="355">
        <v>15</v>
      </c>
      <c r="M42" s="356">
        <v>6</v>
      </c>
    </row>
    <row r="43" spans="2:13" ht="27.75" customHeight="1" x14ac:dyDescent="0.15">
      <c r="B43" s="1209"/>
      <c r="C43" s="1210"/>
      <c r="D43" s="103"/>
      <c r="E43" s="1215" t="s">
        <v>33</v>
      </c>
      <c r="F43" s="1215"/>
      <c r="G43" s="1215"/>
      <c r="H43" s="1216"/>
      <c r="I43" s="354">
        <v>2128</v>
      </c>
      <c r="J43" s="355">
        <v>1817</v>
      </c>
      <c r="K43" s="355">
        <v>1877</v>
      </c>
      <c r="L43" s="355">
        <v>2092</v>
      </c>
      <c r="M43" s="356">
        <v>3810</v>
      </c>
    </row>
    <row r="44" spans="2:13" ht="27.75" customHeight="1" x14ac:dyDescent="0.15">
      <c r="B44" s="1209"/>
      <c r="C44" s="1210"/>
      <c r="D44" s="103"/>
      <c r="E44" s="1215" t="s">
        <v>34</v>
      </c>
      <c r="F44" s="1215"/>
      <c r="G44" s="1215"/>
      <c r="H44" s="1216"/>
      <c r="I44" s="354">
        <v>2223</v>
      </c>
      <c r="J44" s="355">
        <v>2278</v>
      </c>
      <c r="K44" s="355">
        <v>2090</v>
      </c>
      <c r="L44" s="355">
        <v>2078</v>
      </c>
      <c r="M44" s="356">
        <v>2015</v>
      </c>
    </row>
    <row r="45" spans="2:13" ht="27.75" customHeight="1" x14ac:dyDescent="0.15">
      <c r="B45" s="1209"/>
      <c r="C45" s="1210"/>
      <c r="D45" s="103"/>
      <c r="E45" s="1215" t="s">
        <v>35</v>
      </c>
      <c r="F45" s="1215"/>
      <c r="G45" s="1215"/>
      <c r="H45" s="1216"/>
      <c r="I45" s="354">
        <v>5288</v>
      </c>
      <c r="J45" s="355">
        <v>4846</v>
      </c>
      <c r="K45" s="355">
        <v>4722</v>
      </c>
      <c r="L45" s="355">
        <v>4653</v>
      </c>
      <c r="M45" s="356">
        <v>4332</v>
      </c>
    </row>
    <row r="46" spans="2:13" ht="27.75" customHeight="1" x14ac:dyDescent="0.15">
      <c r="B46" s="1209"/>
      <c r="C46" s="1210"/>
      <c r="D46" s="104"/>
      <c r="E46" s="1215" t="s">
        <v>36</v>
      </c>
      <c r="F46" s="1215"/>
      <c r="G46" s="1215"/>
      <c r="H46" s="1216"/>
      <c r="I46" s="354" t="s">
        <v>522</v>
      </c>
      <c r="J46" s="355" t="s">
        <v>522</v>
      </c>
      <c r="K46" s="355" t="s">
        <v>522</v>
      </c>
      <c r="L46" s="355" t="s">
        <v>522</v>
      </c>
      <c r="M46" s="356" t="s">
        <v>522</v>
      </c>
    </row>
    <row r="47" spans="2:13" ht="27.75" customHeight="1" x14ac:dyDescent="0.15">
      <c r="B47" s="1209"/>
      <c r="C47" s="1210"/>
      <c r="D47" s="105"/>
      <c r="E47" s="1217" t="s">
        <v>37</v>
      </c>
      <c r="F47" s="1218"/>
      <c r="G47" s="1218"/>
      <c r="H47" s="1219"/>
      <c r="I47" s="354" t="s">
        <v>522</v>
      </c>
      <c r="J47" s="355" t="s">
        <v>522</v>
      </c>
      <c r="K47" s="355" t="s">
        <v>522</v>
      </c>
      <c r="L47" s="355" t="s">
        <v>522</v>
      </c>
      <c r="M47" s="356" t="s">
        <v>522</v>
      </c>
    </row>
    <row r="48" spans="2:13" ht="27.75" customHeight="1" x14ac:dyDescent="0.15">
      <c r="B48" s="1209"/>
      <c r="C48" s="1210"/>
      <c r="D48" s="103"/>
      <c r="E48" s="1215" t="s">
        <v>38</v>
      </c>
      <c r="F48" s="1215"/>
      <c r="G48" s="1215"/>
      <c r="H48" s="1216"/>
      <c r="I48" s="354" t="s">
        <v>522</v>
      </c>
      <c r="J48" s="355" t="s">
        <v>522</v>
      </c>
      <c r="K48" s="355" t="s">
        <v>522</v>
      </c>
      <c r="L48" s="355" t="s">
        <v>522</v>
      </c>
      <c r="M48" s="356" t="s">
        <v>522</v>
      </c>
    </row>
    <row r="49" spans="2:13" ht="27.75" customHeight="1" x14ac:dyDescent="0.15">
      <c r="B49" s="1211"/>
      <c r="C49" s="1212"/>
      <c r="D49" s="103"/>
      <c r="E49" s="1215" t="s">
        <v>39</v>
      </c>
      <c r="F49" s="1215"/>
      <c r="G49" s="1215"/>
      <c r="H49" s="1216"/>
      <c r="I49" s="354" t="s">
        <v>522</v>
      </c>
      <c r="J49" s="355" t="s">
        <v>522</v>
      </c>
      <c r="K49" s="355" t="s">
        <v>522</v>
      </c>
      <c r="L49" s="355" t="s">
        <v>522</v>
      </c>
      <c r="M49" s="356" t="s">
        <v>522</v>
      </c>
    </row>
    <row r="50" spans="2:13" ht="27.75" customHeight="1" x14ac:dyDescent="0.15">
      <c r="B50" s="1220" t="s">
        <v>40</v>
      </c>
      <c r="C50" s="1221"/>
      <c r="D50" s="106"/>
      <c r="E50" s="1215" t="s">
        <v>41</v>
      </c>
      <c r="F50" s="1215"/>
      <c r="G50" s="1215"/>
      <c r="H50" s="1216"/>
      <c r="I50" s="354">
        <v>18073</v>
      </c>
      <c r="J50" s="355">
        <v>17428</v>
      </c>
      <c r="K50" s="355">
        <v>15984</v>
      </c>
      <c r="L50" s="355">
        <v>15901</v>
      </c>
      <c r="M50" s="356">
        <v>16413</v>
      </c>
    </row>
    <row r="51" spans="2:13" ht="27.75" customHeight="1" x14ac:dyDescent="0.15">
      <c r="B51" s="1209"/>
      <c r="C51" s="1210"/>
      <c r="D51" s="103"/>
      <c r="E51" s="1215" t="s">
        <v>42</v>
      </c>
      <c r="F51" s="1215"/>
      <c r="G51" s="1215"/>
      <c r="H51" s="1216"/>
      <c r="I51" s="354">
        <v>124</v>
      </c>
      <c r="J51" s="355">
        <v>17</v>
      </c>
      <c r="K51" s="355" t="s">
        <v>522</v>
      </c>
      <c r="L51" s="355" t="s">
        <v>522</v>
      </c>
      <c r="M51" s="356" t="s">
        <v>522</v>
      </c>
    </row>
    <row r="52" spans="2:13" ht="27.75" customHeight="1" x14ac:dyDescent="0.15">
      <c r="B52" s="1211"/>
      <c r="C52" s="1212"/>
      <c r="D52" s="103"/>
      <c r="E52" s="1215" t="s">
        <v>43</v>
      </c>
      <c r="F52" s="1215"/>
      <c r="G52" s="1215"/>
      <c r="H52" s="1216"/>
      <c r="I52" s="354">
        <v>31306</v>
      </c>
      <c r="J52" s="355">
        <v>32027</v>
      </c>
      <c r="K52" s="355">
        <v>31770</v>
      </c>
      <c r="L52" s="355">
        <v>31847</v>
      </c>
      <c r="M52" s="356">
        <v>31944</v>
      </c>
    </row>
    <row r="53" spans="2:13" ht="27.75" customHeight="1" thickBot="1" x14ac:dyDescent="0.2">
      <c r="B53" s="1222" t="s">
        <v>44</v>
      </c>
      <c r="C53" s="1223"/>
      <c r="D53" s="107"/>
      <c r="E53" s="1224" t="s">
        <v>45</v>
      </c>
      <c r="F53" s="1224"/>
      <c r="G53" s="1224"/>
      <c r="H53" s="1225"/>
      <c r="I53" s="357">
        <v>-5549</v>
      </c>
      <c r="J53" s="358">
        <v>-5187</v>
      </c>
      <c r="K53" s="358">
        <v>-4027</v>
      </c>
      <c r="L53" s="358">
        <v>-4214</v>
      </c>
      <c r="M53" s="359">
        <v>-4027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Hr/2rrIkw1nN6TtrQQ6NPkJjc3zRGPMvumx/sLfNF+8CNPLd4ADrcjqdw4E1DPaMXc6Xk6LO7vWillmRC3cbqQ==" saltValue="bdifDxCEdvxtVgcqPNil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80" zoomScaleNormal="8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565</v>
      </c>
      <c r="G54" s="116" t="s">
        <v>566</v>
      </c>
      <c r="H54" s="117" t="s">
        <v>567</v>
      </c>
    </row>
    <row r="55" spans="2:8" ht="52.5" customHeight="1" x14ac:dyDescent="0.15">
      <c r="B55" s="118"/>
      <c r="C55" s="1234" t="s">
        <v>48</v>
      </c>
      <c r="D55" s="1234"/>
      <c r="E55" s="1235"/>
      <c r="F55" s="119">
        <v>8003</v>
      </c>
      <c r="G55" s="119">
        <v>7502</v>
      </c>
      <c r="H55" s="120">
        <v>6948</v>
      </c>
    </row>
    <row r="56" spans="2:8" ht="52.5" customHeight="1" x14ac:dyDescent="0.15">
      <c r="B56" s="121"/>
      <c r="C56" s="1236" t="s">
        <v>49</v>
      </c>
      <c r="D56" s="1236"/>
      <c r="E56" s="1237"/>
      <c r="F56" s="122">
        <v>1833</v>
      </c>
      <c r="G56" s="122">
        <v>2096</v>
      </c>
      <c r="H56" s="123">
        <v>3099</v>
      </c>
    </row>
    <row r="57" spans="2:8" ht="53.25" customHeight="1" x14ac:dyDescent="0.15">
      <c r="B57" s="121"/>
      <c r="C57" s="1238" t="s">
        <v>50</v>
      </c>
      <c r="D57" s="1238"/>
      <c r="E57" s="1239"/>
      <c r="F57" s="124">
        <v>9235</v>
      </c>
      <c r="G57" s="124">
        <v>9825</v>
      </c>
      <c r="H57" s="125">
        <v>9715</v>
      </c>
    </row>
    <row r="58" spans="2:8" ht="45.75" customHeight="1" x14ac:dyDescent="0.15">
      <c r="B58" s="126"/>
      <c r="C58" s="1226" t="s">
        <v>605</v>
      </c>
      <c r="D58" s="1227"/>
      <c r="E58" s="1228"/>
      <c r="F58" s="127">
        <v>3516</v>
      </c>
      <c r="G58" s="127">
        <v>4022</v>
      </c>
      <c r="H58" s="128">
        <v>4029</v>
      </c>
    </row>
    <row r="59" spans="2:8" ht="45.75" customHeight="1" x14ac:dyDescent="0.15">
      <c r="B59" s="126"/>
      <c r="C59" s="1226" t="s">
        <v>609</v>
      </c>
      <c r="D59" s="1227"/>
      <c r="E59" s="1228"/>
      <c r="F59" s="127">
        <v>3247</v>
      </c>
      <c r="G59" s="127">
        <v>3160</v>
      </c>
      <c r="H59" s="128">
        <v>3124</v>
      </c>
    </row>
    <row r="60" spans="2:8" ht="45.75" customHeight="1" x14ac:dyDescent="0.15">
      <c r="B60" s="126"/>
      <c r="C60" s="1226" t="s">
        <v>607</v>
      </c>
      <c r="D60" s="1227"/>
      <c r="E60" s="1228"/>
      <c r="F60" s="127">
        <v>1127</v>
      </c>
      <c r="G60" s="127">
        <v>1127</v>
      </c>
      <c r="H60" s="128">
        <v>1127</v>
      </c>
    </row>
    <row r="61" spans="2:8" ht="45.75" customHeight="1" x14ac:dyDescent="0.15">
      <c r="B61" s="126"/>
      <c r="C61" s="1226" t="s">
        <v>608</v>
      </c>
      <c r="D61" s="1227"/>
      <c r="E61" s="1228"/>
      <c r="F61" s="127">
        <v>426</v>
      </c>
      <c r="G61" s="127">
        <v>765</v>
      </c>
      <c r="H61" s="128">
        <v>742</v>
      </c>
    </row>
    <row r="62" spans="2:8" ht="45.75" customHeight="1" thickBot="1" x14ac:dyDescent="0.2">
      <c r="B62" s="129"/>
      <c r="C62" s="1229" t="s">
        <v>606</v>
      </c>
      <c r="D62" s="1230"/>
      <c r="E62" s="1231"/>
      <c r="F62" s="130">
        <v>368</v>
      </c>
      <c r="G62" s="130">
        <v>224</v>
      </c>
      <c r="H62" s="131">
        <v>175</v>
      </c>
    </row>
    <row r="63" spans="2:8" ht="52.5" customHeight="1" thickBot="1" x14ac:dyDescent="0.2">
      <c r="B63" s="132"/>
      <c r="C63" s="1232" t="s">
        <v>51</v>
      </c>
      <c r="D63" s="1232"/>
      <c r="E63" s="1233"/>
      <c r="F63" s="133">
        <v>19071</v>
      </c>
      <c r="G63" s="133">
        <v>19423</v>
      </c>
      <c r="H63" s="134">
        <v>19762</v>
      </c>
    </row>
    <row r="64" spans="2:8" x14ac:dyDescent="0.15"/>
  </sheetData>
  <sheetProtection algorithmName="SHA-512" hashValue="RkJN7Yq72bgGWXOOYPMOR1zv+CmBI0WIS9vgKohH2EDNJTEWslh8k2PcK4PrY4UIa8tkxaGQcErdgkcnUugCJw==" saltValue="bkZv501e6GonxuSN6Ege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90" zoomScaleNormal="90" zoomScaleSheetLayoutView="55" workbookViewId="0"/>
  </sheetViews>
  <sheetFormatPr defaultColWidth="0" defaultRowHeight="0" customHeight="1" zeroHeight="1" x14ac:dyDescent="0.15"/>
  <cols>
    <col min="1" max="1" width="6.375" style="1240" customWidth="1"/>
    <col min="2" max="107" width="2.5" style="1240" customWidth="1"/>
    <col min="108" max="108" width="6.125" style="1242" customWidth="1"/>
    <col min="109" max="109" width="5.875" style="1241" customWidth="1"/>
    <col min="110" max="16384" width="8.625" style="1240" hidden="1"/>
  </cols>
  <sheetData>
    <row r="1" spans="1:109" ht="42.75" customHeight="1" x14ac:dyDescent="0.15">
      <c r="A1" s="1297"/>
      <c r="B1" s="1296"/>
      <c r="DD1" s="1240"/>
      <c r="DE1" s="1240"/>
    </row>
    <row r="2" spans="1:109"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40"/>
      <c r="DE2" s="1240"/>
    </row>
    <row r="3" spans="1:109"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40"/>
      <c r="DE3" s="1240"/>
    </row>
    <row r="4" spans="1:109" s="255"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row>
    <row r="5" spans="1:109" s="255"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row>
    <row r="6" spans="1:109" s="255"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row>
    <row r="7" spans="1:109" s="255"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row>
    <row r="8" spans="1:109" s="255"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row>
    <row r="9" spans="1:109" s="255"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row>
    <row r="10" spans="1:109" s="255"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row>
    <row r="11" spans="1:109" s="255"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row>
    <row r="12" spans="1:109" s="255"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row>
    <row r="13" spans="1:109" s="255"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row>
    <row r="14" spans="1:109" s="255"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row>
    <row r="15" spans="1:109" s="255" customFormat="1" ht="13.5" x14ac:dyDescent="0.15">
      <c r="A15" s="1240"/>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row>
    <row r="16" spans="1:109" s="255" customFormat="1" ht="13.5" x14ac:dyDescent="0.15">
      <c r="A16" s="1240"/>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row>
    <row r="17" spans="1:109" s="255" customFormat="1" ht="13.5" x14ac:dyDescent="0.15">
      <c r="A17" s="1240"/>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row>
    <row r="18" spans="1:109" s="255" customFormat="1" ht="13.5" x14ac:dyDescent="0.15">
      <c r="A18" s="1240"/>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row>
    <row r="19" spans="1:109" ht="13.5" x14ac:dyDescent="0.15">
      <c r="DD19" s="1240"/>
      <c r="DE19" s="1240"/>
    </row>
    <row r="20" spans="1:109" ht="13.5" x14ac:dyDescent="0.15">
      <c r="DD20" s="1240"/>
      <c r="DE20" s="1240"/>
    </row>
    <row r="21" spans="1:109" ht="17.25" customHeight="1" x14ac:dyDescent="0.15">
      <c r="B21" s="1294"/>
      <c r="C21" s="1291"/>
      <c r="D21" s="1291"/>
      <c r="E21" s="1291"/>
      <c r="F21" s="1291"/>
      <c r="G21" s="1291"/>
      <c r="H21" s="1291"/>
      <c r="I21" s="1291"/>
      <c r="J21" s="1291"/>
      <c r="K21" s="1291"/>
      <c r="L21" s="1291"/>
      <c r="M21" s="1291"/>
      <c r="N21" s="1293"/>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3"/>
      <c r="AU21" s="1291"/>
      <c r="AV21" s="1291"/>
      <c r="AW21" s="1291"/>
      <c r="AX21" s="1291"/>
      <c r="AY21" s="1291"/>
      <c r="AZ21" s="1291"/>
      <c r="BA21" s="1291"/>
      <c r="BB21" s="1291"/>
      <c r="BC21" s="1291"/>
      <c r="BD21" s="1291"/>
      <c r="BE21" s="1291"/>
      <c r="BF21" s="1293"/>
      <c r="BG21" s="1291"/>
      <c r="BH21" s="1291"/>
      <c r="BI21" s="1291"/>
      <c r="BJ21" s="1291"/>
      <c r="BK21" s="1291"/>
      <c r="BL21" s="1291"/>
      <c r="BM21" s="1291"/>
      <c r="BN21" s="1291"/>
      <c r="BO21" s="1291"/>
      <c r="BP21" s="1291"/>
      <c r="BQ21" s="1291"/>
      <c r="BR21" s="1293"/>
      <c r="BS21" s="1291"/>
      <c r="BT21" s="1291"/>
      <c r="BU21" s="1291"/>
      <c r="BV21" s="1291"/>
      <c r="BW21" s="1291"/>
      <c r="BX21" s="1291"/>
      <c r="BY21" s="1291"/>
      <c r="BZ21" s="1291"/>
      <c r="CA21" s="1291"/>
      <c r="CB21" s="1291"/>
      <c r="CC21" s="1291"/>
      <c r="CD21" s="1293"/>
      <c r="CE21" s="1291"/>
      <c r="CF21" s="1291"/>
      <c r="CG21" s="1291"/>
      <c r="CH21" s="1291"/>
      <c r="CI21" s="1291"/>
      <c r="CJ21" s="1291"/>
      <c r="CK21" s="1291"/>
      <c r="CL21" s="1291"/>
      <c r="CM21" s="1291"/>
      <c r="CN21" s="1291"/>
      <c r="CO21" s="1291"/>
      <c r="CP21" s="1293"/>
      <c r="CQ21" s="1291"/>
      <c r="CR21" s="1291"/>
      <c r="CS21" s="1291"/>
      <c r="CT21" s="1291"/>
      <c r="CU21" s="1291"/>
      <c r="CV21" s="1291"/>
      <c r="CW21" s="1291"/>
      <c r="CX21" s="1291"/>
      <c r="CY21" s="1291"/>
      <c r="CZ21" s="1291"/>
      <c r="DA21" s="1291"/>
      <c r="DB21" s="1293"/>
      <c r="DC21" s="1291"/>
      <c r="DD21" s="1290"/>
      <c r="DE21" s="1240"/>
    </row>
    <row r="22" spans="1:109" ht="17.25" customHeight="1" x14ac:dyDescent="0.15">
      <c r="B22" s="1241"/>
    </row>
    <row r="23" spans="1:109" ht="13.5" x14ac:dyDescent="0.15">
      <c r="B23" s="1241"/>
    </row>
    <row r="24" spans="1:109" ht="13.5" x14ac:dyDescent="0.15">
      <c r="B24" s="1241"/>
    </row>
    <row r="25" spans="1:109" ht="13.5" x14ac:dyDescent="0.15">
      <c r="B25" s="1241"/>
    </row>
    <row r="26" spans="1:109" ht="13.5" x14ac:dyDescent="0.15">
      <c r="B26" s="1241"/>
    </row>
    <row r="27" spans="1:109" ht="13.5" x14ac:dyDescent="0.15">
      <c r="B27" s="1241"/>
    </row>
    <row r="28" spans="1:109" ht="13.5" x14ac:dyDescent="0.15">
      <c r="B28" s="1241"/>
    </row>
    <row r="29" spans="1:109" ht="13.5" x14ac:dyDescent="0.15">
      <c r="B29" s="1241"/>
    </row>
    <row r="30" spans="1:109" ht="13.5" x14ac:dyDescent="0.15">
      <c r="B30" s="1241"/>
    </row>
    <row r="31" spans="1:109" ht="13.5" x14ac:dyDescent="0.15">
      <c r="B31" s="1241"/>
    </row>
    <row r="32" spans="1:109" ht="13.5" x14ac:dyDescent="0.15">
      <c r="B32" s="1241"/>
    </row>
    <row r="33" spans="2:109" ht="13.5" x14ac:dyDescent="0.15">
      <c r="B33" s="1241"/>
    </row>
    <row r="34" spans="2:109" ht="13.5" x14ac:dyDescent="0.15">
      <c r="B34" s="1241"/>
    </row>
    <row r="35" spans="2:109" ht="13.5" x14ac:dyDescent="0.15">
      <c r="B35" s="1241"/>
    </row>
    <row r="36" spans="2:109" ht="13.5" x14ac:dyDescent="0.15">
      <c r="B36" s="1241"/>
    </row>
    <row r="37" spans="2:109" ht="13.5" x14ac:dyDescent="0.15">
      <c r="B37" s="1241"/>
    </row>
    <row r="38" spans="2:109" ht="13.5" x14ac:dyDescent="0.15">
      <c r="B38" s="1241"/>
    </row>
    <row r="39" spans="2:109" ht="13.5" x14ac:dyDescent="0.15">
      <c r="B39" s="1245"/>
      <c r="C39" s="1244"/>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4"/>
      <c r="AP39" s="1244"/>
      <c r="AQ39" s="1244"/>
      <c r="AR39" s="1244"/>
      <c r="AS39" s="1244"/>
      <c r="AT39" s="1244"/>
      <c r="AU39" s="1244"/>
      <c r="AV39" s="1244"/>
      <c r="AW39" s="1244"/>
      <c r="AX39" s="1244"/>
      <c r="AY39" s="1244"/>
      <c r="AZ39" s="1244"/>
      <c r="BA39" s="1244"/>
      <c r="BB39" s="1244"/>
      <c r="BC39" s="1244"/>
      <c r="BD39" s="1244"/>
      <c r="BE39" s="1244"/>
      <c r="BF39" s="1244"/>
      <c r="BG39" s="1244"/>
      <c r="BH39" s="1244"/>
      <c r="BI39" s="1244"/>
      <c r="BJ39" s="1244"/>
      <c r="BK39" s="1244"/>
      <c r="BL39" s="1244"/>
      <c r="BM39" s="1244"/>
      <c r="BN39" s="1244"/>
      <c r="BO39" s="1244"/>
      <c r="BP39" s="1244"/>
      <c r="BQ39" s="1244"/>
      <c r="BR39" s="1244"/>
      <c r="BS39" s="1244"/>
      <c r="BT39" s="1244"/>
      <c r="BU39" s="1244"/>
      <c r="BV39" s="1244"/>
      <c r="BW39" s="1244"/>
      <c r="BX39" s="1244"/>
      <c r="BY39" s="1244"/>
      <c r="BZ39" s="1244"/>
      <c r="CA39" s="1244"/>
      <c r="CB39" s="1244"/>
      <c r="CC39" s="1244"/>
      <c r="CD39" s="1244"/>
      <c r="CE39" s="1244"/>
      <c r="CF39" s="1244"/>
      <c r="CG39" s="1244"/>
      <c r="CH39" s="1244"/>
      <c r="CI39" s="1244"/>
      <c r="CJ39" s="1244"/>
      <c r="CK39" s="1244"/>
      <c r="CL39" s="1244"/>
      <c r="CM39" s="1244"/>
      <c r="CN39" s="1244"/>
      <c r="CO39" s="1244"/>
      <c r="CP39" s="1244"/>
      <c r="CQ39" s="1244"/>
      <c r="CR39" s="1244"/>
      <c r="CS39" s="1244"/>
      <c r="CT39" s="1244"/>
      <c r="CU39" s="1244"/>
      <c r="CV39" s="1244"/>
      <c r="CW39" s="1244"/>
      <c r="CX39" s="1244"/>
      <c r="CY39" s="1244"/>
      <c r="CZ39" s="1244"/>
      <c r="DA39" s="1244"/>
      <c r="DB39" s="1244"/>
      <c r="DC39" s="1244"/>
      <c r="DD39" s="1243"/>
    </row>
    <row r="40" spans="2:109" ht="13.5" x14ac:dyDescent="0.15">
      <c r="B40" s="1281"/>
      <c r="DD40" s="1281"/>
      <c r="DE40" s="1240"/>
    </row>
    <row r="41" spans="2:109" ht="17.25" x14ac:dyDescent="0.15">
      <c r="B41" s="1292" t="s">
        <v>624</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5" x14ac:dyDescent="0.15">
      <c r="B42" s="1241"/>
      <c r="G42" s="1277"/>
      <c r="I42" s="1276"/>
      <c r="J42" s="1276"/>
      <c r="K42" s="1276"/>
      <c r="AM42" s="1277"/>
      <c r="AN42" s="1277" t="s">
        <v>620</v>
      </c>
      <c r="AP42" s="1276"/>
      <c r="AQ42" s="1276"/>
      <c r="AR42" s="1276"/>
      <c r="AY42" s="1277"/>
      <c r="BA42" s="1276"/>
      <c r="BB42" s="1276"/>
      <c r="BC42" s="1276"/>
      <c r="BK42" s="1277"/>
      <c r="BM42" s="1276"/>
      <c r="BN42" s="1276"/>
      <c r="BO42" s="1276"/>
      <c r="BW42" s="1277"/>
      <c r="BY42" s="1276"/>
      <c r="BZ42" s="1276"/>
      <c r="CA42" s="1276"/>
      <c r="CI42" s="1277"/>
      <c r="CK42" s="1276"/>
      <c r="CL42" s="1276"/>
      <c r="CM42" s="1276"/>
      <c r="CU42" s="1277"/>
      <c r="CW42" s="1276"/>
      <c r="CX42" s="1276"/>
      <c r="CY42" s="1276"/>
    </row>
    <row r="43" spans="2:109" ht="13.5" customHeight="1" x14ac:dyDescent="0.15">
      <c r="B43" s="1241"/>
      <c r="AN43" s="1275" t="s">
        <v>623</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3"/>
    </row>
    <row r="44" spans="2:109" ht="13.5" x14ac:dyDescent="0.15">
      <c r="B44" s="1241"/>
      <c r="AN44" s="1272"/>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0"/>
    </row>
    <row r="45" spans="2:109" ht="13.5" x14ac:dyDescent="0.15">
      <c r="B45" s="1241"/>
      <c r="AN45" s="1272"/>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0"/>
    </row>
    <row r="46" spans="2:109" ht="13.5" x14ac:dyDescent="0.15">
      <c r="B46" s="1241"/>
      <c r="AN46" s="1272"/>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0"/>
    </row>
    <row r="47" spans="2:109" ht="13.5" x14ac:dyDescent="0.15">
      <c r="B47" s="1241"/>
      <c r="AN47" s="1269"/>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7"/>
    </row>
    <row r="48" spans="2:109" ht="13.5" x14ac:dyDescent="0.15">
      <c r="B48" s="1241"/>
      <c r="H48" s="1254"/>
      <c r="I48" s="1254"/>
      <c r="J48" s="1254"/>
      <c r="AN48" s="1254"/>
      <c r="AO48" s="1254"/>
      <c r="AP48" s="1254"/>
      <c r="AZ48" s="1254"/>
      <c r="BA48" s="1254"/>
      <c r="BB48" s="1254"/>
      <c r="BL48" s="1254"/>
      <c r="BM48" s="1254"/>
      <c r="BN48" s="1254"/>
      <c r="BX48" s="1254"/>
      <c r="BY48" s="1254"/>
      <c r="BZ48" s="1254"/>
      <c r="CJ48" s="1254"/>
      <c r="CK48" s="1254"/>
      <c r="CL48" s="1254"/>
      <c r="CV48" s="1254"/>
      <c r="CW48" s="1254"/>
      <c r="CX48" s="1254"/>
    </row>
    <row r="49" spans="1:109" ht="13.5" x14ac:dyDescent="0.15">
      <c r="B49" s="1241"/>
      <c r="AN49" s="1240" t="s">
        <v>618</v>
      </c>
    </row>
    <row r="50" spans="1:109" ht="13.5" x14ac:dyDescent="0.15">
      <c r="B50" s="1241"/>
      <c r="G50" s="1252"/>
      <c r="H50" s="1252"/>
      <c r="I50" s="1252"/>
      <c r="J50" s="1252"/>
      <c r="K50" s="1261"/>
      <c r="L50" s="1261"/>
      <c r="M50" s="1260"/>
      <c r="N50" s="1260"/>
      <c r="AN50" s="1259"/>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7"/>
      <c r="BP50" s="1249" t="s">
        <v>563</v>
      </c>
      <c r="BQ50" s="1249"/>
      <c r="BR50" s="1249"/>
      <c r="BS50" s="1249"/>
      <c r="BT50" s="1249"/>
      <c r="BU50" s="1249"/>
      <c r="BV50" s="1249"/>
      <c r="BW50" s="1249"/>
      <c r="BX50" s="1249" t="s">
        <v>564</v>
      </c>
      <c r="BY50" s="1249"/>
      <c r="BZ50" s="1249"/>
      <c r="CA50" s="1249"/>
      <c r="CB50" s="1249"/>
      <c r="CC50" s="1249"/>
      <c r="CD50" s="1249"/>
      <c r="CE50" s="1249"/>
      <c r="CF50" s="1249" t="s">
        <v>565</v>
      </c>
      <c r="CG50" s="1249"/>
      <c r="CH50" s="1249"/>
      <c r="CI50" s="1249"/>
      <c r="CJ50" s="1249"/>
      <c r="CK50" s="1249"/>
      <c r="CL50" s="1249"/>
      <c r="CM50" s="1249"/>
      <c r="CN50" s="1249" t="s">
        <v>566</v>
      </c>
      <c r="CO50" s="1249"/>
      <c r="CP50" s="1249"/>
      <c r="CQ50" s="1249"/>
      <c r="CR50" s="1249"/>
      <c r="CS50" s="1249"/>
      <c r="CT50" s="1249"/>
      <c r="CU50" s="1249"/>
      <c r="CV50" s="1249" t="s">
        <v>567</v>
      </c>
      <c r="CW50" s="1249"/>
      <c r="CX50" s="1249"/>
      <c r="CY50" s="1249"/>
      <c r="CZ50" s="1249"/>
      <c r="DA50" s="1249"/>
      <c r="DB50" s="1249"/>
      <c r="DC50" s="1249"/>
    </row>
    <row r="51" spans="1:109" ht="13.5" customHeight="1" x14ac:dyDescent="0.15">
      <c r="B51" s="1241"/>
      <c r="G51" s="1256"/>
      <c r="H51" s="1256"/>
      <c r="I51" s="1289"/>
      <c r="J51" s="1289"/>
      <c r="K51" s="1255"/>
      <c r="L51" s="1255"/>
      <c r="M51" s="1255"/>
      <c r="N51" s="1255"/>
      <c r="AM51" s="1254"/>
      <c r="AN51" s="1248" t="s">
        <v>617</v>
      </c>
      <c r="AO51" s="1248"/>
      <c r="AP51" s="1248"/>
      <c r="AQ51" s="1248"/>
      <c r="AR51" s="1248"/>
      <c r="AS51" s="1248"/>
      <c r="AT51" s="1248"/>
      <c r="AU51" s="1248"/>
      <c r="AV51" s="1248"/>
      <c r="AW51" s="1248"/>
      <c r="AX51" s="1248"/>
      <c r="AY51" s="1248"/>
      <c r="AZ51" s="1248"/>
      <c r="BA51" s="1248"/>
      <c r="BB51" s="1248" t="s">
        <v>615</v>
      </c>
      <c r="BC51" s="1248"/>
      <c r="BD51" s="1248"/>
      <c r="BE51" s="1248"/>
      <c r="BF51" s="1248"/>
      <c r="BG51" s="1248"/>
      <c r="BH51" s="1248"/>
      <c r="BI51" s="1248"/>
      <c r="BJ51" s="1248"/>
      <c r="BK51" s="1248"/>
      <c r="BL51" s="1248"/>
      <c r="BM51" s="1248"/>
      <c r="BN51" s="1248"/>
      <c r="BO51" s="1248"/>
      <c r="BP51" s="1247"/>
      <c r="BQ51" s="1247"/>
      <c r="BR51" s="1247"/>
      <c r="BS51" s="1247"/>
      <c r="BT51" s="1247"/>
      <c r="BU51" s="1247"/>
      <c r="BV51" s="1247"/>
      <c r="BW51" s="1247"/>
      <c r="BX51" s="1247"/>
      <c r="BY51" s="1247"/>
      <c r="BZ51" s="1247"/>
      <c r="CA51" s="1247"/>
      <c r="CB51" s="1247"/>
      <c r="CC51" s="1247"/>
      <c r="CD51" s="1247"/>
      <c r="CE51" s="1247"/>
      <c r="CF51" s="1247"/>
      <c r="CG51" s="1247"/>
      <c r="CH51" s="1247"/>
      <c r="CI51" s="1247"/>
      <c r="CJ51" s="1247"/>
      <c r="CK51" s="1247"/>
      <c r="CL51" s="1247"/>
      <c r="CM51" s="1247"/>
      <c r="CN51" s="1247"/>
      <c r="CO51" s="1247"/>
      <c r="CP51" s="1247"/>
      <c r="CQ51" s="1247"/>
      <c r="CR51" s="1247"/>
      <c r="CS51" s="1247"/>
      <c r="CT51" s="1247"/>
      <c r="CU51" s="1247"/>
      <c r="CV51" s="1247"/>
      <c r="CW51" s="1247"/>
      <c r="CX51" s="1247"/>
      <c r="CY51" s="1247"/>
      <c r="CZ51" s="1247"/>
      <c r="DA51" s="1247"/>
      <c r="DB51" s="1247"/>
      <c r="DC51" s="1247"/>
    </row>
    <row r="52" spans="1:109" ht="13.5" x14ac:dyDescent="0.15">
      <c r="B52" s="1241"/>
      <c r="G52" s="1256"/>
      <c r="H52" s="1256"/>
      <c r="I52" s="1289"/>
      <c r="J52" s="1289"/>
      <c r="K52" s="1255"/>
      <c r="L52" s="1255"/>
      <c r="M52" s="1255"/>
      <c r="N52" s="1255"/>
      <c r="AM52" s="1254"/>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5" x14ac:dyDescent="0.15">
      <c r="A53" s="1276"/>
      <c r="B53" s="1241"/>
      <c r="G53" s="1256"/>
      <c r="H53" s="1256"/>
      <c r="I53" s="1252"/>
      <c r="J53" s="1252"/>
      <c r="K53" s="1255"/>
      <c r="L53" s="1255"/>
      <c r="M53" s="1255"/>
      <c r="N53" s="1255"/>
      <c r="AM53" s="1254"/>
      <c r="AN53" s="1248"/>
      <c r="AO53" s="1248"/>
      <c r="AP53" s="1248"/>
      <c r="AQ53" s="1248"/>
      <c r="AR53" s="1248"/>
      <c r="AS53" s="1248"/>
      <c r="AT53" s="1248"/>
      <c r="AU53" s="1248"/>
      <c r="AV53" s="1248"/>
      <c r="AW53" s="1248"/>
      <c r="AX53" s="1248"/>
      <c r="AY53" s="1248"/>
      <c r="AZ53" s="1248"/>
      <c r="BA53" s="1248"/>
      <c r="BB53" s="1248" t="s">
        <v>622</v>
      </c>
      <c r="BC53" s="1248"/>
      <c r="BD53" s="1248"/>
      <c r="BE53" s="1248"/>
      <c r="BF53" s="1248"/>
      <c r="BG53" s="1248"/>
      <c r="BH53" s="1248"/>
      <c r="BI53" s="1248"/>
      <c r="BJ53" s="1248"/>
      <c r="BK53" s="1248"/>
      <c r="BL53" s="1248"/>
      <c r="BM53" s="1248"/>
      <c r="BN53" s="1248"/>
      <c r="BO53" s="1248"/>
      <c r="BP53" s="1247">
        <v>55.5</v>
      </c>
      <c r="BQ53" s="1247"/>
      <c r="BR53" s="1247"/>
      <c r="BS53" s="1247"/>
      <c r="BT53" s="1247"/>
      <c r="BU53" s="1247"/>
      <c r="BV53" s="1247"/>
      <c r="BW53" s="1247"/>
      <c r="BX53" s="1247">
        <v>55.3</v>
      </c>
      <c r="BY53" s="1247"/>
      <c r="BZ53" s="1247"/>
      <c r="CA53" s="1247"/>
      <c r="CB53" s="1247"/>
      <c r="CC53" s="1247"/>
      <c r="CD53" s="1247"/>
      <c r="CE53" s="1247"/>
      <c r="CF53" s="1247">
        <v>56.1</v>
      </c>
      <c r="CG53" s="1247"/>
      <c r="CH53" s="1247"/>
      <c r="CI53" s="1247"/>
      <c r="CJ53" s="1247"/>
      <c r="CK53" s="1247"/>
      <c r="CL53" s="1247"/>
      <c r="CM53" s="1247"/>
      <c r="CN53" s="1247">
        <v>56.3</v>
      </c>
      <c r="CO53" s="1247"/>
      <c r="CP53" s="1247"/>
      <c r="CQ53" s="1247"/>
      <c r="CR53" s="1247"/>
      <c r="CS53" s="1247"/>
      <c r="CT53" s="1247"/>
      <c r="CU53" s="1247"/>
      <c r="CV53" s="1247">
        <v>56.7</v>
      </c>
      <c r="CW53" s="1247"/>
      <c r="CX53" s="1247"/>
      <c r="CY53" s="1247"/>
      <c r="CZ53" s="1247"/>
      <c r="DA53" s="1247"/>
      <c r="DB53" s="1247"/>
      <c r="DC53" s="1247"/>
    </row>
    <row r="54" spans="1:109" ht="13.5" x14ac:dyDescent="0.15">
      <c r="A54" s="1276"/>
      <c r="B54" s="1241"/>
      <c r="G54" s="1256"/>
      <c r="H54" s="1256"/>
      <c r="I54" s="1252"/>
      <c r="J54" s="1252"/>
      <c r="K54" s="1255"/>
      <c r="L54" s="1255"/>
      <c r="M54" s="1255"/>
      <c r="N54" s="1255"/>
      <c r="AM54" s="1254"/>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5" x14ac:dyDescent="0.15">
      <c r="A55" s="1276"/>
      <c r="B55" s="1241"/>
      <c r="G55" s="1252"/>
      <c r="H55" s="1252"/>
      <c r="I55" s="1252"/>
      <c r="J55" s="1252"/>
      <c r="K55" s="1255"/>
      <c r="L55" s="1255"/>
      <c r="M55" s="1255"/>
      <c r="N55" s="1255"/>
      <c r="AN55" s="1249" t="s">
        <v>616</v>
      </c>
      <c r="AO55" s="1249"/>
      <c r="AP55" s="1249"/>
      <c r="AQ55" s="1249"/>
      <c r="AR55" s="1249"/>
      <c r="AS55" s="1249"/>
      <c r="AT55" s="1249"/>
      <c r="AU55" s="1249"/>
      <c r="AV55" s="1249"/>
      <c r="AW55" s="1249"/>
      <c r="AX55" s="1249"/>
      <c r="AY55" s="1249"/>
      <c r="AZ55" s="1249"/>
      <c r="BA55" s="1249"/>
      <c r="BB55" s="1248" t="s">
        <v>615</v>
      </c>
      <c r="BC55" s="1248"/>
      <c r="BD55" s="1248"/>
      <c r="BE55" s="1248"/>
      <c r="BF55" s="1248"/>
      <c r="BG55" s="1248"/>
      <c r="BH55" s="1248"/>
      <c r="BI55" s="1248"/>
      <c r="BJ55" s="1248"/>
      <c r="BK55" s="1248"/>
      <c r="BL55" s="1248"/>
      <c r="BM55" s="1248"/>
      <c r="BN55" s="1248"/>
      <c r="BO55" s="1248"/>
      <c r="BP55" s="1247">
        <v>32.299999999999997</v>
      </c>
      <c r="BQ55" s="1247"/>
      <c r="BR55" s="1247"/>
      <c r="BS55" s="1247"/>
      <c r="BT55" s="1247"/>
      <c r="BU55" s="1247"/>
      <c r="BV55" s="1247"/>
      <c r="BW55" s="1247"/>
      <c r="BX55" s="1247">
        <v>35.200000000000003</v>
      </c>
      <c r="BY55" s="1247"/>
      <c r="BZ55" s="1247"/>
      <c r="CA55" s="1247"/>
      <c r="CB55" s="1247"/>
      <c r="CC55" s="1247"/>
      <c r="CD55" s="1247"/>
      <c r="CE55" s="1247"/>
      <c r="CF55" s="1247">
        <v>40.4</v>
      </c>
      <c r="CG55" s="1247"/>
      <c r="CH55" s="1247"/>
      <c r="CI55" s="1247"/>
      <c r="CJ55" s="1247"/>
      <c r="CK55" s="1247"/>
      <c r="CL55" s="1247"/>
      <c r="CM55" s="1247"/>
      <c r="CN55" s="1247">
        <v>39.5</v>
      </c>
      <c r="CO55" s="1247"/>
      <c r="CP55" s="1247"/>
      <c r="CQ55" s="1247"/>
      <c r="CR55" s="1247"/>
      <c r="CS55" s="1247"/>
      <c r="CT55" s="1247"/>
      <c r="CU55" s="1247"/>
      <c r="CV55" s="1247">
        <v>19.2</v>
      </c>
      <c r="CW55" s="1247"/>
      <c r="CX55" s="1247"/>
      <c r="CY55" s="1247"/>
      <c r="CZ55" s="1247"/>
      <c r="DA55" s="1247"/>
      <c r="DB55" s="1247"/>
      <c r="DC55" s="1247"/>
    </row>
    <row r="56" spans="1:109" ht="13.5" x14ac:dyDescent="0.15">
      <c r="A56" s="1276"/>
      <c r="B56" s="1241"/>
      <c r="G56" s="1252"/>
      <c r="H56" s="1252"/>
      <c r="I56" s="1252"/>
      <c r="J56" s="1252"/>
      <c r="K56" s="1255"/>
      <c r="L56" s="1255"/>
      <c r="M56" s="1255"/>
      <c r="N56" s="1255"/>
      <c r="AN56" s="1249"/>
      <c r="AO56" s="1249"/>
      <c r="AP56" s="1249"/>
      <c r="AQ56" s="1249"/>
      <c r="AR56" s="1249"/>
      <c r="AS56" s="1249"/>
      <c r="AT56" s="1249"/>
      <c r="AU56" s="1249"/>
      <c r="AV56" s="1249"/>
      <c r="AW56" s="1249"/>
      <c r="AX56" s="1249"/>
      <c r="AY56" s="1249"/>
      <c r="AZ56" s="1249"/>
      <c r="BA56" s="1249"/>
      <c r="BB56" s="1248"/>
      <c r="BC56" s="1248"/>
      <c r="BD56" s="1248"/>
      <c r="BE56" s="1248"/>
      <c r="BF56" s="1248"/>
      <c r="BG56" s="1248"/>
      <c r="BH56" s="1248"/>
      <c r="BI56" s="1248"/>
      <c r="BJ56" s="1248"/>
      <c r="BK56" s="1248"/>
      <c r="BL56" s="1248"/>
      <c r="BM56" s="1248"/>
      <c r="BN56" s="1248"/>
      <c r="BO56" s="1248"/>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76" customFormat="1" ht="13.5" x14ac:dyDescent="0.15">
      <c r="B57" s="1282"/>
      <c r="G57" s="1252"/>
      <c r="H57" s="1252"/>
      <c r="I57" s="1251"/>
      <c r="J57" s="1251"/>
      <c r="K57" s="1255"/>
      <c r="L57" s="1255"/>
      <c r="M57" s="1255"/>
      <c r="N57" s="1255"/>
      <c r="AM57" s="1240"/>
      <c r="AN57" s="1249"/>
      <c r="AO57" s="1249"/>
      <c r="AP57" s="1249"/>
      <c r="AQ57" s="1249"/>
      <c r="AR57" s="1249"/>
      <c r="AS57" s="1249"/>
      <c r="AT57" s="1249"/>
      <c r="AU57" s="1249"/>
      <c r="AV57" s="1249"/>
      <c r="AW57" s="1249"/>
      <c r="AX57" s="1249"/>
      <c r="AY57" s="1249"/>
      <c r="AZ57" s="1249"/>
      <c r="BA57" s="1249"/>
      <c r="BB57" s="1248" t="s">
        <v>622</v>
      </c>
      <c r="BC57" s="1248"/>
      <c r="BD57" s="1248"/>
      <c r="BE57" s="1248"/>
      <c r="BF57" s="1248"/>
      <c r="BG57" s="1248"/>
      <c r="BH57" s="1248"/>
      <c r="BI57" s="1248"/>
      <c r="BJ57" s="1248"/>
      <c r="BK57" s="1248"/>
      <c r="BL57" s="1248"/>
      <c r="BM57" s="1248"/>
      <c r="BN57" s="1248"/>
      <c r="BO57" s="1248"/>
      <c r="BP57" s="1247">
        <v>57</v>
      </c>
      <c r="BQ57" s="1247"/>
      <c r="BR57" s="1247"/>
      <c r="BS57" s="1247"/>
      <c r="BT57" s="1247"/>
      <c r="BU57" s="1247"/>
      <c r="BV57" s="1247"/>
      <c r="BW57" s="1247"/>
      <c r="BX57" s="1247">
        <v>57.3</v>
      </c>
      <c r="BY57" s="1247"/>
      <c r="BZ57" s="1247"/>
      <c r="CA57" s="1247"/>
      <c r="CB57" s="1247"/>
      <c r="CC57" s="1247"/>
      <c r="CD57" s="1247"/>
      <c r="CE57" s="1247"/>
      <c r="CF57" s="1247">
        <v>58.4</v>
      </c>
      <c r="CG57" s="1247"/>
      <c r="CH57" s="1247"/>
      <c r="CI57" s="1247"/>
      <c r="CJ57" s="1247"/>
      <c r="CK57" s="1247"/>
      <c r="CL57" s="1247"/>
      <c r="CM57" s="1247"/>
      <c r="CN57" s="1247">
        <v>59.1</v>
      </c>
      <c r="CO57" s="1247"/>
      <c r="CP57" s="1247"/>
      <c r="CQ57" s="1247"/>
      <c r="CR57" s="1247"/>
      <c r="CS57" s="1247"/>
      <c r="CT57" s="1247"/>
      <c r="CU57" s="1247"/>
      <c r="CV57" s="1247">
        <v>62.1</v>
      </c>
      <c r="CW57" s="1247"/>
      <c r="CX57" s="1247"/>
      <c r="CY57" s="1247"/>
      <c r="CZ57" s="1247"/>
      <c r="DA57" s="1247"/>
      <c r="DB57" s="1247"/>
      <c r="DC57" s="1247"/>
      <c r="DD57" s="1287"/>
      <c r="DE57" s="1282"/>
    </row>
    <row r="58" spans="1:109" s="1276" customFormat="1" ht="13.5" x14ac:dyDescent="0.15">
      <c r="A58" s="1240"/>
      <c r="B58" s="1282"/>
      <c r="G58" s="1252"/>
      <c r="H58" s="1252"/>
      <c r="I58" s="1251"/>
      <c r="J58" s="1251"/>
      <c r="K58" s="1255"/>
      <c r="L58" s="1255"/>
      <c r="M58" s="1255"/>
      <c r="N58" s="1255"/>
      <c r="AM58" s="1240"/>
      <c r="AN58" s="1249"/>
      <c r="AO58" s="1249"/>
      <c r="AP58" s="1249"/>
      <c r="AQ58" s="1249"/>
      <c r="AR58" s="1249"/>
      <c r="AS58" s="1249"/>
      <c r="AT58" s="1249"/>
      <c r="AU58" s="1249"/>
      <c r="AV58" s="1249"/>
      <c r="AW58" s="1249"/>
      <c r="AX58" s="1249"/>
      <c r="AY58" s="1249"/>
      <c r="AZ58" s="1249"/>
      <c r="BA58" s="1249"/>
      <c r="BB58" s="1248"/>
      <c r="BC58" s="1248"/>
      <c r="BD58" s="1248"/>
      <c r="BE58" s="1248"/>
      <c r="BF58" s="1248"/>
      <c r="BG58" s="1248"/>
      <c r="BH58" s="1248"/>
      <c r="BI58" s="1248"/>
      <c r="BJ58" s="1248"/>
      <c r="BK58" s="1248"/>
      <c r="BL58" s="1248"/>
      <c r="BM58" s="1248"/>
      <c r="BN58" s="1248"/>
      <c r="BO58" s="1248"/>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87"/>
      <c r="DE58" s="1282"/>
    </row>
    <row r="59" spans="1:109" s="1276" customFormat="1" ht="13.5" x14ac:dyDescent="0.15">
      <c r="A59" s="1240"/>
      <c r="B59" s="1282"/>
      <c r="K59" s="1288"/>
      <c r="L59" s="1288"/>
      <c r="M59" s="1288"/>
      <c r="N59" s="1288"/>
      <c r="AQ59" s="1288"/>
      <c r="AR59" s="1288"/>
      <c r="AS59" s="1288"/>
      <c r="AT59" s="1288"/>
      <c r="BC59" s="1288"/>
      <c r="BD59" s="1288"/>
      <c r="BE59" s="1288"/>
      <c r="BF59" s="1288"/>
      <c r="BO59" s="1288"/>
      <c r="BP59" s="1288"/>
      <c r="BQ59" s="1288"/>
      <c r="BR59" s="1288"/>
      <c r="CA59" s="1288"/>
      <c r="CB59" s="1288"/>
      <c r="CC59" s="1288"/>
      <c r="CD59" s="1288"/>
      <c r="CM59" s="1288"/>
      <c r="CN59" s="1288"/>
      <c r="CO59" s="1288"/>
      <c r="CP59" s="1288"/>
      <c r="CY59" s="1288"/>
      <c r="CZ59" s="1288"/>
      <c r="DA59" s="1288"/>
      <c r="DB59" s="1288"/>
      <c r="DC59" s="1288"/>
      <c r="DD59" s="1287"/>
      <c r="DE59" s="1282"/>
    </row>
    <row r="60" spans="1:109" s="1276" customFormat="1" ht="13.5" x14ac:dyDescent="0.15">
      <c r="A60" s="1240"/>
      <c r="B60" s="1282"/>
      <c r="K60" s="1288"/>
      <c r="L60" s="1288"/>
      <c r="M60" s="1288"/>
      <c r="N60" s="1288"/>
      <c r="AQ60" s="1288"/>
      <c r="AR60" s="1288"/>
      <c r="AS60" s="1288"/>
      <c r="AT60" s="1288"/>
      <c r="BC60" s="1288"/>
      <c r="BD60" s="1288"/>
      <c r="BE60" s="1288"/>
      <c r="BF60" s="1288"/>
      <c r="BO60" s="1288"/>
      <c r="BP60" s="1288"/>
      <c r="BQ60" s="1288"/>
      <c r="BR60" s="1288"/>
      <c r="CA60" s="1288"/>
      <c r="CB60" s="1288"/>
      <c r="CC60" s="1288"/>
      <c r="CD60" s="1288"/>
      <c r="CM60" s="1288"/>
      <c r="CN60" s="1288"/>
      <c r="CO60" s="1288"/>
      <c r="CP60" s="1288"/>
      <c r="CY60" s="1288"/>
      <c r="CZ60" s="1288"/>
      <c r="DA60" s="1288"/>
      <c r="DB60" s="1288"/>
      <c r="DC60" s="1288"/>
      <c r="DD60" s="1287"/>
      <c r="DE60" s="1282"/>
    </row>
    <row r="61" spans="1:109" s="1276" customFormat="1" ht="13.5" x14ac:dyDescent="0.15">
      <c r="A61" s="1240"/>
      <c r="B61" s="1286"/>
      <c r="C61" s="1285"/>
      <c r="D61" s="1285"/>
      <c r="E61" s="1285"/>
      <c r="F61" s="1285"/>
      <c r="G61" s="1285"/>
      <c r="H61" s="1285"/>
      <c r="I61" s="1285"/>
      <c r="J61" s="1285"/>
      <c r="K61" s="1285"/>
      <c r="L61" s="1285"/>
      <c r="M61" s="1284"/>
      <c r="N61" s="1284"/>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4"/>
      <c r="AT61" s="1284"/>
      <c r="AU61" s="1285"/>
      <c r="AV61" s="1285"/>
      <c r="AW61" s="1285"/>
      <c r="AX61" s="1285"/>
      <c r="AY61" s="1285"/>
      <c r="AZ61" s="1285"/>
      <c r="BA61" s="1285"/>
      <c r="BB61" s="1285"/>
      <c r="BC61" s="1285"/>
      <c r="BD61" s="1285"/>
      <c r="BE61" s="1284"/>
      <c r="BF61" s="1284"/>
      <c r="BG61" s="1285"/>
      <c r="BH61" s="1285"/>
      <c r="BI61" s="1285"/>
      <c r="BJ61" s="1285"/>
      <c r="BK61" s="1285"/>
      <c r="BL61" s="1285"/>
      <c r="BM61" s="1285"/>
      <c r="BN61" s="1285"/>
      <c r="BO61" s="1285"/>
      <c r="BP61" s="1285"/>
      <c r="BQ61" s="1284"/>
      <c r="BR61" s="1284"/>
      <c r="BS61" s="1285"/>
      <c r="BT61" s="1285"/>
      <c r="BU61" s="1285"/>
      <c r="BV61" s="1285"/>
      <c r="BW61" s="1285"/>
      <c r="BX61" s="1285"/>
      <c r="BY61" s="1285"/>
      <c r="BZ61" s="1285"/>
      <c r="CA61" s="1285"/>
      <c r="CB61" s="1285"/>
      <c r="CC61" s="1284"/>
      <c r="CD61" s="1284"/>
      <c r="CE61" s="1285"/>
      <c r="CF61" s="1285"/>
      <c r="CG61" s="1285"/>
      <c r="CH61" s="1285"/>
      <c r="CI61" s="1285"/>
      <c r="CJ61" s="1285"/>
      <c r="CK61" s="1285"/>
      <c r="CL61" s="1285"/>
      <c r="CM61" s="1285"/>
      <c r="CN61" s="1285"/>
      <c r="CO61" s="1284"/>
      <c r="CP61" s="1284"/>
      <c r="CQ61" s="1285"/>
      <c r="CR61" s="1285"/>
      <c r="CS61" s="1285"/>
      <c r="CT61" s="1285"/>
      <c r="CU61" s="1285"/>
      <c r="CV61" s="1285"/>
      <c r="CW61" s="1285"/>
      <c r="CX61" s="1285"/>
      <c r="CY61" s="1285"/>
      <c r="CZ61" s="1285"/>
      <c r="DA61" s="1284"/>
      <c r="DB61" s="1284"/>
      <c r="DC61" s="1284"/>
      <c r="DD61" s="1283"/>
      <c r="DE61" s="1282"/>
    </row>
    <row r="62" spans="1:109" ht="13.5"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40"/>
    </row>
    <row r="63" spans="1:109" ht="17.25" x14ac:dyDescent="0.15">
      <c r="B63" s="1280" t="s">
        <v>621</v>
      </c>
    </row>
    <row r="64" spans="1:109" ht="13.5" x14ac:dyDescent="0.15">
      <c r="B64" s="1241"/>
      <c r="G64" s="1277"/>
      <c r="I64" s="1279"/>
      <c r="J64" s="1279"/>
      <c r="K64" s="1279"/>
      <c r="L64" s="1279"/>
      <c r="M64" s="1279"/>
      <c r="N64" s="1278"/>
      <c r="AM64" s="1277"/>
      <c r="AN64" s="1277" t="s">
        <v>620</v>
      </c>
      <c r="AP64" s="1276"/>
      <c r="AQ64" s="1276"/>
      <c r="AR64" s="1276"/>
      <c r="AY64" s="1277"/>
      <c r="BA64" s="1276"/>
      <c r="BB64" s="1276"/>
      <c r="BC64" s="1276"/>
      <c r="BK64" s="1277"/>
      <c r="BM64" s="1276"/>
      <c r="BN64" s="1276"/>
      <c r="BO64" s="1276"/>
      <c r="BW64" s="1277"/>
      <c r="BY64" s="1276"/>
      <c r="BZ64" s="1276"/>
      <c r="CA64" s="1276"/>
      <c r="CI64" s="1277"/>
      <c r="CK64" s="1276"/>
      <c r="CL64" s="1276"/>
      <c r="CM64" s="1276"/>
      <c r="CU64" s="1277"/>
      <c r="CW64" s="1276"/>
      <c r="CX64" s="1276"/>
      <c r="CY64" s="1276"/>
    </row>
    <row r="65" spans="2:107" ht="13.5" x14ac:dyDescent="0.15">
      <c r="B65" s="1241"/>
      <c r="AN65" s="1275" t="s">
        <v>619</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3"/>
    </row>
    <row r="66" spans="2:107" ht="13.5" x14ac:dyDescent="0.15">
      <c r="B66" s="1241"/>
      <c r="AN66" s="1272"/>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0"/>
    </row>
    <row r="67" spans="2:107" ht="13.5" x14ac:dyDescent="0.15">
      <c r="B67" s="1241"/>
      <c r="AN67" s="1272"/>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0"/>
    </row>
    <row r="68" spans="2:107" ht="13.5" x14ac:dyDescent="0.15">
      <c r="B68" s="1241"/>
      <c r="AN68" s="1272"/>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0"/>
    </row>
    <row r="69" spans="2:107" ht="13.5" x14ac:dyDescent="0.15">
      <c r="B69" s="1241"/>
      <c r="AN69" s="1269"/>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7"/>
    </row>
    <row r="70" spans="2:107" ht="13.5" x14ac:dyDescent="0.15">
      <c r="B70" s="1241"/>
      <c r="H70" s="1266"/>
      <c r="I70" s="1266"/>
      <c r="J70" s="1264"/>
      <c r="K70" s="1264"/>
      <c r="L70" s="1263"/>
      <c r="M70" s="1264"/>
      <c r="N70" s="1263"/>
      <c r="AN70" s="1254"/>
      <c r="AO70" s="1254"/>
      <c r="AP70" s="1254"/>
      <c r="AZ70" s="1254"/>
      <c r="BA70" s="1254"/>
      <c r="BB70" s="1254"/>
      <c r="BL70" s="1254"/>
      <c r="BM70" s="1254"/>
      <c r="BN70" s="1254"/>
      <c r="BX70" s="1254"/>
      <c r="BY70" s="1254"/>
      <c r="BZ70" s="1254"/>
      <c r="CJ70" s="1254"/>
      <c r="CK70" s="1254"/>
      <c r="CL70" s="1254"/>
      <c r="CV70" s="1254"/>
      <c r="CW70" s="1254"/>
      <c r="CX70" s="1254"/>
    </row>
    <row r="71" spans="2:107" ht="13.5" x14ac:dyDescent="0.15">
      <c r="B71" s="1241"/>
      <c r="G71" s="1262"/>
      <c r="I71" s="1265"/>
      <c r="J71" s="1264"/>
      <c r="K71" s="1264"/>
      <c r="L71" s="1263"/>
      <c r="M71" s="1264"/>
      <c r="N71" s="1263"/>
      <c r="AM71" s="1262"/>
      <c r="AN71" s="1240" t="s">
        <v>618</v>
      </c>
    </row>
    <row r="72" spans="2:107" ht="13.5" x14ac:dyDescent="0.15">
      <c r="B72" s="1241"/>
      <c r="G72" s="1252"/>
      <c r="H72" s="1252"/>
      <c r="I72" s="1252"/>
      <c r="J72" s="1252"/>
      <c r="K72" s="1261"/>
      <c r="L72" s="1261"/>
      <c r="M72" s="1260"/>
      <c r="N72" s="1260"/>
      <c r="AN72" s="1259"/>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7"/>
      <c r="BP72" s="1249" t="s">
        <v>563</v>
      </c>
      <c r="BQ72" s="1249"/>
      <c r="BR72" s="1249"/>
      <c r="BS72" s="1249"/>
      <c r="BT72" s="1249"/>
      <c r="BU72" s="1249"/>
      <c r="BV72" s="1249"/>
      <c r="BW72" s="1249"/>
      <c r="BX72" s="1249" t="s">
        <v>564</v>
      </c>
      <c r="BY72" s="1249"/>
      <c r="BZ72" s="1249"/>
      <c r="CA72" s="1249"/>
      <c r="CB72" s="1249"/>
      <c r="CC72" s="1249"/>
      <c r="CD72" s="1249"/>
      <c r="CE72" s="1249"/>
      <c r="CF72" s="1249" t="s">
        <v>565</v>
      </c>
      <c r="CG72" s="1249"/>
      <c r="CH72" s="1249"/>
      <c r="CI72" s="1249"/>
      <c r="CJ72" s="1249"/>
      <c r="CK72" s="1249"/>
      <c r="CL72" s="1249"/>
      <c r="CM72" s="1249"/>
      <c r="CN72" s="1249" t="s">
        <v>566</v>
      </c>
      <c r="CO72" s="1249"/>
      <c r="CP72" s="1249"/>
      <c r="CQ72" s="1249"/>
      <c r="CR72" s="1249"/>
      <c r="CS72" s="1249"/>
      <c r="CT72" s="1249"/>
      <c r="CU72" s="1249"/>
      <c r="CV72" s="1249" t="s">
        <v>567</v>
      </c>
      <c r="CW72" s="1249"/>
      <c r="CX72" s="1249"/>
      <c r="CY72" s="1249"/>
      <c r="CZ72" s="1249"/>
      <c r="DA72" s="1249"/>
      <c r="DB72" s="1249"/>
      <c r="DC72" s="1249"/>
    </row>
    <row r="73" spans="2:107" ht="13.5" x14ac:dyDescent="0.15">
      <c r="B73" s="1241"/>
      <c r="G73" s="1256"/>
      <c r="H73" s="1256"/>
      <c r="I73" s="1256"/>
      <c r="J73" s="1256"/>
      <c r="K73" s="1253"/>
      <c r="L73" s="1253"/>
      <c r="M73" s="1253"/>
      <c r="N73" s="1253"/>
      <c r="AM73" s="1254"/>
      <c r="AN73" s="1248" t="s">
        <v>617</v>
      </c>
      <c r="AO73" s="1248"/>
      <c r="AP73" s="1248"/>
      <c r="AQ73" s="1248"/>
      <c r="AR73" s="1248"/>
      <c r="AS73" s="1248"/>
      <c r="AT73" s="1248"/>
      <c r="AU73" s="1248"/>
      <c r="AV73" s="1248"/>
      <c r="AW73" s="1248"/>
      <c r="AX73" s="1248"/>
      <c r="AY73" s="1248"/>
      <c r="AZ73" s="1248"/>
      <c r="BA73" s="1248"/>
      <c r="BB73" s="1248" t="s">
        <v>615</v>
      </c>
      <c r="BC73" s="1248"/>
      <c r="BD73" s="1248"/>
      <c r="BE73" s="1248"/>
      <c r="BF73" s="1248"/>
      <c r="BG73" s="1248"/>
      <c r="BH73" s="1248"/>
      <c r="BI73" s="1248"/>
      <c r="BJ73" s="1248"/>
      <c r="BK73" s="1248"/>
      <c r="BL73" s="1248"/>
      <c r="BM73" s="1248"/>
      <c r="BN73" s="1248"/>
      <c r="BO73" s="1248"/>
      <c r="BP73" s="1247"/>
      <c r="BQ73" s="1247"/>
      <c r="BR73" s="1247"/>
      <c r="BS73" s="1247"/>
      <c r="BT73" s="1247"/>
      <c r="BU73" s="1247"/>
      <c r="BV73" s="1247"/>
      <c r="BW73" s="1247"/>
      <c r="BX73" s="1247"/>
      <c r="BY73" s="1247"/>
      <c r="BZ73" s="1247"/>
      <c r="CA73" s="1247"/>
      <c r="CB73" s="1247"/>
      <c r="CC73" s="1247"/>
      <c r="CD73" s="1247"/>
      <c r="CE73" s="1247"/>
      <c r="CF73" s="1247"/>
      <c r="CG73" s="1247"/>
      <c r="CH73" s="1247"/>
      <c r="CI73" s="1247"/>
      <c r="CJ73" s="1247"/>
      <c r="CK73" s="1247"/>
      <c r="CL73" s="1247"/>
      <c r="CM73" s="1247"/>
      <c r="CN73" s="1247"/>
      <c r="CO73" s="1247"/>
      <c r="CP73" s="1247"/>
      <c r="CQ73" s="1247"/>
      <c r="CR73" s="1247"/>
      <c r="CS73" s="1247"/>
      <c r="CT73" s="1247"/>
      <c r="CU73" s="1247"/>
      <c r="CV73" s="1247"/>
      <c r="CW73" s="1247"/>
      <c r="CX73" s="1247"/>
      <c r="CY73" s="1247"/>
      <c r="CZ73" s="1247"/>
      <c r="DA73" s="1247"/>
      <c r="DB73" s="1247"/>
      <c r="DC73" s="1247"/>
    </row>
    <row r="74" spans="2:107" ht="13.5" x14ac:dyDescent="0.15">
      <c r="B74" s="1241"/>
      <c r="G74" s="1256"/>
      <c r="H74" s="1256"/>
      <c r="I74" s="1256"/>
      <c r="J74" s="1256"/>
      <c r="K74" s="1253"/>
      <c r="L74" s="1253"/>
      <c r="M74" s="1253"/>
      <c r="N74" s="1253"/>
      <c r="AM74" s="1254"/>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5" x14ac:dyDescent="0.15">
      <c r="B75" s="1241"/>
      <c r="G75" s="1256"/>
      <c r="H75" s="1256"/>
      <c r="I75" s="1252"/>
      <c r="J75" s="1252"/>
      <c r="K75" s="1255"/>
      <c r="L75" s="1255"/>
      <c r="M75" s="1255"/>
      <c r="N75" s="1255"/>
      <c r="AM75" s="1254"/>
      <c r="AN75" s="1248"/>
      <c r="AO75" s="1248"/>
      <c r="AP75" s="1248"/>
      <c r="AQ75" s="1248"/>
      <c r="AR75" s="1248"/>
      <c r="AS75" s="1248"/>
      <c r="AT75" s="1248"/>
      <c r="AU75" s="1248"/>
      <c r="AV75" s="1248"/>
      <c r="AW75" s="1248"/>
      <c r="AX75" s="1248"/>
      <c r="AY75" s="1248"/>
      <c r="AZ75" s="1248"/>
      <c r="BA75" s="1248"/>
      <c r="BB75" s="1248" t="s">
        <v>614</v>
      </c>
      <c r="BC75" s="1248"/>
      <c r="BD75" s="1248"/>
      <c r="BE75" s="1248"/>
      <c r="BF75" s="1248"/>
      <c r="BG75" s="1248"/>
      <c r="BH75" s="1248"/>
      <c r="BI75" s="1248"/>
      <c r="BJ75" s="1248"/>
      <c r="BK75" s="1248"/>
      <c r="BL75" s="1248"/>
      <c r="BM75" s="1248"/>
      <c r="BN75" s="1248"/>
      <c r="BO75" s="1248"/>
      <c r="BP75" s="1247">
        <v>3.8</v>
      </c>
      <c r="BQ75" s="1247"/>
      <c r="BR75" s="1247"/>
      <c r="BS75" s="1247"/>
      <c r="BT75" s="1247"/>
      <c r="BU75" s="1247"/>
      <c r="BV75" s="1247"/>
      <c r="BW75" s="1247"/>
      <c r="BX75" s="1247">
        <v>3.8</v>
      </c>
      <c r="BY75" s="1247"/>
      <c r="BZ75" s="1247"/>
      <c r="CA75" s="1247"/>
      <c r="CB75" s="1247"/>
      <c r="CC75" s="1247"/>
      <c r="CD75" s="1247"/>
      <c r="CE75" s="1247"/>
      <c r="CF75" s="1247">
        <v>4.7</v>
      </c>
      <c r="CG75" s="1247"/>
      <c r="CH75" s="1247"/>
      <c r="CI75" s="1247"/>
      <c r="CJ75" s="1247"/>
      <c r="CK75" s="1247"/>
      <c r="CL75" s="1247"/>
      <c r="CM75" s="1247"/>
      <c r="CN75" s="1247">
        <v>5.9</v>
      </c>
      <c r="CO75" s="1247"/>
      <c r="CP75" s="1247"/>
      <c r="CQ75" s="1247"/>
      <c r="CR75" s="1247"/>
      <c r="CS75" s="1247"/>
      <c r="CT75" s="1247"/>
      <c r="CU75" s="1247"/>
      <c r="CV75" s="1247">
        <v>7.2</v>
      </c>
      <c r="CW75" s="1247"/>
      <c r="CX75" s="1247"/>
      <c r="CY75" s="1247"/>
      <c r="CZ75" s="1247"/>
      <c r="DA75" s="1247"/>
      <c r="DB75" s="1247"/>
      <c r="DC75" s="1247"/>
    </row>
    <row r="76" spans="2:107" ht="13.5" x14ac:dyDescent="0.15">
      <c r="B76" s="1241"/>
      <c r="G76" s="1256"/>
      <c r="H76" s="1256"/>
      <c r="I76" s="1252"/>
      <c r="J76" s="1252"/>
      <c r="K76" s="1255"/>
      <c r="L76" s="1255"/>
      <c r="M76" s="1255"/>
      <c r="N76" s="1255"/>
      <c r="AM76" s="1254"/>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5" x14ac:dyDescent="0.15">
      <c r="B77" s="1241"/>
      <c r="G77" s="1252"/>
      <c r="H77" s="1252"/>
      <c r="I77" s="1252"/>
      <c r="J77" s="1252"/>
      <c r="K77" s="1253"/>
      <c r="L77" s="1253"/>
      <c r="M77" s="1253"/>
      <c r="N77" s="1253"/>
      <c r="AN77" s="1249" t="s">
        <v>616</v>
      </c>
      <c r="AO77" s="1249"/>
      <c r="AP77" s="1249"/>
      <c r="AQ77" s="1249"/>
      <c r="AR77" s="1249"/>
      <c r="AS77" s="1249"/>
      <c r="AT77" s="1249"/>
      <c r="AU77" s="1249"/>
      <c r="AV77" s="1249"/>
      <c r="AW77" s="1249"/>
      <c r="AX77" s="1249"/>
      <c r="AY77" s="1249"/>
      <c r="AZ77" s="1249"/>
      <c r="BA77" s="1249"/>
      <c r="BB77" s="1248" t="s">
        <v>615</v>
      </c>
      <c r="BC77" s="1248"/>
      <c r="BD77" s="1248"/>
      <c r="BE77" s="1248"/>
      <c r="BF77" s="1248"/>
      <c r="BG77" s="1248"/>
      <c r="BH77" s="1248"/>
      <c r="BI77" s="1248"/>
      <c r="BJ77" s="1248"/>
      <c r="BK77" s="1248"/>
      <c r="BL77" s="1248"/>
      <c r="BM77" s="1248"/>
      <c r="BN77" s="1248"/>
      <c r="BO77" s="1248"/>
      <c r="BP77" s="1247">
        <v>32.299999999999997</v>
      </c>
      <c r="BQ77" s="1247"/>
      <c r="BR77" s="1247"/>
      <c r="BS77" s="1247"/>
      <c r="BT77" s="1247"/>
      <c r="BU77" s="1247"/>
      <c r="BV77" s="1247"/>
      <c r="BW77" s="1247"/>
      <c r="BX77" s="1247">
        <v>35.200000000000003</v>
      </c>
      <c r="BY77" s="1247"/>
      <c r="BZ77" s="1247"/>
      <c r="CA77" s="1247"/>
      <c r="CB77" s="1247"/>
      <c r="CC77" s="1247"/>
      <c r="CD77" s="1247"/>
      <c r="CE77" s="1247"/>
      <c r="CF77" s="1247">
        <v>40.4</v>
      </c>
      <c r="CG77" s="1247"/>
      <c r="CH77" s="1247"/>
      <c r="CI77" s="1247"/>
      <c r="CJ77" s="1247"/>
      <c r="CK77" s="1247"/>
      <c r="CL77" s="1247"/>
      <c r="CM77" s="1247"/>
      <c r="CN77" s="1247">
        <v>39.5</v>
      </c>
      <c r="CO77" s="1247"/>
      <c r="CP77" s="1247"/>
      <c r="CQ77" s="1247"/>
      <c r="CR77" s="1247"/>
      <c r="CS77" s="1247"/>
      <c r="CT77" s="1247"/>
      <c r="CU77" s="1247"/>
      <c r="CV77" s="1247">
        <v>19.2</v>
      </c>
      <c r="CW77" s="1247"/>
      <c r="CX77" s="1247"/>
      <c r="CY77" s="1247"/>
      <c r="CZ77" s="1247"/>
      <c r="DA77" s="1247"/>
      <c r="DB77" s="1247"/>
      <c r="DC77" s="1247"/>
    </row>
    <row r="78" spans="2:107" ht="13.5" x14ac:dyDescent="0.15">
      <c r="B78" s="1241"/>
      <c r="G78" s="1252"/>
      <c r="H78" s="1252"/>
      <c r="I78" s="1252"/>
      <c r="J78" s="1252"/>
      <c r="K78" s="1253"/>
      <c r="L78" s="1253"/>
      <c r="M78" s="1253"/>
      <c r="N78" s="1253"/>
      <c r="AN78" s="1249"/>
      <c r="AO78" s="1249"/>
      <c r="AP78" s="1249"/>
      <c r="AQ78" s="1249"/>
      <c r="AR78" s="1249"/>
      <c r="AS78" s="1249"/>
      <c r="AT78" s="1249"/>
      <c r="AU78" s="1249"/>
      <c r="AV78" s="1249"/>
      <c r="AW78" s="1249"/>
      <c r="AX78" s="1249"/>
      <c r="AY78" s="1249"/>
      <c r="AZ78" s="1249"/>
      <c r="BA78" s="1249"/>
      <c r="BB78" s="1248"/>
      <c r="BC78" s="1248"/>
      <c r="BD78" s="1248"/>
      <c r="BE78" s="1248"/>
      <c r="BF78" s="1248"/>
      <c r="BG78" s="1248"/>
      <c r="BH78" s="1248"/>
      <c r="BI78" s="1248"/>
      <c r="BJ78" s="1248"/>
      <c r="BK78" s="1248"/>
      <c r="BL78" s="1248"/>
      <c r="BM78" s="1248"/>
      <c r="BN78" s="1248"/>
      <c r="BO78" s="1248"/>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5" x14ac:dyDescent="0.15">
      <c r="B79" s="1241"/>
      <c r="G79" s="1252"/>
      <c r="H79" s="1252"/>
      <c r="I79" s="1251"/>
      <c r="J79" s="1251"/>
      <c r="K79" s="1250"/>
      <c r="L79" s="1250"/>
      <c r="M79" s="1250"/>
      <c r="N79" s="1250"/>
      <c r="AN79" s="1249"/>
      <c r="AO79" s="1249"/>
      <c r="AP79" s="1249"/>
      <c r="AQ79" s="1249"/>
      <c r="AR79" s="1249"/>
      <c r="AS79" s="1249"/>
      <c r="AT79" s="1249"/>
      <c r="AU79" s="1249"/>
      <c r="AV79" s="1249"/>
      <c r="AW79" s="1249"/>
      <c r="AX79" s="1249"/>
      <c r="AY79" s="1249"/>
      <c r="AZ79" s="1249"/>
      <c r="BA79" s="1249"/>
      <c r="BB79" s="1248" t="s">
        <v>614</v>
      </c>
      <c r="BC79" s="1248"/>
      <c r="BD79" s="1248"/>
      <c r="BE79" s="1248"/>
      <c r="BF79" s="1248"/>
      <c r="BG79" s="1248"/>
      <c r="BH79" s="1248"/>
      <c r="BI79" s="1248"/>
      <c r="BJ79" s="1248"/>
      <c r="BK79" s="1248"/>
      <c r="BL79" s="1248"/>
      <c r="BM79" s="1248"/>
      <c r="BN79" s="1248"/>
      <c r="BO79" s="1248"/>
      <c r="BP79" s="1247">
        <v>7</v>
      </c>
      <c r="BQ79" s="1247"/>
      <c r="BR79" s="1247"/>
      <c r="BS79" s="1247"/>
      <c r="BT79" s="1247"/>
      <c r="BU79" s="1247"/>
      <c r="BV79" s="1247"/>
      <c r="BW79" s="1247"/>
      <c r="BX79" s="1247">
        <v>6.9</v>
      </c>
      <c r="BY79" s="1247"/>
      <c r="BZ79" s="1247"/>
      <c r="CA79" s="1247"/>
      <c r="CB79" s="1247"/>
      <c r="CC79" s="1247"/>
      <c r="CD79" s="1247"/>
      <c r="CE79" s="1247"/>
      <c r="CF79" s="1247">
        <v>7</v>
      </c>
      <c r="CG79" s="1247"/>
      <c r="CH79" s="1247"/>
      <c r="CI79" s="1247"/>
      <c r="CJ79" s="1247"/>
      <c r="CK79" s="1247"/>
      <c r="CL79" s="1247"/>
      <c r="CM79" s="1247"/>
      <c r="CN79" s="1247">
        <v>6.9</v>
      </c>
      <c r="CO79" s="1247"/>
      <c r="CP79" s="1247"/>
      <c r="CQ79" s="1247"/>
      <c r="CR79" s="1247"/>
      <c r="CS79" s="1247"/>
      <c r="CT79" s="1247"/>
      <c r="CU79" s="1247"/>
      <c r="CV79" s="1247">
        <v>8</v>
      </c>
      <c r="CW79" s="1247"/>
      <c r="CX79" s="1247"/>
      <c r="CY79" s="1247"/>
      <c r="CZ79" s="1247"/>
      <c r="DA79" s="1247"/>
      <c r="DB79" s="1247"/>
      <c r="DC79" s="1247"/>
    </row>
    <row r="80" spans="2:107" ht="13.5" x14ac:dyDescent="0.15">
      <c r="B80" s="1241"/>
      <c r="G80" s="1252"/>
      <c r="H80" s="1252"/>
      <c r="I80" s="1251"/>
      <c r="J80" s="1251"/>
      <c r="K80" s="1250"/>
      <c r="L80" s="1250"/>
      <c r="M80" s="1250"/>
      <c r="N80" s="1250"/>
      <c r="AN80" s="1249"/>
      <c r="AO80" s="1249"/>
      <c r="AP80" s="1249"/>
      <c r="AQ80" s="1249"/>
      <c r="AR80" s="1249"/>
      <c r="AS80" s="1249"/>
      <c r="AT80" s="1249"/>
      <c r="AU80" s="1249"/>
      <c r="AV80" s="1249"/>
      <c r="AW80" s="1249"/>
      <c r="AX80" s="1249"/>
      <c r="AY80" s="1249"/>
      <c r="AZ80" s="1249"/>
      <c r="BA80" s="1249"/>
      <c r="BB80" s="1248"/>
      <c r="BC80" s="1248"/>
      <c r="BD80" s="1248"/>
      <c r="BE80" s="1248"/>
      <c r="BF80" s="1248"/>
      <c r="BG80" s="1248"/>
      <c r="BH80" s="1248"/>
      <c r="BI80" s="1248"/>
      <c r="BJ80" s="1248"/>
      <c r="BK80" s="1248"/>
      <c r="BL80" s="1248"/>
      <c r="BM80" s="1248"/>
      <c r="BN80" s="1248"/>
      <c r="BO80" s="1248"/>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5" x14ac:dyDescent="0.15">
      <c r="B81" s="1241"/>
    </row>
    <row r="82" spans="2:109" ht="17.25" x14ac:dyDescent="0.15">
      <c r="B82" s="1241"/>
      <c r="K82" s="1246"/>
      <c r="L82" s="1246"/>
      <c r="M82" s="1246"/>
      <c r="N82" s="1246"/>
      <c r="AQ82" s="1246"/>
      <c r="AR82" s="1246"/>
      <c r="AS82" s="1246"/>
      <c r="AT82" s="1246"/>
      <c r="BC82" s="1246"/>
      <c r="BD82" s="1246"/>
      <c r="BE82" s="1246"/>
      <c r="BF82" s="1246"/>
      <c r="BO82" s="1246"/>
      <c r="BP82" s="1246"/>
      <c r="BQ82" s="1246"/>
      <c r="BR82" s="1246"/>
      <c r="CA82" s="1246"/>
      <c r="CB82" s="1246"/>
      <c r="CC82" s="1246"/>
      <c r="CD82" s="1246"/>
      <c r="CM82" s="1246"/>
      <c r="CN82" s="1246"/>
      <c r="CO82" s="1246"/>
      <c r="CP82" s="1246"/>
      <c r="CY82" s="1246"/>
      <c r="CZ82" s="1246"/>
      <c r="DA82" s="1246"/>
      <c r="DB82" s="1246"/>
      <c r="DC82" s="1246"/>
    </row>
    <row r="83" spans="2:109" ht="13.5" x14ac:dyDescent="0.15">
      <c r="B83" s="1245"/>
      <c r="C83" s="1244"/>
      <c r="D83" s="1244"/>
      <c r="E83" s="1244"/>
      <c r="F83" s="1244"/>
      <c r="G83" s="1244"/>
      <c r="H83" s="1244"/>
      <c r="I83" s="1244"/>
      <c r="J83" s="1244"/>
      <c r="K83" s="1244"/>
      <c r="L83" s="1244"/>
      <c r="M83" s="1244"/>
      <c r="N83" s="1244"/>
      <c r="O83" s="1244"/>
      <c r="P83" s="1244"/>
      <c r="Q83" s="1244"/>
      <c r="R83" s="1244"/>
      <c r="S83" s="1244"/>
      <c r="T83" s="1244"/>
      <c r="U83" s="1244"/>
      <c r="V83" s="1244"/>
      <c r="W83" s="1244"/>
      <c r="X83" s="1244"/>
      <c r="Y83" s="1244"/>
      <c r="Z83" s="1244"/>
      <c r="AA83" s="1244"/>
      <c r="AB83" s="1244"/>
      <c r="AC83" s="1244"/>
      <c r="AD83" s="1244"/>
      <c r="AE83" s="1244"/>
      <c r="AF83" s="1244"/>
      <c r="AG83" s="1244"/>
      <c r="AH83" s="1244"/>
      <c r="AI83" s="1244"/>
      <c r="AJ83" s="1244"/>
      <c r="AK83" s="1244"/>
      <c r="AL83" s="1244"/>
      <c r="AM83" s="1244"/>
      <c r="AN83" s="1244"/>
      <c r="AO83" s="1244"/>
      <c r="AP83" s="1244"/>
      <c r="AQ83" s="1244"/>
      <c r="AR83" s="1244"/>
      <c r="AS83" s="1244"/>
      <c r="AT83" s="1244"/>
      <c r="AU83" s="1244"/>
      <c r="AV83" s="1244"/>
      <c r="AW83" s="1244"/>
      <c r="AX83" s="1244"/>
      <c r="AY83" s="1244"/>
      <c r="AZ83" s="1244"/>
      <c r="BA83" s="1244"/>
      <c r="BB83" s="1244"/>
      <c r="BC83" s="1244"/>
      <c r="BD83" s="1244"/>
      <c r="BE83" s="1244"/>
      <c r="BF83" s="1244"/>
      <c r="BG83" s="1244"/>
      <c r="BH83" s="1244"/>
      <c r="BI83" s="1244"/>
      <c r="BJ83" s="1244"/>
      <c r="BK83" s="1244"/>
      <c r="BL83" s="1244"/>
      <c r="BM83" s="1244"/>
      <c r="BN83" s="1244"/>
      <c r="BO83" s="1244"/>
      <c r="BP83" s="1244"/>
      <c r="BQ83" s="1244"/>
      <c r="BR83" s="1244"/>
      <c r="BS83" s="1244"/>
      <c r="BT83" s="1244"/>
      <c r="BU83" s="1244"/>
      <c r="BV83" s="1244"/>
      <c r="BW83" s="1244"/>
      <c r="BX83" s="1244"/>
      <c r="BY83" s="1244"/>
      <c r="BZ83" s="1244"/>
      <c r="CA83" s="1244"/>
      <c r="CB83" s="1244"/>
      <c r="CC83" s="1244"/>
      <c r="CD83" s="1244"/>
      <c r="CE83" s="1244"/>
      <c r="CF83" s="1244"/>
      <c r="CG83" s="1244"/>
      <c r="CH83" s="1244"/>
      <c r="CI83" s="1244"/>
      <c r="CJ83" s="1244"/>
      <c r="CK83" s="1244"/>
      <c r="CL83" s="1244"/>
      <c r="CM83" s="1244"/>
      <c r="CN83" s="1244"/>
      <c r="CO83" s="1244"/>
      <c r="CP83" s="1244"/>
      <c r="CQ83" s="1244"/>
      <c r="CR83" s="1244"/>
      <c r="CS83" s="1244"/>
      <c r="CT83" s="1244"/>
      <c r="CU83" s="1244"/>
      <c r="CV83" s="1244"/>
      <c r="CW83" s="1244"/>
      <c r="CX83" s="1244"/>
      <c r="CY83" s="1244"/>
      <c r="CZ83" s="1244"/>
      <c r="DA83" s="1244"/>
      <c r="DB83" s="1244"/>
      <c r="DC83" s="1244"/>
      <c r="DD83" s="1243"/>
    </row>
    <row r="84" spans="2:109" ht="13.5" x14ac:dyDescent="0.15">
      <c r="DD84" s="1240"/>
      <c r="DE84" s="1240"/>
    </row>
    <row r="85" spans="2:109" ht="13.5" x14ac:dyDescent="0.15">
      <c r="DD85" s="1240"/>
      <c r="DE85" s="1240"/>
    </row>
  </sheetData>
  <sheetProtection algorithmName="SHA-512" hashValue="oZQbqbrXt8N/eBYlvEbPUmXrKsaxohh39DUUG2l4wX8z+ExjKa2cUTvKwsPv6BWJTx968fs2QVUgOC6b1a/YJA==" saltValue="Ys7WJhJh86x2RfhDJJGHN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510</v>
      </c>
    </row>
  </sheetData>
  <sheetProtection algorithmName="SHA-512" hashValue="fRACgL58PxWTT6ZjuQ6pl0cnQ0s6O7m/BzWVEuyKpusM6DNbCv6Y0+bx0fEODsL1NdQ833fOcYtyRnRYFjY2lQ==" saltValue="iud2HSOpr52wiNGq6nxNr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510</v>
      </c>
    </row>
  </sheetData>
  <sheetProtection algorithmName="SHA-512" hashValue="bo27yPtBcQebsbgBSXK1lnDnZuSp1PaXvK9dzHFaGNnpI1hK053Dgs/43hfLhrrTR/r5ufgkjO7b4pzjFuqa2Q==" saltValue="RP209Zf6tKi2TO2mQ98OT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560</v>
      </c>
      <c r="G2" s="148"/>
      <c r="H2" s="149"/>
    </row>
    <row r="3" spans="1:8" x14ac:dyDescent="0.15">
      <c r="A3" s="145" t="s">
        <v>553</v>
      </c>
      <c r="B3" s="150"/>
      <c r="C3" s="151"/>
      <c r="D3" s="152">
        <v>68413</v>
      </c>
      <c r="E3" s="153"/>
      <c r="F3" s="154">
        <v>62698</v>
      </c>
      <c r="G3" s="155"/>
      <c r="H3" s="156"/>
    </row>
    <row r="4" spans="1:8" x14ac:dyDescent="0.15">
      <c r="A4" s="157"/>
      <c r="B4" s="158"/>
      <c r="C4" s="159"/>
      <c r="D4" s="160">
        <v>53460</v>
      </c>
      <c r="E4" s="161"/>
      <c r="F4" s="162">
        <v>31973</v>
      </c>
      <c r="G4" s="163"/>
      <c r="H4" s="164"/>
    </row>
    <row r="5" spans="1:8" x14ac:dyDescent="0.15">
      <c r="A5" s="145" t="s">
        <v>555</v>
      </c>
      <c r="B5" s="150"/>
      <c r="C5" s="151"/>
      <c r="D5" s="152">
        <v>99742</v>
      </c>
      <c r="E5" s="153"/>
      <c r="F5" s="154">
        <v>79245</v>
      </c>
      <c r="G5" s="155"/>
      <c r="H5" s="156"/>
    </row>
    <row r="6" spans="1:8" x14ac:dyDescent="0.15">
      <c r="A6" s="157"/>
      <c r="B6" s="158"/>
      <c r="C6" s="159"/>
      <c r="D6" s="160">
        <v>81805</v>
      </c>
      <c r="E6" s="161"/>
      <c r="F6" s="162">
        <v>40378</v>
      </c>
      <c r="G6" s="163"/>
      <c r="H6" s="164"/>
    </row>
    <row r="7" spans="1:8" x14ac:dyDescent="0.15">
      <c r="A7" s="145" t="s">
        <v>556</v>
      </c>
      <c r="B7" s="150"/>
      <c r="C7" s="151"/>
      <c r="D7" s="152">
        <v>78805</v>
      </c>
      <c r="E7" s="153"/>
      <c r="F7" s="154">
        <v>71604</v>
      </c>
      <c r="G7" s="155"/>
      <c r="H7" s="156"/>
    </row>
    <row r="8" spans="1:8" x14ac:dyDescent="0.15">
      <c r="A8" s="157"/>
      <c r="B8" s="158"/>
      <c r="C8" s="159"/>
      <c r="D8" s="160">
        <v>54338</v>
      </c>
      <c r="E8" s="161"/>
      <c r="F8" s="162">
        <v>45121</v>
      </c>
      <c r="G8" s="163"/>
      <c r="H8" s="164"/>
    </row>
    <row r="9" spans="1:8" x14ac:dyDescent="0.15">
      <c r="A9" s="145" t="s">
        <v>557</v>
      </c>
      <c r="B9" s="150"/>
      <c r="C9" s="151"/>
      <c r="D9" s="152">
        <v>72418</v>
      </c>
      <c r="E9" s="153"/>
      <c r="F9" s="154">
        <v>67009</v>
      </c>
      <c r="G9" s="155"/>
      <c r="H9" s="156"/>
    </row>
    <row r="10" spans="1:8" x14ac:dyDescent="0.15">
      <c r="A10" s="157"/>
      <c r="B10" s="158"/>
      <c r="C10" s="159"/>
      <c r="D10" s="160">
        <v>48541</v>
      </c>
      <c r="E10" s="161"/>
      <c r="F10" s="162">
        <v>43028</v>
      </c>
      <c r="G10" s="163"/>
      <c r="H10" s="164"/>
    </row>
    <row r="11" spans="1:8" x14ac:dyDescent="0.15">
      <c r="A11" s="145" t="s">
        <v>558</v>
      </c>
      <c r="B11" s="150"/>
      <c r="C11" s="151"/>
      <c r="D11" s="152">
        <v>69188</v>
      </c>
      <c r="E11" s="153"/>
      <c r="F11" s="154">
        <v>71871</v>
      </c>
      <c r="G11" s="155"/>
      <c r="H11" s="156"/>
    </row>
    <row r="12" spans="1:8" x14ac:dyDescent="0.15">
      <c r="A12" s="157"/>
      <c r="B12" s="158"/>
      <c r="C12" s="165"/>
      <c r="D12" s="160">
        <v>46524</v>
      </c>
      <c r="E12" s="161"/>
      <c r="F12" s="162">
        <v>38232</v>
      </c>
      <c r="G12" s="163"/>
      <c r="H12" s="164"/>
    </row>
    <row r="13" spans="1:8" x14ac:dyDescent="0.15">
      <c r="A13" s="145"/>
      <c r="B13" s="150"/>
      <c r="C13" s="166"/>
      <c r="D13" s="167">
        <v>77713</v>
      </c>
      <c r="E13" s="168"/>
      <c r="F13" s="169">
        <v>70485</v>
      </c>
      <c r="G13" s="170"/>
      <c r="H13" s="156"/>
    </row>
    <row r="14" spans="1:8" x14ac:dyDescent="0.15">
      <c r="A14" s="157"/>
      <c r="B14" s="158"/>
      <c r="C14" s="159"/>
      <c r="D14" s="160">
        <v>56934</v>
      </c>
      <c r="E14" s="161"/>
      <c r="F14" s="162">
        <v>39746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5.37</v>
      </c>
      <c r="C19" s="171">
        <f>ROUND(VALUE(SUBSTITUTE(実質収支比率等に係る経年分析!G$48,"▲","-")),2)</f>
        <v>5.16</v>
      </c>
      <c r="D19" s="171">
        <f>ROUND(VALUE(SUBSTITUTE(実質収支比率等に係る経年分析!H$48,"▲","-")),2)</f>
        <v>7.98</v>
      </c>
      <c r="E19" s="171">
        <f>ROUND(VALUE(SUBSTITUTE(実質収支比率等に係る経年分析!I$48,"▲","-")),2)</f>
        <v>5.72</v>
      </c>
      <c r="F19" s="171">
        <f>ROUND(VALUE(SUBSTITUTE(実質収支比率等に係る経年分析!J$48,"▲","-")),2)</f>
        <v>4.3600000000000003</v>
      </c>
    </row>
    <row r="20" spans="1:11" x14ac:dyDescent="0.15">
      <c r="A20" s="171" t="s">
        <v>55</v>
      </c>
      <c r="B20" s="171">
        <f>ROUND(VALUE(SUBSTITUTE(実質収支比率等に係る経年分析!F$47,"▲","-")),2)</f>
        <v>51.05</v>
      </c>
      <c r="C20" s="171">
        <f>ROUND(VALUE(SUBSTITUTE(実質収支比率等に係る経年分析!G$47,"▲","-")),2)</f>
        <v>45.63</v>
      </c>
      <c r="D20" s="171">
        <f>ROUND(VALUE(SUBSTITUTE(実質収支比率等に係る経年分析!H$47,"▲","-")),2)</f>
        <v>39.82</v>
      </c>
      <c r="E20" s="171">
        <f>ROUND(VALUE(SUBSTITUTE(実質収支比率等に係る経年分析!I$47,"▲","-")),2)</f>
        <v>36.25</v>
      </c>
      <c r="F20" s="171">
        <f>ROUND(VALUE(SUBSTITUTE(実質収支比率等に係る経年分析!J$47,"▲","-")),2)</f>
        <v>32.799999999999997</v>
      </c>
    </row>
    <row r="21" spans="1:11" x14ac:dyDescent="0.15">
      <c r="A21" s="171" t="s">
        <v>56</v>
      </c>
      <c r="B21" s="171">
        <f>IF(ISNUMBER(VALUE(SUBSTITUTE(実質収支比率等に係る経年分析!F$49,"▲","-"))),ROUND(VALUE(SUBSTITUTE(実質収支比率等に係る経年分析!F$49,"▲","-")),2),NA())</f>
        <v>1.04</v>
      </c>
      <c r="C21" s="171">
        <f>IF(ISNUMBER(VALUE(SUBSTITUTE(実質収支比率等に係る経年分析!G$49,"▲","-"))),ROUND(VALUE(SUBSTITUTE(実質収支比率等に係る経年分析!G$49,"▲","-")),2),NA())</f>
        <v>-4.68</v>
      </c>
      <c r="D21" s="171">
        <f>IF(ISNUMBER(VALUE(SUBSTITUTE(実質収支比率等に係る経年分析!H$49,"▲","-"))),ROUND(VALUE(SUBSTITUTE(実質収支比率等に係る経年分析!H$49,"▲","-")),2),NA())</f>
        <v>-3.47</v>
      </c>
      <c r="E21" s="171">
        <f>IF(ISNUMBER(VALUE(SUBSTITUTE(実質収支比率等に係る経年分析!I$49,"▲","-"))),ROUND(VALUE(SUBSTITUTE(実質収支比率等に係る経年分析!I$49,"▲","-")),2),NA())</f>
        <v>-4.46</v>
      </c>
      <c r="F21" s="171">
        <f>IF(ISNUMBER(VALUE(SUBSTITUTE(実質収支比率等に係る経年分析!J$49,"▲","-"))),ROUND(VALUE(SUBSTITUTE(実質収支比率等に係る経年分析!J$49,"▲","-")),2),NA())</f>
        <v>-3.84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11.28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港湾整備事業特別会計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国民健康保険診療所事業特別会計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0.06</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0.54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1.46</v>
      </c>
    </row>
    <row r="34" spans="1:16" x14ac:dyDescent="0.15">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1.17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1.23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1.06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2.16</v>
      </c>
    </row>
    <row r="35" spans="1:16" x14ac:dyDescent="0.15">
      <c r="A35" s="172" t="str">
        <f>IF(連結実質赤字比率に係る赤字・黒字の構成分析!C$35="",NA(),連結実質赤字比率に係る赤字・黒字の構成分析!C$35)</f>
        <v>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7.48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6.59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5.23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3.55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3.94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5.37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5.16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7.98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5.71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4.3499999999999996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2316</v>
      </c>
      <c r="E42" s="173"/>
      <c r="F42" s="173"/>
      <c r="G42" s="173">
        <f>'実質公債費比率（分子）の構造'!L$52</f>
        <v>2556</v>
      </c>
      <c r="H42" s="173"/>
      <c r="I42" s="173"/>
      <c r="J42" s="173">
        <f>'実質公債費比率（分子）の構造'!M$52</f>
        <v>2952</v>
      </c>
      <c r="K42" s="173"/>
      <c r="L42" s="173"/>
      <c r="M42" s="173">
        <f>'実質公債費比率（分子）の構造'!N$52</f>
        <v>3126</v>
      </c>
      <c r="N42" s="173"/>
      <c r="O42" s="173"/>
      <c r="P42" s="173">
        <f>'実質公債費比率（分子）の構造'!O$52</f>
        <v>3182</v>
      </c>
    </row>
    <row r="43" spans="1:16" x14ac:dyDescent="0.15">
      <c r="A43" s="173" t="s">
        <v>64</v>
      </c>
      <c r="B43" s="173" t="str">
        <f>'実質公債費比率（分子）の構造'!K$51</f>
        <v>-</v>
      </c>
      <c r="C43" s="173"/>
      <c r="D43" s="173"/>
      <c r="E43" s="173">
        <f>'実質公債費比率（分子）の構造'!L$51</f>
        <v>0</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22</v>
      </c>
      <c r="C44" s="173"/>
      <c r="D44" s="173"/>
      <c r="E44" s="173">
        <f>'実質公債費比率（分子）の構造'!L$50</f>
        <v>17</v>
      </c>
      <c r="F44" s="173"/>
      <c r="G44" s="173"/>
      <c r="H44" s="173">
        <f>'実質公債費比率（分子）の構造'!M$50</f>
        <v>19</v>
      </c>
      <c r="I44" s="173"/>
      <c r="J44" s="173"/>
      <c r="K44" s="173">
        <f>'実質公債費比率（分子）の構造'!N$50</f>
        <v>12</v>
      </c>
      <c r="L44" s="173"/>
      <c r="M44" s="173"/>
      <c r="N44" s="173">
        <f>'実質公債費比率（分子）の構造'!O$50</f>
        <v>6</v>
      </c>
      <c r="O44" s="173"/>
      <c r="P44" s="173"/>
    </row>
    <row r="45" spans="1:16" x14ac:dyDescent="0.15">
      <c r="A45" s="173" t="s">
        <v>66</v>
      </c>
      <c r="B45" s="173">
        <f>'実質公債費比率（分子）の構造'!K$49</f>
        <v>124</v>
      </c>
      <c r="C45" s="173"/>
      <c r="D45" s="173"/>
      <c r="E45" s="173">
        <f>'実質公債費比率（分子）の構造'!L$49</f>
        <v>185</v>
      </c>
      <c r="F45" s="173"/>
      <c r="G45" s="173"/>
      <c r="H45" s="173">
        <f>'実質公債費比率（分子）の構造'!M$49</f>
        <v>227</v>
      </c>
      <c r="I45" s="173"/>
      <c r="J45" s="173"/>
      <c r="K45" s="173">
        <f>'実質公債費比率（分子）の構造'!N$49</f>
        <v>233</v>
      </c>
      <c r="L45" s="173"/>
      <c r="M45" s="173"/>
      <c r="N45" s="173">
        <f>'実質公債費比率（分子）の構造'!O$49</f>
        <v>230</v>
      </c>
      <c r="O45" s="173"/>
      <c r="P45" s="173"/>
    </row>
    <row r="46" spans="1:16" x14ac:dyDescent="0.15">
      <c r="A46" s="173" t="s">
        <v>67</v>
      </c>
      <c r="B46" s="173">
        <f>'実質公債費比率（分子）の構造'!K$48</f>
        <v>218</v>
      </c>
      <c r="C46" s="173"/>
      <c r="D46" s="173"/>
      <c r="E46" s="173">
        <f>'実質公債費比率（分子）の構造'!L$48</f>
        <v>197</v>
      </c>
      <c r="F46" s="173"/>
      <c r="G46" s="173"/>
      <c r="H46" s="173">
        <f>'実質公債費比率（分子）の構造'!M$48</f>
        <v>207</v>
      </c>
      <c r="I46" s="173"/>
      <c r="J46" s="173"/>
      <c r="K46" s="173">
        <f>'実質公債費比率（分子）の構造'!N$48</f>
        <v>190</v>
      </c>
      <c r="L46" s="173"/>
      <c r="M46" s="173"/>
      <c r="N46" s="173">
        <f>'実質公債費比率（分子）の構造'!O$48</f>
        <v>221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2591</v>
      </c>
      <c r="C49" s="173"/>
      <c r="D49" s="173"/>
      <c r="E49" s="173">
        <f>'実質公債費比率（分子）の構造'!L$45</f>
        <v>2931</v>
      </c>
      <c r="F49" s="173"/>
      <c r="G49" s="173"/>
      <c r="H49" s="173">
        <f>'実質公債費比率（分子）の構造'!M$45</f>
        <v>3568</v>
      </c>
      <c r="I49" s="173"/>
      <c r="J49" s="173"/>
      <c r="K49" s="173">
        <f>'実質公債費比率（分子）の構造'!N$45</f>
        <v>3994</v>
      </c>
      <c r="L49" s="173"/>
      <c r="M49" s="173"/>
      <c r="N49" s="173">
        <f>'実質公債費比率（分子）の構造'!O$45</f>
        <v>4160</v>
      </c>
      <c r="O49" s="173"/>
      <c r="P49" s="173"/>
    </row>
    <row r="50" spans="1:16" x14ac:dyDescent="0.15">
      <c r="A50" s="173" t="s">
        <v>71</v>
      </c>
      <c r="B50" s="173" t="e">
        <f>NA()</f>
        <v>#N/A</v>
      </c>
      <c r="C50" s="173">
        <f>IF(ISNUMBER('実質公債費比率（分子）の構造'!K$53),'実質公債費比率（分子）の構造'!K$53,NA())</f>
        <v>639</v>
      </c>
      <c r="D50" s="173" t="e">
        <f>NA()</f>
        <v>#N/A</v>
      </c>
      <c r="E50" s="173" t="e">
        <f>NA()</f>
        <v>#N/A</v>
      </c>
      <c r="F50" s="173">
        <f>IF(ISNUMBER('実質公債費比率（分子）の構造'!L$53),'実質公債費比率（分子）の構造'!L$53,NA())</f>
        <v>774</v>
      </c>
      <c r="G50" s="173" t="e">
        <f>NA()</f>
        <v>#N/A</v>
      </c>
      <c r="H50" s="173" t="e">
        <f>NA()</f>
        <v>#N/A</v>
      </c>
      <c r="I50" s="173">
        <f>IF(ISNUMBER('実質公債費比率（分子）の構造'!M$53),'実質公債費比率（分子）の構造'!M$53,NA())</f>
        <v>1069</v>
      </c>
      <c r="J50" s="173" t="e">
        <f>NA()</f>
        <v>#N/A</v>
      </c>
      <c r="K50" s="173" t="e">
        <f>NA()</f>
        <v>#N/A</v>
      </c>
      <c r="L50" s="173">
        <f>IF(ISNUMBER('実質公債費比率（分子）の構造'!N$53),'実質公債費比率（分子）の構造'!N$53,NA())</f>
        <v>1303</v>
      </c>
      <c r="M50" s="173" t="e">
        <f>NA()</f>
        <v>#N/A</v>
      </c>
      <c r="N50" s="173" t="e">
        <f>NA()</f>
        <v>#N/A</v>
      </c>
      <c r="O50" s="173">
        <f>IF(ISNUMBER('実質公債費比率（分子）の構造'!O$53),'実質公債費比率（分子）の構造'!O$53,NA())</f>
        <v>1435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31306</v>
      </c>
      <c r="E56" s="172"/>
      <c r="F56" s="172"/>
      <c r="G56" s="172">
        <f>'将来負担比率（分子）の構造'!J$52</f>
        <v>32027</v>
      </c>
      <c r="H56" s="172"/>
      <c r="I56" s="172"/>
      <c r="J56" s="172">
        <f>'将来負担比率（分子）の構造'!K$52</f>
        <v>31770</v>
      </c>
      <c r="K56" s="172"/>
      <c r="L56" s="172"/>
      <c r="M56" s="172">
        <f>'将来負担比率（分子）の構造'!L$52</f>
        <v>31847</v>
      </c>
      <c r="N56" s="172"/>
      <c r="O56" s="172"/>
      <c r="P56" s="172">
        <f>'将来負担比率（分子）の構造'!M$52</f>
        <v>31944</v>
      </c>
    </row>
    <row r="57" spans="1:16" x14ac:dyDescent="0.15">
      <c r="A57" s="172" t="s">
        <v>42</v>
      </c>
      <c r="B57" s="172"/>
      <c r="C57" s="172"/>
      <c r="D57" s="172">
        <f>'将来負担比率（分子）の構造'!I$51</f>
        <v>124</v>
      </c>
      <c r="E57" s="172"/>
      <c r="F57" s="172"/>
      <c r="G57" s="172">
        <f>'将来負担比率（分子）の構造'!J$51</f>
        <v>17</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18073</v>
      </c>
      <c r="E58" s="172"/>
      <c r="F58" s="172"/>
      <c r="G58" s="172">
        <f>'将来負担比率（分子）の構造'!J$50</f>
        <v>17428</v>
      </c>
      <c r="H58" s="172"/>
      <c r="I58" s="172"/>
      <c r="J58" s="172">
        <f>'将来負担比率（分子）の構造'!K$50</f>
        <v>15984</v>
      </c>
      <c r="K58" s="172"/>
      <c r="L58" s="172"/>
      <c r="M58" s="172">
        <f>'将来負担比率（分子）の構造'!L$50</f>
        <v>15901</v>
      </c>
      <c r="N58" s="172"/>
      <c r="O58" s="172"/>
      <c r="P58" s="172">
        <f>'将来負担比率（分子）の構造'!M$50</f>
        <v>16413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5288</v>
      </c>
      <c r="C62" s="172"/>
      <c r="D62" s="172"/>
      <c r="E62" s="172">
        <f>'将来負担比率（分子）の構造'!J$45</f>
        <v>4846</v>
      </c>
      <c r="F62" s="172"/>
      <c r="G62" s="172"/>
      <c r="H62" s="172">
        <f>'将来負担比率（分子）の構造'!K$45</f>
        <v>4722</v>
      </c>
      <c r="I62" s="172"/>
      <c r="J62" s="172"/>
      <c r="K62" s="172">
        <f>'将来負担比率（分子）の構造'!L$45</f>
        <v>4653</v>
      </c>
      <c r="L62" s="172"/>
      <c r="M62" s="172"/>
      <c r="N62" s="172">
        <f>'将来負担比率（分子）の構造'!M$45</f>
        <v>4332</v>
      </c>
      <c r="O62" s="172"/>
      <c r="P62" s="172"/>
    </row>
    <row r="63" spans="1:16" x14ac:dyDescent="0.15">
      <c r="A63" s="172" t="s">
        <v>34</v>
      </c>
      <c r="B63" s="172">
        <f>'将来負担比率（分子）の構造'!I$44</f>
        <v>2223</v>
      </c>
      <c r="C63" s="172"/>
      <c r="D63" s="172"/>
      <c r="E63" s="172">
        <f>'将来負担比率（分子）の構造'!J$44</f>
        <v>2278</v>
      </c>
      <c r="F63" s="172"/>
      <c r="G63" s="172"/>
      <c r="H63" s="172">
        <f>'将来負担比率（分子）の構造'!K$44</f>
        <v>2090</v>
      </c>
      <c r="I63" s="172"/>
      <c r="J63" s="172"/>
      <c r="K63" s="172">
        <f>'将来負担比率（分子）の構造'!L$44</f>
        <v>2078</v>
      </c>
      <c r="L63" s="172"/>
      <c r="M63" s="172"/>
      <c r="N63" s="172">
        <f>'将来負担比率（分子）の構造'!M$44</f>
        <v>2015</v>
      </c>
      <c r="O63" s="172"/>
      <c r="P63" s="172"/>
    </row>
    <row r="64" spans="1:16" x14ac:dyDescent="0.15">
      <c r="A64" s="172" t="s">
        <v>33</v>
      </c>
      <c r="B64" s="172">
        <f>'将来負担比率（分子）の構造'!I$43</f>
        <v>2128</v>
      </c>
      <c r="C64" s="172"/>
      <c r="D64" s="172"/>
      <c r="E64" s="172">
        <f>'将来負担比率（分子）の構造'!J$43</f>
        <v>1817</v>
      </c>
      <c r="F64" s="172"/>
      <c r="G64" s="172"/>
      <c r="H64" s="172">
        <f>'将来負担比率（分子）の構造'!K$43</f>
        <v>1877</v>
      </c>
      <c r="I64" s="172"/>
      <c r="J64" s="172"/>
      <c r="K64" s="172">
        <f>'将来負担比率（分子）の構造'!L$43</f>
        <v>2092</v>
      </c>
      <c r="L64" s="172"/>
      <c r="M64" s="172"/>
      <c r="N64" s="172">
        <f>'将来負担比率（分子）の構造'!M$43</f>
        <v>3810</v>
      </c>
      <c r="O64" s="172"/>
      <c r="P64" s="172"/>
    </row>
    <row r="65" spans="1:16" x14ac:dyDescent="0.15">
      <c r="A65" s="172" t="s">
        <v>32</v>
      </c>
      <c r="B65" s="172">
        <f>'将来負担比率（分子）の構造'!I$42</f>
        <v>53</v>
      </c>
      <c r="C65" s="172"/>
      <c r="D65" s="172"/>
      <c r="E65" s="172">
        <f>'将来負担比率（分子）の構造'!J$42</f>
        <v>37</v>
      </c>
      <c r="F65" s="172"/>
      <c r="G65" s="172"/>
      <c r="H65" s="172">
        <f>'将来負担比率（分子）の構造'!K$42</f>
        <v>41</v>
      </c>
      <c r="I65" s="172"/>
      <c r="J65" s="172"/>
      <c r="K65" s="172">
        <f>'将来負担比率（分子）の構造'!L$42</f>
        <v>15</v>
      </c>
      <c r="L65" s="172"/>
      <c r="M65" s="172"/>
      <c r="N65" s="172">
        <f>'将来負担比率（分子）の構造'!M$42</f>
        <v>6</v>
      </c>
      <c r="O65" s="172"/>
      <c r="P65" s="172"/>
    </row>
    <row r="66" spans="1:16" x14ac:dyDescent="0.15">
      <c r="A66" s="172" t="s">
        <v>31</v>
      </c>
      <c r="B66" s="172">
        <f>'将来負担比率（分子）の構造'!I$41</f>
        <v>34262</v>
      </c>
      <c r="C66" s="172"/>
      <c r="D66" s="172"/>
      <c r="E66" s="172">
        <f>'将来負担比率（分子）の構造'!J$41</f>
        <v>35306</v>
      </c>
      <c r="F66" s="172"/>
      <c r="G66" s="172"/>
      <c r="H66" s="172">
        <f>'将来負担比率（分子）の構造'!K$41</f>
        <v>34998</v>
      </c>
      <c r="I66" s="172"/>
      <c r="J66" s="172"/>
      <c r="K66" s="172">
        <f>'将来負担比率（分子）の構造'!L$41</f>
        <v>34696</v>
      </c>
      <c r="L66" s="172"/>
      <c r="M66" s="172"/>
      <c r="N66" s="172">
        <f>'将来負担比率（分子）の構造'!M$41</f>
        <v>34167</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8003</v>
      </c>
      <c r="C72" s="176">
        <f>基金残高に係る経年分析!G55</f>
        <v>7502</v>
      </c>
      <c r="D72" s="176">
        <f>基金残高に係る経年分析!H55</f>
        <v>6948</v>
      </c>
    </row>
    <row r="73" spans="1:16" x14ac:dyDescent="0.15">
      <c r="A73" s="175" t="s">
        <v>78</v>
      </c>
      <c r="B73" s="176">
        <f>基金残高に係る経年分析!F56</f>
        <v>1833</v>
      </c>
      <c r="C73" s="176">
        <f>基金残高に係る経年分析!G56</f>
        <v>2096</v>
      </c>
      <c r="D73" s="176">
        <f>基金残高に係る経年分析!H56</f>
        <v>3099</v>
      </c>
    </row>
    <row r="74" spans="1:16" x14ac:dyDescent="0.15">
      <c r="A74" s="175" t="s">
        <v>79</v>
      </c>
      <c r="B74" s="176">
        <f>基金残高に係る経年分析!F57</f>
        <v>9235</v>
      </c>
      <c r="C74" s="176">
        <f>基金残高に係る経年分析!G57</f>
        <v>9825</v>
      </c>
      <c r="D74" s="176">
        <f>基金残高に係る経年分析!H57</f>
        <v>9715</v>
      </c>
    </row>
  </sheetData>
  <sheetProtection algorithmName="SHA-512" hashValue="P9VB6Bm2BcLNOVqgktUgiDMCxMzrhHhQUOnaeLnkOXAGrvIpcTrHaKmIKKB0jT4hrrscQoy8RSrBXFj+9QJPlQ==" saltValue="FlUvPnbnubRrO3ppJrj07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219</v>
      </c>
      <c r="DI1" s="606"/>
      <c r="DJ1" s="606"/>
      <c r="DK1" s="606"/>
      <c r="DL1" s="606"/>
      <c r="DM1" s="606"/>
      <c r="DN1" s="607"/>
      <c r="DO1" s="212"/>
      <c r="DP1" s="605" t="s">
        <v>220</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221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222</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223</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224</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225</v>
      </c>
      <c r="S4" s="609"/>
      <c r="T4" s="609"/>
      <c r="U4" s="609"/>
      <c r="V4" s="609"/>
      <c r="W4" s="609"/>
      <c r="X4" s="609"/>
      <c r="Y4" s="610"/>
      <c r="Z4" s="608" t="s">
        <v>226</v>
      </c>
      <c r="AA4" s="609"/>
      <c r="AB4" s="609"/>
      <c r="AC4" s="610"/>
      <c r="AD4" s="608" t="s">
        <v>227</v>
      </c>
      <c r="AE4" s="609"/>
      <c r="AF4" s="609"/>
      <c r="AG4" s="609"/>
      <c r="AH4" s="609"/>
      <c r="AI4" s="609"/>
      <c r="AJ4" s="609"/>
      <c r="AK4" s="610"/>
      <c r="AL4" s="608" t="s">
        <v>226</v>
      </c>
      <c r="AM4" s="609"/>
      <c r="AN4" s="609"/>
      <c r="AO4" s="610"/>
      <c r="AP4" s="614" t="s">
        <v>228</v>
      </c>
      <c r="AQ4" s="614"/>
      <c r="AR4" s="614"/>
      <c r="AS4" s="614"/>
      <c r="AT4" s="614"/>
      <c r="AU4" s="614"/>
      <c r="AV4" s="614"/>
      <c r="AW4" s="614"/>
      <c r="AX4" s="614"/>
      <c r="AY4" s="614"/>
      <c r="AZ4" s="614"/>
      <c r="BA4" s="614"/>
      <c r="BB4" s="614"/>
      <c r="BC4" s="614"/>
      <c r="BD4" s="614"/>
      <c r="BE4" s="614"/>
      <c r="BF4" s="614"/>
      <c r="BG4" s="614" t="s">
        <v>229</v>
      </c>
      <c r="BH4" s="614"/>
      <c r="BI4" s="614"/>
      <c r="BJ4" s="614"/>
      <c r="BK4" s="614"/>
      <c r="BL4" s="614"/>
      <c r="BM4" s="614"/>
      <c r="BN4" s="614"/>
      <c r="BO4" s="614" t="s">
        <v>226</v>
      </c>
      <c r="BP4" s="614"/>
      <c r="BQ4" s="614"/>
      <c r="BR4" s="614"/>
      <c r="BS4" s="614" t="s">
        <v>230</v>
      </c>
      <c r="BT4" s="614"/>
      <c r="BU4" s="614"/>
      <c r="BV4" s="614"/>
      <c r="BW4" s="614"/>
      <c r="BX4" s="614"/>
      <c r="BY4" s="614"/>
      <c r="BZ4" s="614"/>
      <c r="CA4" s="614"/>
      <c r="CB4" s="614"/>
      <c r="CD4" s="611" t="s">
        <v>231</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2" customFormat="1" ht="11.25" customHeight="1" x14ac:dyDescent="0.15">
      <c r="B5" s="615" t="s">
        <v>232</v>
      </c>
      <c r="C5" s="616"/>
      <c r="D5" s="616"/>
      <c r="E5" s="616"/>
      <c r="F5" s="616"/>
      <c r="G5" s="616"/>
      <c r="H5" s="616"/>
      <c r="I5" s="616"/>
      <c r="J5" s="616"/>
      <c r="K5" s="616"/>
      <c r="L5" s="616"/>
      <c r="M5" s="616"/>
      <c r="N5" s="616"/>
      <c r="O5" s="616"/>
      <c r="P5" s="616"/>
      <c r="Q5" s="617"/>
      <c r="R5" s="618">
        <v>7734135</v>
      </c>
      <c r="S5" s="619"/>
      <c r="T5" s="619"/>
      <c r="U5" s="619"/>
      <c r="V5" s="619"/>
      <c r="W5" s="619"/>
      <c r="X5" s="619"/>
      <c r="Y5" s="620"/>
      <c r="Z5" s="621">
        <v>19.7</v>
      </c>
      <c r="AA5" s="621"/>
      <c r="AB5" s="621"/>
      <c r="AC5" s="621"/>
      <c r="AD5" s="622">
        <v>7734135</v>
      </c>
      <c r="AE5" s="622"/>
      <c r="AF5" s="622"/>
      <c r="AG5" s="622"/>
      <c r="AH5" s="622"/>
      <c r="AI5" s="622"/>
      <c r="AJ5" s="622"/>
      <c r="AK5" s="622"/>
      <c r="AL5" s="623">
        <v>37.299999999999997</v>
      </c>
      <c r="AM5" s="624"/>
      <c r="AN5" s="624"/>
      <c r="AO5" s="625"/>
      <c r="AP5" s="615" t="s">
        <v>233</v>
      </c>
      <c r="AQ5" s="616"/>
      <c r="AR5" s="616"/>
      <c r="AS5" s="616"/>
      <c r="AT5" s="616"/>
      <c r="AU5" s="616"/>
      <c r="AV5" s="616"/>
      <c r="AW5" s="616"/>
      <c r="AX5" s="616"/>
      <c r="AY5" s="616"/>
      <c r="AZ5" s="616"/>
      <c r="BA5" s="616"/>
      <c r="BB5" s="616"/>
      <c r="BC5" s="616"/>
      <c r="BD5" s="616"/>
      <c r="BE5" s="616"/>
      <c r="BF5" s="617"/>
      <c r="BG5" s="629">
        <v>7733955</v>
      </c>
      <c r="BH5" s="630"/>
      <c r="BI5" s="630"/>
      <c r="BJ5" s="630"/>
      <c r="BK5" s="630"/>
      <c r="BL5" s="630"/>
      <c r="BM5" s="630"/>
      <c r="BN5" s="631"/>
      <c r="BO5" s="632">
        <v>100</v>
      </c>
      <c r="BP5" s="632"/>
      <c r="BQ5" s="632"/>
      <c r="BR5" s="632"/>
      <c r="BS5" s="633">
        <v>139501</v>
      </c>
      <c r="BT5" s="633"/>
      <c r="BU5" s="633"/>
      <c r="BV5" s="633"/>
      <c r="BW5" s="633"/>
      <c r="BX5" s="633"/>
      <c r="BY5" s="633"/>
      <c r="BZ5" s="633"/>
      <c r="CA5" s="633"/>
      <c r="CB5" s="637"/>
      <c r="CD5" s="611" t="s">
        <v>228</v>
      </c>
      <c r="CE5" s="612"/>
      <c r="CF5" s="612"/>
      <c r="CG5" s="612"/>
      <c r="CH5" s="612"/>
      <c r="CI5" s="612"/>
      <c r="CJ5" s="612"/>
      <c r="CK5" s="612"/>
      <c r="CL5" s="612"/>
      <c r="CM5" s="612"/>
      <c r="CN5" s="612"/>
      <c r="CO5" s="612"/>
      <c r="CP5" s="612"/>
      <c r="CQ5" s="613"/>
      <c r="CR5" s="611" t="s">
        <v>234</v>
      </c>
      <c r="CS5" s="612"/>
      <c r="CT5" s="612"/>
      <c r="CU5" s="612"/>
      <c r="CV5" s="612"/>
      <c r="CW5" s="612"/>
      <c r="CX5" s="612"/>
      <c r="CY5" s="613"/>
      <c r="CZ5" s="611" t="s">
        <v>226</v>
      </c>
      <c r="DA5" s="612"/>
      <c r="DB5" s="612"/>
      <c r="DC5" s="613"/>
      <c r="DD5" s="611" t="s">
        <v>235</v>
      </c>
      <c r="DE5" s="612"/>
      <c r="DF5" s="612"/>
      <c r="DG5" s="612"/>
      <c r="DH5" s="612"/>
      <c r="DI5" s="612"/>
      <c r="DJ5" s="612"/>
      <c r="DK5" s="612"/>
      <c r="DL5" s="612"/>
      <c r="DM5" s="612"/>
      <c r="DN5" s="612"/>
      <c r="DO5" s="612"/>
      <c r="DP5" s="613"/>
      <c r="DQ5" s="611" t="s">
        <v>236</v>
      </c>
      <c r="DR5" s="612"/>
      <c r="DS5" s="612"/>
      <c r="DT5" s="612"/>
      <c r="DU5" s="612"/>
      <c r="DV5" s="612"/>
      <c r="DW5" s="612"/>
      <c r="DX5" s="612"/>
      <c r="DY5" s="612"/>
      <c r="DZ5" s="612"/>
      <c r="EA5" s="612"/>
      <c r="EB5" s="612"/>
      <c r="EC5" s="613"/>
    </row>
    <row r="6" spans="2:143" ht="11.25" customHeight="1" x14ac:dyDescent="0.15">
      <c r="B6" s="626" t="s">
        <v>237</v>
      </c>
      <c r="C6" s="627"/>
      <c r="D6" s="627"/>
      <c r="E6" s="627"/>
      <c r="F6" s="627"/>
      <c r="G6" s="627"/>
      <c r="H6" s="627"/>
      <c r="I6" s="627"/>
      <c r="J6" s="627"/>
      <c r="K6" s="627"/>
      <c r="L6" s="627"/>
      <c r="M6" s="627"/>
      <c r="N6" s="627"/>
      <c r="O6" s="627"/>
      <c r="P6" s="627"/>
      <c r="Q6" s="628"/>
      <c r="R6" s="629">
        <v>324948</v>
      </c>
      <c r="S6" s="630"/>
      <c r="T6" s="630"/>
      <c r="U6" s="630"/>
      <c r="V6" s="630"/>
      <c r="W6" s="630"/>
      <c r="X6" s="630"/>
      <c r="Y6" s="631"/>
      <c r="Z6" s="632">
        <v>0.8</v>
      </c>
      <c r="AA6" s="632"/>
      <c r="AB6" s="632"/>
      <c r="AC6" s="632"/>
      <c r="AD6" s="633">
        <v>324948</v>
      </c>
      <c r="AE6" s="633"/>
      <c r="AF6" s="633"/>
      <c r="AG6" s="633"/>
      <c r="AH6" s="633"/>
      <c r="AI6" s="633"/>
      <c r="AJ6" s="633"/>
      <c r="AK6" s="633"/>
      <c r="AL6" s="634">
        <v>1.6</v>
      </c>
      <c r="AM6" s="635"/>
      <c r="AN6" s="635"/>
      <c r="AO6" s="636"/>
      <c r="AP6" s="626" t="s">
        <v>238</v>
      </c>
      <c r="AQ6" s="627"/>
      <c r="AR6" s="627"/>
      <c r="AS6" s="627"/>
      <c r="AT6" s="627"/>
      <c r="AU6" s="627"/>
      <c r="AV6" s="627"/>
      <c r="AW6" s="627"/>
      <c r="AX6" s="627"/>
      <c r="AY6" s="627"/>
      <c r="AZ6" s="627"/>
      <c r="BA6" s="627"/>
      <c r="BB6" s="627"/>
      <c r="BC6" s="627"/>
      <c r="BD6" s="627"/>
      <c r="BE6" s="627"/>
      <c r="BF6" s="628"/>
      <c r="BG6" s="629">
        <v>7733955</v>
      </c>
      <c r="BH6" s="630"/>
      <c r="BI6" s="630"/>
      <c r="BJ6" s="630"/>
      <c r="BK6" s="630"/>
      <c r="BL6" s="630"/>
      <c r="BM6" s="630"/>
      <c r="BN6" s="631"/>
      <c r="BO6" s="632">
        <v>100</v>
      </c>
      <c r="BP6" s="632"/>
      <c r="BQ6" s="632"/>
      <c r="BR6" s="632"/>
      <c r="BS6" s="633">
        <v>139501</v>
      </c>
      <c r="BT6" s="633"/>
      <c r="BU6" s="633"/>
      <c r="BV6" s="633"/>
      <c r="BW6" s="633"/>
      <c r="BX6" s="633"/>
      <c r="BY6" s="633"/>
      <c r="BZ6" s="633"/>
      <c r="CA6" s="633"/>
      <c r="CB6" s="637"/>
      <c r="CD6" s="640" t="s">
        <v>239</v>
      </c>
      <c r="CE6" s="641"/>
      <c r="CF6" s="641"/>
      <c r="CG6" s="641"/>
      <c r="CH6" s="641"/>
      <c r="CI6" s="641"/>
      <c r="CJ6" s="641"/>
      <c r="CK6" s="641"/>
      <c r="CL6" s="641"/>
      <c r="CM6" s="641"/>
      <c r="CN6" s="641"/>
      <c r="CO6" s="641"/>
      <c r="CP6" s="641"/>
      <c r="CQ6" s="642"/>
      <c r="CR6" s="629">
        <v>256624</v>
      </c>
      <c r="CS6" s="630"/>
      <c r="CT6" s="630"/>
      <c r="CU6" s="630"/>
      <c r="CV6" s="630"/>
      <c r="CW6" s="630"/>
      <c r="CX6" s="630"/>
      <c r="CY6" s="631"/>
      <c r="CZ6" s="623">
        <v>0.7</v>
      </c>
      <c r="DA6" s="624"/>
      <c r="DB6" s="624"/>
      <c r="DC6" s="643"/>
      <c r="DD6" s="638" t="s">
        <v>130</v>
      </c>
      <c r="DE6" s="630"/>
      <c r="DF6" s="630"/>
      <c r="DG6" s="630"/>
      <c r="DH6" s="630"/>
      <c r="DI6" s="630"/>
      <c r="DJ6" s="630"/>
      <c r="DK6" s="630"/>
      <c r="DL6" s="630"/>
      <c r="DM6" s="630"/>
      <c r="DN6" s="630"/>
      <c r="DO6" s="630"/>
      <c r="DP6" s="631"/>
      <c r="DQ6" s="638">
        <v>256624</v>
      </c>
      <c r="DR6" s="630"/>
      <c r="DS6" s="630"/>
      <c r="DT6" s="630"/>
      <c r="DU6" s="630"/>
      <c r="DV6" s="630"/>
      <c r="DW6" s="630"/>
      <c r="DX6" s="630"/>
      <c r="DY6" s="630"/>
      <c r="DZ6" s="630"/>
      <c r="EA6" s="630"/>
      <c r="EB6" s="630"/>
      <c r="EC6" s="639"/>
    </row>
    <row r="7" spans="2:143" ht="11.25" customHeight="1" x14ac:dyDescent="0.15">
      <c r="B7" s="626" t="s">
        <v>240</v>
      </c>
      <c r="C7" s="627"/>
      <c r="D7" s="627"/>
      <c r="E7" s="627"/>
      <c r="F7" s="627"/>
      <c r="G7" s="627"/>
      <c r="H7" s="627"/>
      <c r="I7" s="627"/>
      <c r="J7" s="627"/>
      <c r="K7" s="627"/>
      <c r="L7" s="627"/>
      <c r="M7" s="627"/>
      <c r="N7" s="627"/>
      <c r="O7" s="627"/>
      <c r="P7" s="627"/>
      <c r="Q7" s="628"/>
      <c r="R7" s="629">
        <v>9581</v>
      </c>
      <c r="S7" s="630"/>
      <c r="T7" s="630"/>
      <c r="U7" s="630"/>
      <c r="V7" s="630"/>
      <c r="W7" s="630"/>
      <c r="X7" s="630"/>
      <c r="Y7" s="631"/>
      <c r="Z7" s="632">
        <v>0</v>
      </c>
      <c r="AA7" s="632"/>
      <c r="AB7" s="632"/>
      <c r="AC7" s="632"/>
      <c r="AD7" s="633">
        <v>9581</v>
      </c>
      <c r="AE7" s="633"/>
      <c r="AF7" s="633"/>
      <c r="AG7" s="633"/>
      <c r="AH7" s="633"/>
      <c r="AI7" s="633"/>
      <c r="AJ7" s="633"/>
      <c r="AK7" s="633"/>
      <c r="AL7" s="634">
        <v>0</v>
      </c>
      <c r="AM7" s="635"/>
      <c r="AN7" s="635"/>
      <c r="AO7" s="636"/>
      <c r="AP7" s="626" t="s">
        <v>241</v>
      </c>
      <c r="AQ7" s="627"/>
      <c r="AR7" s="627"/>
      <c r="AS7" s="627"/>
      <c r="AT7" s="627"/>
      <c r="AU7" s="627"/>
      <c r="AV7" s="627"/>
      <c r="AW7" s="627"/>
      <c r="AX7" s="627"/>
      <c r="AY7" s="627"/>
      <c r="AZ7" s="627"/>
      <c r="BA7" s="627"/>
      <c r="BB7" s="627"/>
      <c r="BC7" s="627"/>
      <c r="BD7" s="627"/>
      <c r="BE7" s="627"/>
      <c r="BF7" s="628"/>
      <c r="BG7" s="629">
        <v>3425762</v>
      </c>
      <c r="BH7" s="630"/>
      <c r="BI7" s="630"/>
      <c r="BJ7" s="630"/>
      <c r="BK7" s="630"/>
      <c r="BL7" s="630"/>
      <c r="BM7" s="630"/>
      <c r="BN7" s="631"/>
      <c r="BO7" s="632">
        <v>44.3</v>
      </c>
      <c r="BP7" s="632"/>
      <c r="BQ7" s="632"/>
      <c r="BR7" s="632"/>
      <c r="BS7" s="633">
        <v>139501</v>
      </c>
      <c r="BT7" s="633"/>
      <c r="BU7" s="633"/>
      <c r="BV7" s="633"/>
      <c r="BW7" s="633"/>
      <c r="BX7" s="633"/>
      <c r="BY7" s="633"/>
      <c r="BZ7" s="633"/>
      <c r="CA7" s="633"/>
      <c r="CB7" s="637"/>
      <c r="CD7" s="644" t="s">
        <v>242</v>
      </c>
      <c r="CE7" s="645"/>
      <c r="CF7" s="645"/>
      <c r="CG7" s="645"/>
      <c r="CH7" s="645"/>
      <c r="CI7" s="645"/>
      <c r="CJ7" s="645"/>
      <c r="CK7" s="645"/>
      <c r="CL7" s="645"/>
      <c r="CM7" s="645"/>
      <c r="CN7" s="645"/>
      <c r="CO7" s="645"/>
      <c r="CP7" s="645"/>
      <c r="CQ7" s="646"/>
      <c r="CR7" s="629">
        <v>6271591</v>
      </c>
      <c r="CS7" s="630"/>
      <c r="CT7" s="630"/>
      <c r="CU7" s="630"/>
      <c r="CV7" s="630"/>
      <c r="CW7" s="630"/>
      <c r="CX7" s="630"/>
      <c r="CY7" s="631"/>
      <c r="CZ7" s="632">
        <v>16.5</v>
      </c>
      <c r="DA7" s="632"/>
      <c r="DB7" s="632"/>
      <c r="DC7" s="632"/>
      <c r="DD7" s="638">
        <v>216944</v>
      </c>
      <c r="DE7" s="630"/>
      <c r="DF7" s="630"/>
      <c r="DG7" s="630"/>
      <c r="DH7" s="630"/>
      <c r="DI7" s="630"/>
      <c r="DJ7" s="630"/>
      <c r="DK7" s="630"/>
      <c r="DL7" s="630"/>
      <c r="DM7" s="630"/>
      <c r="DN7" s="630"/>
      <c r="DO7" s="630"/>
      <c r="DP7" s="631"/>
      <c r="DQ7" s="638">
        <v>4719270</v>
      </c>
      <c r="DR7" s="630"/>
      <c r="DS7" s="630"/>
      <c r="DT7" s="630"/>
      <c r="DU7" s="630"/>
      <c r="DV7" s="630"/>
      <c r="DW7" s="630"/>
      <c r="DX7" s="630"/>
      <c r="DY7" s="630"/>
      <c r="DZ7" s="630"/>
      <c r="EA7" s="630"/>
      <c r="EB7" s="630"/>
      <c r="EC7" s="639"/>
    </row>
    <row r="8" spans="2:143" ht="11.25" customHeight="1" x14ac:dyDescent="0.15">
      <c r="B8" s="626" t="s">
        <v>243</v>
      </c>
      <c r="C8" s="627"/>
      <c r="D8" s="627"/>
      <c r="E8" s="627"/>
      <c r="F8" s="627"/>
      <c r="G8" s="627"/>
      <c r="H8" s="627"/>
      <c r="I8" s="627"/>
      <c r="J8" s="627"/>
      <c r="K8" s="627"/>
      <c r="L8" s="627"/>
      <c r="M8" s="627"/>
      <c r="N8" s="627"/>
      <c r="O8" s="627"/>
      <c r="P8" s="627"/>
      <c r="Q8" s="628"/>
      <c r="R8" s="629">
        <v>59361</v>
      </c>
      <c r="S8" s="630"/>
      <c r="T8" s="630"/>
      <c r="U8" s="630"/>
      <c r="V8" s="630"/>
      <c r="W8" s="630"/>
      <c r="X8" s="630"/>
      <c r="Y8" s="631"/>
      <c r="Z8" s="632">
        <v>0.2</v>
      </c>
      <c r="AA8" s="632"/>
      <c r="AB8" s="632"/>
      <c r="AC8" s="632"/>
      <c r="AD8" s="633">
        <v>59361</v>
      </c>
      <c r="AE8" s="633"/>
      <c r="AF8" s="633"/>
      <c r="AG8" s="633"/>
      <c r="AH8" s="633"/>
      <c r="AI8" s="633"/>
      <c r="AJ8" s="633"/>
      <c r="AK8" s="633"/>
      <c r="AL8" s="634">
        <v>0.3</v>
      </c>
      <c r="AM8" s="635"/>
      <c r="AN8" s="635"/>
      <c r="AO8" s="636"/>
      <c r="AP8" s="626" t="s">
        <v>244</v>
      </c>
      <c r="AQ8" s="627"/>
      <c r="AR8" s="627"/>
      <c r="AS8" s="627"/>
      <c r="AT8" s="627"/>
      <c r="AU8" s="627"/>
      <c r="AV8" s="627"/>
      <c r="AW8" s="627"/>
      <c r="AX8" s="627"/>
      <c r="AY8" s="627"/>
      <c r="AZ8" s="627"/>
      <c r="BA8" s="627"/>
      <c r="BB8" s="627"/>
      <c r="BC8" s="627"/>
      <c r="BD8" s="627"/>
      <c r="BE8" s="627"/>
      <c r="BF8" s="628"/>
      <c r="BG8" s="629">
        <v>115067</v>
      </c>
      <c r="BH8" s="630"/>
      <c r="BI8" s="630"/>
      <c r="BJ8" s="630"/>
      <c r="BK8" s="630"/>
      <c r="BL8" s="630"/>
      <c r="BM8" s="630"/>
      <c r="BN8" s="631"/>
      <c r="BO8" s="632">
        <v>1.5</v>
      </c>
      <c r="BP8" s="632"/>
      <c r="BQ8" s="632"/>
      <c r="BR8" s="632"/>
      <c r="BS8" s="633" t="s">
        <v>130</v>
      </c>
      <c r="BT8" s="633"/>
      <c r="BU8" s="633"/>
      <c r="BV8" s="633"/>
      <c r="BW8" s="633"/>
      <c r="BX8" s="633"/>
      <c r="BY8" s="633"/>
      <c r="BZ8" s="633"/>
      <c r="CA8" s="633"/>
      <c r="CB8" s="637"/>
      <c r="CD8" s="644" t="s">
        <v>245</v>
      </c>
      <c r="CE8" s="645"/>
      <c r="CF8" s="645"/>
      <c r="CG8" s="645"/>
      <c r="CH8" s="645"/>
      <c r="CI8" s="645"/>
      <c r="CJ8" s="645"/>
      <c r="CK8" s="645"/>
      <c r="CL8" s="645"/>
      <c r="CM8" s="645"/>
      <c r="CN8" s="645"/>
      <c r="CO8" s="645"/>
      <c r="CP8" s="645"/>
      <c r="CQ8" s="646"/>
      <c r="CR8" s="629">
        <v>11485121</v>
      </c>
      <c r="CS8" s="630"/>
      <c r="CT8" s="630"/>
      <c r="CU8" s="630"/>
      <c r="CV8" s="630"/>
      <c r="CW8" s="630"/>
      <c r="CX8" s="630"/>
      <c r="CY8" s="631"/>
      <c r="CZ8" s="632">
        <v>30.1</v>
      </c>
      <c r="DA8" s="632"/>
      <c r="DB8" s="632"/>
      <c r="DC8" s="632"/>
      <c r="DD8" s="638">
        <v>153818</v>
      </c>
      <c r="DE8" s="630"/>
      <c r="DF8" s="630"/>
      <c r="DG8" s="630"/>
      <c r="DH8" s="630"/>
      <c r="DI8" s="630"/>
      <c r="DJ8" s="630"/>
      <c r="DK8" s="630"/>
      <c r="DL8" s="630"/>
      <c r="DM8" s="630"/>
      <c r="DN8" s="630"/>
      <c r="DO8" s="630"/>
      <c r="DP8" s="631"/>
      <c r="DQ8" s="638">
        <v>6193258</v>
      </c>
      <c r="DR8" s="630"/>
      <c r="DS8" s="630"/>
      <c r="DT8" s="630"/>
      <c r="DU8" s="630"/>
      <c r="DV8" s="630"/>
      <c r="DW8" s="630"/>
      <c r="DX8" s="630"/>
      <c r="DY8" s="630"/>
      <c r="DZ8" s="630"/>
      <c r="EA8" s="630"/>
      <c r="EB8" s="630"/>
      <c r="EC8" s="639"/>
    </row>
    <row r="9" spans="2:143" ht="11.25" customHeight="1" x14ac:dyDescent="0.15">
      <c r="B9" s="626" t="s">
        <v>246</v>
      </c>
      <c r="C9" s="627"/>
      <c r="D9" s="627"/>
      <c r="E9" s="627"/>
      <c r="F9" s="627"/>
      <c r="G9" s="627"/>
      <c r="H9" s="627"/>
      <c r="I9" s="627"/>
      <c r="J9" s="627"/>
      <c r="K9" s="627"/>
      <c r="L9" s="627"/>
      <c r="M9" s="627"/>
      <c r="N9" s="627"/>
      <c r="O9" s="627"/>
      <c r="P9" s="627"/>
      <c r="Q9" s="628"/>
      <c r="R9" s="629">
        <v>63930</v>
      </c>
      <c r="S9" s="630"/>
      <c r="T9" s="630"/>
      <c r="U9" s="630"/>
      <c r="V9" s="630"/>
      <c r="W9" s="630"/>
      <c r="X9" s="630"/>
      <c r="Y9" s="631"/>
      <c r="Z9" s="632">
        <v>0.2</v>
      </c>
      <c r="AA9" s="632"/>
      <c r="AB9" s="632"/>
      <c r="AC9" s="632"/>
      <c r="AD9" s="633">
        <v>63930</v>
      </c>
      <c r="AE9" s="633"/>
      <c r="AF9" s="633"/>
      <c r="AG9" s="633"/>
      <c r="AH9" s="633"/>
      <c r="AI9" s="633"/>
      <c r="AJ9" s="633"/>
      <c r="AK9" s="633"/>
      <c r="AL9" s="634">
        <v>0.3</v>
      </c>
      <c r="AM9" s="635"/>
      <c r="AN9" s="635"/>
      <c r="AO9" s="636"/>
      <c r="AP9" s="626" t="s">
        <v>247</v>
      </c>
      <c r="AQ9" s="627"/>
      <c r="AR9" s="627"/>
      <c r="AS9" s="627"/>
      <c r="AT9" s="627"/>
      <c r="AU9" s="627"/>
      <c r="AV9" s="627"/>
      <c r="AW9" s="627"/>
      <c r="AX9" s="627"/>
      <c r="AY9" s="627"/>
      <c r="AZ9" s="627"/>
      <c r="BA9" s="627"/>
      <c r="BB9" s="627"/>
      <c r="BC9" s="627"/>
      <c r="BD9" s="627"/>
      <c r="BE9" s="627"/>
      <c r="BF9" s="628"/>
      <c r="BG9" s="629">
        <v>2655941</v>
      </c>
      <c r="BH9" s="630"/>
      <c r="BI9" s="630"/>
      <c r="BJ9" s="630"/>
      <c r="BK9" s="630"/>
      <c r="BL9" s="630"/>
      <c r="BM9" s="630"/>
      <c r="BN9" s="631"/>
      <c r="BO9" s="632">
        <v>34.299999999999997</v>
      </c>
      <c r="BP9" s="632"/>
      <c r="BQ9" s="632"/>
      <c r="BR9" s="632"/>
      <c r="BS9" s="633" t="s">
        <v>130</v>
      </c>
      <c r="BT9" s="633"/>
      <c r="BU9" s="633"/>
      <c r="BV9" s="633"/>
      <c r="BW9" s="633"/>
      <c r="BX9" s="633"/>
      <c r="BY9" s="633"/>
      <c r="BZ9" s="633"/>
      <c r="CA9" s="633"/>
      <c r="CB9" s="637"/>
      <c r="CD9" s="644" t="s">
        <v>248</v>
      </c>
      <c r="CE9" s="645"/>
      <c r="CF9" s="645"/>
      <c r="CG9" s="645"/>
      <c r="CH9" s="645"/>
      <c r="CI9" s="645"/>
      <c r="CJ9" s="645"/>
      <c r="CK9" s="645"/>
      <c r="CL9" s="645"/>
      <c r="CM9" s="645"/>
      <c r="CN9" s="645"/>
      <c r="CO9" s="645"/>
      <c r="CP9" s="645"/>
      <c r="CQ9" s="646"/>
      <c r="CR9" s="629">
        <v>4758731</v>
      </c>
      <c r="CS9" s="630"/>
      <c r="CT9" s="630"/>
      <c r="CU9" s="630"/>
      <c r="CV9" s="630"/>
      <c r="CW9" s="630"/>
      <c r="CX9" s="630"/>
      <c r="CY9" s="631"/>
      <c r="CZ9" s="632">
        <v>12.5</v>
      </c>
      <c r="DA9" s="632"/>
      <c r="DB9" s="632"/>
      <c r="DC9" s="632"/>
      <c r="DD9" s="638">
        <v>117485</v>
      </c>
      <c r="DE9" s="630"/>
      <c r="DF9" s="630"/>
      <c r="DG9" s="630"/>
      <c r="DH9" s="630"/>
      <c r="DI9" s="630"/>
      <c r="DJ9" s="630"/>
      <c r="DK9" s="630"/>
      <c r="DL9" s="630"/>
      <c r="DM9" s="630"/>
      <c r="DN9" s="630"/>
      <c r="DO9" s="630"/>
      <c r="DP9" s="631"/>
      <c r="DQ9" s="638">
        <v>2632641</v>
      </c>
      <c r="DR9" s="630"/>
      <c r="DS9" s="630"/>
      <c r="DT9" s="630"/>
      <c r="DU9" s="630"/>
      <c r="DV9" s="630"/>
      <c r="DW9" s="630"/>
      <c r="DX9" s="630"/>
      <c r="DY9" s="630"/>
      <c r="DZ9" s="630"/>
      <c r="EA9" s="630"/>
      <c r="EB9" s="630"/>
      <c r="EC9" s="639"/>
    </row>
    <row r="10" spans="2:143" ht="11.25" customHeight="1" x14ac:dyDescent="0.15">
      <c r="B10" s="626" t="s">
        <v>249</v>
      </c>
      <c r="C10" s="627"/>
      <c r="D10" s="627"/>
      <c r="E10" s="627"/>
      <c r="F10" s="627"/>
      <c r="G10" s="627"/>
      <c r="H10" s="627"/>
      <c r="I10" s="627"/>
      <c r="J10" s="627"/>
      <c r="K10" s="627"/>
      <c r="L10" s="627"/>
      <c r="M10" s="627"/>
      <c r="N10" s="627"/>
      <c r="O10" s="627"/>
      <c r="P10" s="627"/>
      <c r="Q10" s="628"/>
      <c r="R10" s="629" t="s">
        <v>130</v>
      </c>
      <c r="S10" s="630"/>
      <c r="T10" s="630"/>
      <c r="U10" s="630"/>
      <c r="V10" s="630"/>
      <c r="W10" s="630"/>
      <c r="X10" s="630"/>
      <c r="Y10" s="631"/>
      <c r="Z10" s="632" t="s">
        <v>130</v>
      </c>
      <c r="AA10" s="632"/>
      <c r="AB10" s="632"/>
      <c r="AC10" s="632"/>
      <c r="AD10" s="633" t="s">
        <v>130</v>
      </c>
      <c r="AE10" s="633"/>
      <c r="AF10" s="633"/>
      <c r="AG10" s="633"/>
      <c r="AH10" s="633"/>
      <c r="AI10" s="633"/>
      <c r="AJ10" s="633"/>
      <c r="AK10" s="633"/>
      <c r="AL10" s="634" t="s">
        <v>130</v>
      </c>
      <c r="AM10" s="635"/>
      <c r="AN10" s="635"/>
      <c r="AO10" s="636"/>
      <c r="AP10" s="626" t="s">
        <v>250</v>
      </c>
      <c r="AQ10" s="627"/>
      <c r="AR10" s="627"/>
      <c r="AS10" s="627"/>
      <c r="AT10" s="627"/>
      <c r="AU10" s="627"/>
      <c r="AV10" s="627"/>
      <c r="AW10" s="627"/>
      <c r="AX10" s="627"/>
      <c r="AY10" s="627"/>
      <c r="AZ10" s="627"/>
      <c r="BA10" s="627"/>
      <c r="BB10" s="627"/>
      <c r="BC10" s="627"/>
      <c r="BD10" s="627"/>
      <c r="BE10" s="627"/>
      <c r="BF10" s="628"/>
      <c r="BG10" s="629">
        <v>166493</v>
      </c>
      <c r="BH10" s="630"/>
      <c r="BI10" s="630"/>
      <c r="BJ10" s="630"/>
      <c r="BK10" s="630"/>
      <c r="BL10" s="630"/>
      <c r="BM10" s="630"/>
      <c r="BN10" s="631"/>
      <c r="BO10" s="632">
        <v>2.2000000000000002</v>
      </c>
      <c r="BP10" s="632"/>
      <c r="BQ10" s="632"/>
      <c r="BR10" s="632"/>
      <c r="BS10" s="633" t="s">
        <v>130</v>
      </c>
      <c r="BT10" s="633"/>
      <c r="BU10" s="633"/>
      <c r="BV10" s="633"/>
      <c r="BW10" s="633"/>
      <c r="BX10" s="633"/>
      <c r="BY10" s="633"/>
      <c r="BZ10" s="633"/>
      <c r="CA10" s="633"/>
      <c r="CB10" s="637"/>
      <c r="CD10" s="644" t="s">
        <v>251</v>
      </c>
      <c r="CE10" s="645"/>
      <c r="CF10" s="645"/>
      <c r="CG10" s="645"/>
      <c r="CH10" s="645"/>
      <c r="CI10" s="645"/>
      <c r="CJ10" s="645"/>
      <c r="CK10" s="645"/>
      <c r="CL10" s="645"/>
      <c r="CM10" s="645"/>
      <c r="CN10" s="645"/>
      <c r="CO10" s="645"/>
      <c r="CP10" s="645"/>
      <c r="CQ10" s="646"/>
      <c r="CR10" s="629">
        <v>15311</v>
      </c>
      <c r="CS10" s="630"/>
      <c r="CT10" s="630"/>
      <c r="CU10" s="630"/>
      <c r="CV10" s="630"/>
      <c r="CW10" s="630"/>
      <c r="CX10" s="630"/>
      <c r="CY10" s="631"/>
      <c r="CZ10" s="632">
        <v>0</v>
      </c>
      <c r="DA10" s="632"/>
      <c r="DB10" s="632"/>
      <c r="DC10" s="632"/>
      <c r="DD10" s="638" t="s">
        <v>130</v>
      </c>
      <c r="DE10" s="630"/>
      <c r="DF10" s="630"/>
      <c r="DG10" s="630"/>
      <c r="DH10" s="630"/>
      <c r="DI10" s="630"/>
      <c r="DJ10" s="630"/>
      <c r="DK10" s="630"/>
      <c r="DL10" s="630"/>
      <c r="DM10" s="630"/>
      <c r="DN10" s="630"/>
      <c r="DO10" s="630"/>
      <c r="DP10" s="631"/>
      <c r="DQ10" s="638">
        <v>311</v>
      </c>
      <c r="DR10" s="630"/>
      <c r="DS10" s="630"/>
      <c r="DT10" s="630"/>
      <c r="DU10" s="630"/>
      <c r="DV10" s="630"/>
      <c r="DW10" s="630"/>
      <c r="DX10" s="630"/>
      <c r="DY10" s="630"/>
      <c r="DZ10" s="630"/>
      <c r="EA10" s="630"/>
      <c r="EB10" s="630"/>
      <c r="EC10" s="639"/>
    </row>
    <row r="11" spans="2:143" ht="11.25" customHeight="1" x14ac:dyDescent="0.15">
      <c r="B11" s="626" t="s">
        <v>252</v>
      </c>
      <c r="C11" s="627"/>
      <c r="D11" s="627"/>
      <c r="E11" s="627"/>
      <c r="F11" s="627"/>
      <c r="G11" s="627"/>
      <c r="H11" s="627"/>
      <c r="I11" s="627"/>
      <c r="J11" s="627"/>
      <c r="K11" s="627"/>
      <c r="L11" s="627"/>
      <c r="M11" s="627"/>
      <c r="N11" s="627"/>
      <c r="O11" s="627"/>
      <c r="P11" s="627"/>
      <c r="Q11" s="628"/>
      <c r="R11" s="629">
        <v>1503761</v>
      </c>
      <c r="S11" s="630"/>
      <c r="T11" s="630"/>
      <c r="U11" s="630"/>
      <c r="V11" s="630"/>
      <c r="W11" s="630"/>
      <c r="X11" s="630"/>
      <c r="Y11" s="631"/>
      <c r="Z11" s="634">
        <v>3.8</v>
      </c>
      <c r="AA11" s="635"/>
      <c r="AB11" s="635"/>
      <c r="AC11" s="647"/>
      <c r="AD11" s="638">
        <v>1503761</v>
      </c>
      <c r="AE11" s="630"/>
      <c r="AF11" s="630"/>
      <c r="AG11" s="630"/>
      <c r="AH11" s="630"/>
      <c r="AI11" s="630"/>
      <c r="AJ11" s="630"/>
      <c r="AK11" s="631"/>
      <c r="AL11" s="634">
        <v>7.3</v>
      </c>
      <c r="AM11" s="635"/>
      <c r="AN11" s="635"/>
      <c r="AO11" s="636"/>
      <c r="AP11" s="626" t="s">
        <v>253</v>
      </c>
      <c r="AQ11" s="627"/>
      <c r="AR11" s="627"/>
      <c r="AS11" s="627"/>
      <c r="AT11" s="627"/>
      <c r="AU11" s="627"/>
      <c r="AV11" s="627"/>
      <c r="AW11" s="627"/>
      <c r="AX11" s="627"/>
      <c r="AY11" s="627"/>
      <c r="AZ11" s="627"/>
      <c r="BA11" s="627"/>
      <c r="BB11" s="627"/>
      <c r="BC11" s="627"/>
      <c r="BD11" s="627"/>
      <c r="BE11" s="627"/>
      <c r="BF11" s="628"/>
      <c r="BG11" s="629">
        <v>488261</v>
      </c>
      <c r="BH11" s="630"/>
      <c r="BI11" s="630"/>
      <c r="BJ11" s="630"/>
      <c r="BK11" s="630"/>
      <c r="BL11" s="630"/>
      <c r="BM11" s="630"/>
      <c r="BN11" s="631"/>
      <c r="BO11" s="632">
        <v>6.3</v>
      </c>
      <c r="BP11" s="632"/>
      <c r="BQ11" s="632"/>
      <c r="BR11" s="632"/>
      <c r="BS11" s="633">
        <v>139501</v>
      </c>
      <c r="BT11" s="633"/>
      <c r="BU11" s="633"/>
      <c r="BV11" s="633"/>
      <c r="BW11" s="633"/>
      <c r="BX11" s="633"/>
      <c r="BY11" s="633"/>
      <c r="BZ11" s="633"/>
      <c r="CA11" s="633"/>
      <c r="CB11" s="637"/>
      <c r="CD11" s="644" t="s">
        <v>254</v>
      </c>
      <c r="CE11" s="645"/>
      <c r="CF11" s="645"/>
      <c r="CG11" s="645"/>
      <c r="CH11" s="645"/>
      <c r="CI11" s="645"/>
      <c r="CJ11" s="645"/>
      <c r="CK11" s="645"/>
      <c r="CL11" s="645"/>
      <c r="CM11" s="645"/>
      <c r="CN11" s="645"/>
      <c r="CO11" s="645"/>
      <c r="CP11" s="645"/>
      <c r="CQ11" s="646"/>
      <c r="CR11" s="629">
        <v>1426230</v>
      </c>
      <c r="CS11" s="630"/>
      <c r="CT11" s="630"/>
      <c r="CU11" s="630"/>
      <c r="CV11" s="630"/>
      <c r="CW11" s="630"/>
      <c r="CX11" s="630"/>
      <c r="CY11" s="631"/>
      <c r="CZ11" s="632">
        <v>3.7</v>
      </c>
      <c r="DA11" s="632"/>
      <c r="DB11" s="632"/>
      <c r="DC11" s="632"/>
      <c r="DD11" s="638">
        <v>463104</v>
      </c>
      <c r="DE11" s="630"/>
      <c r="DF11" s="630"/>
      <c r="DG11" s="630"/>
      <c r="DH11" s="630"/>
      <c r="DI11" s="630"/>
      <c r="DJ11" s="630"/>
      <c r="DK11" s="630"/>
      <c r="DL11" s="630"/>
      <c r="DM11" s="630"/>
      <c r="DN11" s="630"/>
      <c r="DO11" s="630"/>
      <c r="DP11" s="631"/>
      <c r="DQ11" s="638">
        <v>924462</v>
      </c>
      <c r="DR11" s="630"/>
      <c r="DS11" s="630"/>
      <c r="DT11" s="630"/>
      <c r="DU11" s="630"/>
      <c r="DV11" s="630"/>
      <c r="DW11" s="630"/>
      <c r="DX11" s="630"/>
      <c r="DY11" s="630"/>
      <c r="DZ11" s="630"/>
      <c r="EA11" s="630"/>
      <c r="EB11" s="630"/>
      <c r="EC11" s="639"/>
    </row>
    <row r="12" spans="2:143" ht="11.25" customHeight="1" x14ac:dyDescent="0.15">
      <c r="B12" s="626" t="s">
        <v>255</v>
      </c>
      <c r="C12" s="627"/>
      <c r="D12" s="627"/>
      <c r="E12" s="627"/>
      <c r="F12" s="627"/>
      <c r="G12" s="627"/>
      <c r="H12" s="627"/>
      <c r="I12" s="627"/>
      <c r="J12" s="627"/>
      <c r="K12" s="627"/>
      <c r="L12" s="627"/>
      <c r="M12" s="627"/>
      <c r="N12" s="627"/>
      <c r="O12" s="627"/>
      <c r="P12" s="627"/>
      <c r="Q12" s="628"/>
      <c r="R12" s="629">
        <v>51809</v>
      </c>
      <c r="S12" s="630"/>
      <c r="T12" s="630"/>
      <c r="U12" s="630"/>
      <c r="V12" s="630"/>
      <c r="W12" s="630"/>
      <c r="X12" s="630"/>
      <c r="Y12" s="631"/>
      <c r="Z12" s="632">
        <v>0.1</v>
      </c>
      <c r="AA12" s="632"/>
      <c r="AB12" s="632"/>
      <c r="AC12" s="632"/>
      <c r="AD12" s="633">
        <v>51809</v>
      </c>
      <c r="AE12" s="633"/>
      <c r="AF12" s="633"/>
      <c r="AG12" s="633"/>
      <c r="AH12" s="633"/>
      <c r="AI12" s="633"/>
      <c r="AJ12" s="633"/>
      <c r="AK12" s="633"/>
      <c r="AL12" s="634">
        <v>0.2</v>
      </c>
      <c r="AM12" s="635"/>
      <c r="AN12" s="635"/>
      <c r="AO12" s="636"/>
      <c r="AP12" s="626" t="s">
        <v>256</v>
      </c>
      <c r="AQ12" s="627"/>
      <c r="AR12" s="627"/>
      <c r="AS12" s="627"/>
      <c r="AT12" s="627"/>
      <c r="AU12" s="627"/>
      <c r="AV12" s="627"/>
      <c r="AW12" s="627"/>
      <c r="AX12" s="627"/>
      <c r="AY12" s="627"/>
      <c r="AZ12" s="627"/>
      <c r="BA12" s="627"/>
      <c r="BB12" s="627"/>
      <c r="BC12" s="627"/>
      <c r="BD12" s="627"/>
      <c r="BE12" s="627"/>
      <c r="BF12" s="628"/>
      <c r="BG12" s="629">
        <v>3645319</v>
      </c>
      <c r="BH12" s="630"/>
      <c r="BI12" s="630"/>
      <c r="BJ12" s="630"/>
      <c r="BK12" s="630"/>
      <c r="BL12" s="630"/>
      <c r="BM12" s="630"/>
      <c r="BN12" s="631"/>
      <c r="BO12" s="632">
        <v>47.1</v>
      </c>
      <c r="BP12" s="632"/>
      <c r="BQ12" s="632"/>
      <c r="BR12" s="632"/>
      <c r="BS12" s="633" t="s">
        <v>130</v>
      </c>
      <c r="BT12" s="633"/>
      <c r="BU12" s="633"/>
      <c r="BV12" s="633"/>
      <c r="BW12" s="633"/>
      <c r="BX12" s="633"/>
      <c r="BY12" s="633"/>
      <c r="BZ12" s="633"/>
      <c r="CA12" s="633"/>
      <c r="CB12" s="637"/>
      <c r="CD12" s="644" t="s">
        <v>257</v>
      </c>
      <c r="CE12" s="645"/>
      <c r="CF12" s="645"/>
      <c r="CG12" s="645"/>
      <c r="CH12" s="645"/>
      <c r="CI12" s="645"/>
      <c r="CJ12" s="645"/>
      <c r="CK12" s="645"/>
      <c r="CL12" s="645"/>
      <c r="CM12" s="645"/>
      <c r="CN12" s="645"/>
      <c r="CO12" s="645"/>
      <c r="CP12" s="645"/>
      <c r="CQ12" s="646"/>
      <c r="CR12" s="629">
        <v>475506</v>
      </c>
      <c r="CS12" s="630"/>
      <c r="CT12" s="630"/>
      <c r="CU12" s="630"/>
      <c r="CV12" s="630"/>
      <c r="CW12" s="630"/>
      <c r="CX12" s="630"/>
      <c r="CY12" s="631"/>
      <c r="CZ12" s="632">
        <v>1.2</v>
      </c>
      <c r="DA12" s="632"/>
      <c r="DB12" s="632"/>
      <c r="DC12" s="632"/>
      <c r="DD12" s="638">
        <v>35377</v>
      </c>
      <c r="DE12" s="630"/>
      <c r="DF12" s="630"/>
      <c r="DG12" s="630"/>
      <c r="DH12" s="630"/>
      <c r="DI12" s="630"/>
      <c r="DJ12" s="630"/>
      <c r="DK12" s="630"/>
      <c r="DL12" s="630"/>
      <c r="DM12" s="630"/>
      <c r="DN12" s="630"/>
      <c r="DO12" s="630"/>
      <c r="DP12" s="631"/>
      <c r="DQ12" s="638">
        <v>361194</v>
      </c>
      <c r="DR12" s="630"/>
      <c r="DS12" s="630"/>
      <c r="DT12" s="630"/>
      <c r="DU12" s="630"/>
      <c r="DV12" s="630"/>
      <c r="DW12" s="630"/>
      <c r="DX12" s="630"/>
      <c r="DY12" s="630"/>
      <c r="DZ12" s="630"/>
      <c r="EA12" s="630"/>
      <c r="EB12" s="630"/>
      <c r="EC12" s="639"/>
    </row>
    <row r="13" spans="2:143" ht="11.25" customHeight="1" x14ac:dyDescent="0.15">
      <c r="B13" s="626" t="s">
        <v>258</v>
      </c>
      <c r="C13" s="627"/>
      <c r="D13" s="627"/>
      <c r="E13" s="627"/>
      <c r="F13" s="627"/>
      <c r="G13" s="627"/>
      <c r="H13" s="627"/>
      <c r="I13" s="627"/>
      <c r="J13" s="627"/>
      <c r="K13" s="627"/>
      <c r="L13" s="627"/>
      <c r="M13" s="627"/>
      <c r="N13" s="627"/>
      <c r="O13" s="627"/>
      <c r="P13" s="627"/>
      <c r="Q13" s="628"/>
      <c r="R13" s="629" t="s">
        <v>130</v>
      </c>
      <c r="S13" s="630"/>
      <c r="T13" s="630"/>
      <c r="U13" s="630"/>
      <c r="V13" s="630"/>
      <c r="W13" s="630"/>
      <c r="X13" s="630"/>
      <c r="Y13" s="631"/>
      <c r="Z13" s="632" t="s">
        <v>130</v>
      </c>
      <c r="AA13" s="632"/>
      <c r="AB13" s="632"/>
      <c r="AC13" s="632"/>
      <c r="AD13" s="633" t="s">
        <v>130</v>
      </c>
      <c r="AE13" s="633"/>
      <c r="AF13" s="633"/>
      <c r="AG13" s="633"/>
      <c r="AH13" s="633"/>
      <c r="AI13" s="633"/>
      <c r="AJ13" s="633"/>
      <c r="AK13" s="633"/>
      <c r="AL13" s="634" t="s">
        <v>130</v>
      </c>
      <c r="AM13" s="635"/>
      <c r="AN13" s="635"/>
      <c r="AO13" s="636"/>
      <c r="AP13" s="626" t="s">
        <v>259</v>
      </c>
      <c r="AQ13" s="627"/>
      <c r="AR13" s="627"/>
      <c r="AS13" s="627"/>
      <c r="AT13" s="627"/>
      <c r="AU13" s="627"/>
      <c r="AV13" s="627"/>
      <c r="AW13" s="627"/>
      <c r="AX13" s="627"/>
      <c r="AY13" s="627"/>
      <c r="AZ13" s="627"/>
      <c r="BA13" s="627"/>
      <c r="BB13" s="627"/>
      <c r="BC13" s="627"/>
      <c r="BD13" s="627"/>
      <c r="BE13" s="627"/>
      <c r="BF13" s="628"/>
      <c r="BG13" s="629">
        <v>3644047</v>
      </c>
      <c r="BH13" s="630"/>
      <c r="BI13" s="630"/>
      <c r="BJ13" s="630"/>
      <c r="BK13" s="630"/>
      <c r="BL13" s="630"/>
      <c r="BM13" s="630"/>
      <c r="BN13" s="631"/>
      <c r="BO13" s="632">
        <v>47.1</v>
      </c>
      <c r="BP13" s="632"/>
      <c r="BQ13" s="632"/>
      <c r="BR13" s="632"/>
      <c r="BS13" s="633" t="s">
        <v>130</v>
      </c>
      <c r="BT13" s="633"/>
      <c r="BU13" s="633"/>
      <c r="BV13" s="633"/>
      <c r="BW13" s="633"/>
      <c r="BX13" s="633"/>
      <c r="BY13" s="633"/>
      <c r="BZ13" s="633"/>
      <c r="CA13" s="633"/>
      <c r="CB13" s="637"/>
      <c r="CD13" s="644" t="s">
        <v>260</v>
      </c>
      <c r="CE13" s="645"/>
      <c r="CF13" s="645"/>
      <c r="CG13" s="645"/>
      <c r="CH13" s="645"/>
      <c r="CI13" s="645"/>
      <c r="CJ13" s="645"/>
      <c r="CK13" s="645"/>
      <c r="CL13" s="645"/>
      <c r="CM13" s="645"/>
      <c r="CN13" s="645"/>
      <c r="CO13" s="645"/>
      <c r="CP13" s="645"/>
      <c r="CQ13" s="646"/>
      <c r="CR13" s="629">
        <v>3157043</v>
      </c>
      <c r="CS13" s="630"/>
      <c r="CT13" s="630"/>
      <c r="CU13" s="630"/>
      <c r="CV13" s="630"/>
      <c r="CW13" s="630"/>
      <c r="CX13" s="630"/>
      <c r="CY13" s="631"/>
      <c r="CZ13" s="632">
        <v>8.3000000000000007</v>
      </c>
      <c r="DA13" s="632"/>
      <c r="DB13" s="632"/>
      <c r="DC13" s="632"/>
      <c r="DD13" s="638">
        <v>2414240</v>
      </c>
      <c r="DE13" s="630"/>
      <c r="DF13" s="630"/>
      <c r="DG13" s="630"/>
      <c r="DH13" s="630"/>
      <c r="DI13" s="630"/>
      <c r="DJ13" s="630"/>
      <c r="DK13" s="630"/>
      <c r="DL13" s="630"/>
      <c r="DM13" s="630"/>
      <c r="DN13" s="630"/>
      <c r="DO13" s="630"/>
      <c r="DP13" s="631"/>
      <c r="DQ13" s="638">
        <v>1421894</v>
      </c>
      <c r="DR13" s="630"/>
      <c r="DS13" s="630"/>
      <c r="DT13" s="630"/>
      <c r="DU13" s="630"/>
      <c r="DV13" s="630"/>
      <c r="DW13" s="630"/>
      <c r="DX13" s="630"/>
      <c r="DY13" s="630"/>
      <c r="DZ13" s="630"/>
      <c r="EA13" s="630"/>
      <c r="EB13" s="630"/>
      <c r="EC13" s="639"/>
    </row>
    <row r="14" spans="2:143" ht="11.25" customHeight="1" x14ac:dyDescent="0.15">
      <c r="B14" s="626" t="s">
        <v>261</v>
      </c>
      <c r="C14" s="627"/>
      <c r="D14" s="627"/>
      <c r="E14" s="627"/>
      <c r="F14" s="627"/>
      <c r="G14" s="627"/>
      <c r="H14" s="627"/>
      <c r="I14" s="627"/>
      <c r="J14" s="627"/>
      <c r="K14" s="627"/>
      <c r="L14" s="627"/>
      <c r="M14" s="627"/>
      <c r="N14" s="627"/>
      <c r="O14" s="627"/>
      <c r="P14" s="627"/>
      <c r="Q14" s="628"/>
      <c r="R14" s="629" t="s">
        <v>130</v>
      </c>
      <c r="S14" s="630"/>
      <c r="T14" s="630"/>
      <c r="U14" s="630"/>
      <c r="V14" s="630"/>
      <c r="W14" s="630"/>
      <c r="X14" s="630"/>
      <c r="Y14" s="631"/>
      <c r="Z14" s="632" t="s">
        <v>130</v>
      </c>
      <c r="AA14" s="632"/>
      <c r="AB14" s="632"/>
      <c r="AC14" s="632"/>
      <c r="AD14" s="633" t="s">
        <v>130</v>
      </c>
      <c r="AE14" s="633"/>
      <c r="AF14" s="633"/>
      <c r="AG14" s="633"/>
      <c r="AH14" s="633"/>
      <c r="AI14" s="633"/>
      <c r="AJ14" s="633"/>
      <c r="AK14" s="633"/>
      <c r="AL14" s="634" t="s">
        <v>130</v>
      </c>
      <c r="AM14" s="635"/>
      <c r="AN14" s="635"/>
      <c r="AO14" s="636"/>
      <c r="AP14" s="626" t="s">
        <v>262</v>
      </c>
      <c r="AQ14" s="627"/>
      <c r="AR14" s="627"/>
      <c r="AS14" s="627"/>
      <c r="AT14" s="627"/>
      <c r="AU14" s="627"/>
      <c r="AV14" s="627"/>
      <c r="AW14" s="627"/>
      <c r="AX14" s="627"/>
      <c r="AY14" s="627"/>
      <c r="AZ14" s="627"/>
      <c r="BA14" s="627"/>
      <c r="BB14" s="627"/>
      <c r="BC14" s="627"/>
      <c r="BD14" s="627"/>
      <c r="BE14" s="627"/>
      <c r="BF14" s="628"/>
      <c r="BG14" s="629">
        <v>297337</v>
      </c>
      <c r="BH14" s="630"/>
      <c r="BI14" s="630"/>
      <c r="BJ14" s="630"/>
      <c r="BK14" s="630"/>
      <c r="BL14" s="630"/>
      <c r="BM14" s="630"/>
      <c r="BN14" s="631"/>
      <c r="BO14" s="632">
        <v>3.8</v>
      </c>
      <c r="BP14" s="632"/>
      <c r="BQ14" s="632"/>
      <c r="BR14" s="632"/>
      <c r="BS14" s="633" t="s">
        <v>130</v>
      </c>
      <c r="BT14" s="633"/>
      <c r="BU14" s="633"/>
      <c r="BV14" s="633"/>
      <c r="BW14" s="633"/>
      <c r="BX14" s="633"/>
      <c r="BY14" s="633"/>
      <c r="BZ14" s="633"/>
      <c r="CA14" s="633"/>
      <c r="CB14" s="637"/>
      <c r="CD14" s="644" t="s">
        <v>263</v>
      </c>
      <c r="CE14" s="645"/>
      <c r="CF14" s="645"/>
      <c r="CG14" s="645"/>
      <c r="CH14" s="645"/>
      <c r="CI14" s="645"/>
      <c r="CJ14" s="645"/>
      <c r="CK14" s="645"/>
      <c r="CL14" s="645"/>
      <c r="CM14" s="645"/>
      <c r="CN14" s="645"/>
      <c r="CO14" s="645"/>
      <c r="CP14" s="645"/>
      <c r="CQ14" s="646"/>
      <c r="CR14" s="629">
        <v>1494274</v>
      </c>
      <c r="CS14" s="630"/>
      <c r="CT14" s="630"/>
      <c r="CU14" s="630"/>
      <c r="CV14" s="630"/>
      <c r="CW14" s="630"/>
      <c r="CX14" s="630"/>
      <c r="CY14" s="631"/>
      <c r="CZ14" s="632">
        <v>3.9</v>
      </c>
      <c r="DA14" s="632"/>
      <c r="DB14" s="632"/>
      <c r="DC14" s="632"/>
      <c r="DD14" s="638">
        <v>257710</v>
      </c>
      <c r="DE14" s="630"/>
      <c r="DF14" s="630"/>
      <c r="DG14" s="630"/>
      <c r="DH14" s="630"/>
      <c r="DI14" s="630"/>
      <c r="DJ14" s="630"/>
      <c r="DK14" s="630"/>
      <c r="DL14" s="630"/>
      <c r="DM14" s="630"/>
      <c r="DN14" s="630"/>
      <c r="DO14" s="630"/>
      <c r="DP14" s="631"/>
      <c r="DQ14" s="638">
        <v>1239854</v>
      </c>
      <c r="DR14" s="630"/>
      <c r="DS14" s="630"/>
      <c r="DT14" s="630"/>
      <c r="DU14" s="630"/>
      <c r="DV14" s="630"/>
      <c r="DW14" s="630"/>
      <c r="DX14" s="630"/>
      <c r="DY14" s="630"/>
      <c r="DZ14" s="630"/>
      <c r="EA14" s="630"/>
      <c r="EB14" s="630"/>
      <c r="EC14" s="639"/>
    </row>
    <row r="15" spans="2:143" ht="11.25" customHeight="1" x14ac:dyDescent="0.15">
      <c r="B15" s="626" t="s">
        <v>264</v>
      </c>
      <c r="C15" s="627"/>
      <c r="D15" s="627"/>
      <c r="E15" s="627"/>
      <c r="F15" s="627"/>
      <c r="G15" s="627"/>
      <c r="H15" s="627"/>
      <c r="I15" s="627"/>
      <c r="J15" s="627"/>
      <c r="K15" s="627"/>
      <c r="L15" s="627"/>
      <c r="M15" s="627"/>
      <c r="N15" s="627"/>
      <c r="O15" s="627"/>
      <c r="P15" s="627"/>
      <c r="Q15" s="628"/>
      <c r="R15" s="629" t="s">
        <v>130</v>
      </c>
      <c r="S15" s="630"/>
      <c r="T15" s="630"/>
      <c r="U15" s="630"/>
      <c r="V15" s="630"/>
      <c r="W15" s="630"/>
      <c r="X15" s="630"/>
      <c r="Y15" s="631"/>
      <c r="Z15" s="632" t="s">
        <v>130</v>
      </c>
      <c r="AA15" s="632"/>
      <c r="AB15" s="632"/>
      <c r="AC15" s="632"/>
      <c r="AD15" s="633" t="s">
        <v>130</v>
      </c>
      <c r="AE15" s="633"/>
      <c r="AF15" s="633"/>
      <c r="AG15" s="633"/>
      <c r="AH15" s="633"/>
      <c r="AI15" s="633"/>
      <c r="AJ15" s="633"/>
      <c r="AK15" s="633"/>
      <c r="AL15" s="634" t="s">
        <v>130</v>
      </c>
      <c r="AM15" s="635"/>
      <c r="AN15" s="635"/>
      <c r="AO15" s="636"/>
      <c r="AP15" s="626" t="s">
        <v>265</v>
      </c>
      <c r="AQ15" s="627"/>
      <c r="AR15" s="627"/>
      <c r="AS15" s="627"/>
      <c r="AT15" s="627"/>
      <c r="AU15" s="627"/>
      <c r="AV15" s="627"/>
      <c r="AW15" s="627"/>
      <c r="AX15" s="627"/>
      <c r="AY15" s="627"/>
      <c r="AZ15" s="627"/>
      <c r="BA15" s="627"/>
      <c r="BB15" s="627"/>
      <c r="BC15" s="627"/>
      <c r="BD15" s="627"/>
      <c r="BE15" s="627"/>
      <c r="BF15" s="628"/>
      <c r="BG15" s="629">
        <v>365537</v>
      </c>
      <c r="BH15" s="630"/>
      <c r="BI15" s="630"/>
      <c r="BJ15" s="630"/>
      <c r="BK15" s="630"/>
      <c r="BL15" s="630"/>
      <c r="BM15" s="630"/>
      <c r="BN15" s="631"/>
      <c r="BO15" s="632">
        <v>4.7</v>
      </c>
      <c r="BP15" s="632"/>
      <c r="BQ15" s="632"/>
      <c r="BR15" s="632"/>
      <c r="BS15" s="633" t="s">
        <v>130</v>
      </c>
      <c r="BT15" s="633"/>
      <c r="BU15" s="633"/>
      <c r="BV15" s="633"/>
      <c r="BW15" s="633"/>
      <c r="BX15" s="633"/>
      <c r="BY15" s="633"/>
      <c r="BZ15" s="633"/>
      <c r="CA15" s="633"/>
      <c r="CB15" s="637"/>
      <c r="CD15" s="644" t="s">
        <v>266</v>
      </c>
      <c r="CE15" s="645"/>
      <c r="CF15" s="645"/>
      <c r="CG15" s="645"/>
      <c r="CH15" s="645"/>
      <c r="CI15" s="645"/>
      <c r="CJ15" s="645"/>
      <c r="CK15" s="645"/>
      <c r="CL15" s="645"/>
      <c r="CM15" s="645"/>
      <c r="CN15" s="645"/>
      <c r="CO15" s="645"/>
      <c r="CP15" s="645"/>
      <c r="CQ15" s="646"/>
      <c r="CR15" s="629">
        <v>4598535</v>
      </c>
      <c r="CS15" s="630"/>
      <c r="CT15" s="630"/>
      <c r="CU15" s="630"/>
      <c r="CV15" s="630"/>
      <c r="CW15" s="630"/>
      <c r="CX15" s="630"/>
      <c r="CY15" s="631"/>
      <c r="CZ15" s="632">
        <v>12.1</v>
      </c>
      <c r="DA15" s="632"/>
      <c r="DB15" s="632"/>
      <c r="DC15" s="632"/>
      <c r="DD15" s="638">
        <v>713670</v>
      </c>
      <c r="DE15" s="630"/>
      <c r="DF15" s="630"/>
      <c r="DG15" s="630"/>
      <c r="DH15" s="630"/>
      <c r="DI15" s="630"/>
      <c r="DJ15" s="630"/>
      <c r="DK15" s="630"/>
      <c r="DL15" s="630"/>
      <c r="DM15" s="630"/>
      <c r="DN15" s="630"/>
      <c r="DO15" s="630"/>
      <c r="DP15" s="631"/>
      <c r="DQ15" s="638">
        <v>3410061</v>
      </c>
      <c r="DR15" s="630"/>
      <c r="DS15" s="630"/>
      <c r="DT15" s="630"/>
      <c r="DU15" s="630"/>
      <c r="DV15" s="630"/>
      <c r="DW15" s="630"/>
      <c r="DX15" s="630"/>
      <c r="DY15" s="630"/>
      <c r="DZ15" s="630"/>
      <c r="EA15" s="630"/>
      <c r="EB15" s="630"/>
      <c r="EC15" s="639"/>
    </row>
    <row r="16" spans="2:143" ht="11.25" customHeight="1" x14ac:dyDescent="0.15">
      <c r="B16" s="626" t="s">
        <v>267</v>
      </c>
      <c r="C16" s="627"/>
      <c r="D16" s="627"/>
      <c r="E16" s="627"/>
      <c r="F16" s="627"/>
      <c r="G16" s="627"/>
      <c r="H16" s="627"/>
      <c r="I16" s="627"/>
      <c r="J16" s="627"/>
      <c r="K16" s="627"/>
      <c r="L16" s="627"/>
      <c r="M16" s="627"/>
      <c r="N16" s="627"/>
      <c r="O16" s="627"/>
      <c r="P16" s="627"/>
      <c r="Q16" s="628"/>
      <c r="R16" s="629">
        <v>26005</v>
      </c>
      <c r="S16" s="630"/>
      <c r="T16" s="630"/>
      <c r="U16" s="630"/>
      <c r="V16" s="630"/>
      <c r="W16" s="630"/>
      <c r="X16" s="630"/>
      <c r="Y16" s="631"/>
      <c r="Z16" s="632">
        <v>0.1</v>
      </c>
      <c r="AA16" s="632"/>
      <c r="AB16" s="632"/>
      <c r="AC16" s="632"/>
      <c r="AD16" s="633">
        <v>26005</v>
      </c>
      <c r="AE16" s="633"/>
      <c r="AF16" s="633"/>
      <c r="AG16" s="633"/>
      <c r="AH16" s="633"/>
      <c r="AI16" s="633"/>
      <c r="AJ16" s="633"/>
      <c r="AK16" s="633"/>
      <c r="AL16" s="634">
        <v>0.1</v>
      </c>
      <c r="AM16" s="635"/>
      <c r="AN16" s="635"/>
      <c r="AO16" s="636"/>
      <c r="AP16" s="626" t="s">
        <v>268</v>
      </c>
      <c r="AQ16" s="627"/>
      <c r="AR16" s="627"/>
      <c r="AS16" s="627"/>
      <c r="AT16" s="627"/>
      <c r="AU16" s="627"/>
      <c r="AV16" s="627"/>
      <c r="AW16" s="627"/>
      <c r="AX16" s="627"/>
      <c r="AY16" s="627"/>
      <c r="AZ16" s="627"/>
      <c r="BA16" s="627"/>
      <c r="BB16" s="627"/>
      <c r="BC16" s="627"/>
      <c r="BD16" s="627"/>
      <c r="BE16" s="627"/>
      <c r="BF16" s="628"/>
      <c r="BG16" s="629" t="s">
        <v>130</v>
      </c>
      <c r="BH16" s="630"/>
      <c r="BI16" s="630"/>
      <c r="BJ16" s="630"/>
      <c r="BK16" s="630"/>
      <c r="BL16" s="630"/>
      <c r="BM16" s="630"/>
      <c r="BN16" s="631"/>
      <c r="BO16" s="632" t="s">
        <v>130</v>
      </c>
      <c r="BP16" s="632"/>
      <c r="BQ16" s="632"/>
      <c r="BR16" s="632"/>
      <c r="BS16" s="633" t="s">
        <v>130</v>
      </c>
      <c r="BT16" s="633"/>
      <c r="BU16" s="633"/>
      <c r="BV16" s="633"/>
      <c r="BW16" s="633"/>
      <c r="BX16" s="633"/>
      <c r="BY16" s="633"/>
      <c r="BZ16" s="633"/>
      <c r="CA16" s="633"/>
      <c r="CB16" s="637"/>
      <c r="CD16" s="644" t="s">
        <v>269</v>
      </c>
      <c r="CE16" s="645"/>
      <c r="CF16" s="645"/>
      <c r="CG16" s="645"/>
      <c r="CH16" s="645"/>
      <c r="CI16" s="645"/>
      <c r="CJ16" s="645"/>
      <c r="CK16" s="645"/>
      <c r="CL16" s="645"/>
      <c r="CM16" s="645"/>
      <c r="CN16" s="645"/>
      <c r="CO16" s="645"/>
      <c r="CP16" s="645"/>
      <c r="CQ16" s="646"/>
      <c r="CR16" s="629" t="s">
        <v>130</v>
      </c>
      <c r="CS16" s="630"/>
      <c r="CT16" s="630"/>
      <c r="CU16" s="630"/>
      <c r="CV16" s="630"/>
      <c r="CW16" s="630"/>
      <c r="CX16" s="630"/>
      <c r="CY16" s="631"/>
      <c r="CZ16" s="632" t="s">
        <v>130</v>
      </c>
      <c r="DA16" s="632"/>
      <c r="DB16" s="632"/>
      <c r="DC16" s="632"/>
      <c r="DD16" s="638" t="s">
        <v>130</v>
      </c>
      <c r="DE16" s="630"/>
      <c r="DF16" s="630"/>
      <c r="DG16" s="630"/>
      <c r="DH16" s="630"/>
      <c r="DI16" s="630"/>
      <c r="DJ16" s="630"/>
      <c r="DK16" s="630"/>
      <c r="DL16" s="630"/>
      <c r="DM16" s="630"/>
      <c r="DN16" s="630"/>
      <c r="DO16" s="630"/>
      <c r="DP16" s="631"/>
      <c r="DQ16" s="638" t="s">
        <v>130</v>
      </c>
      <c r="DR16" s="630"/>
      <c r="DS16" s="630"/>
      <c r="DT16" s="630"/>
      <c r="DU16" s="630"/>
      <c r="DV16" s="630"/>
      <c r="DW16" s="630"/>
      <c r="DX16" s="630"/>
      <c r="DY16" s="630"/>
      <c r="DZ16" s="630"/>
      <c r="EA16" s="630"/>
      <c r="EB16" s="630"/>
      <c r="EC16" s="639"/>
    </row>
    <row r="17" spans="2:133" ht="11.25" customHeight="1" x14ac:dyDescent="0.15">
      <c r="B17" s="626" t="s">
        <v>270</v>
      </c>
      <c r="C17" s="627"/>
      <c r="D17" s="627"/>
      <c r="E17" s="627"/>
      <c r="F17" s="627"/>
      <c r="G17" s="627"/>
      <c r="H17" s="627"/>
      <c r="I17" s="627"/>
      <c r="J17" s="627"/>
      <c r="K17" s="627"/>
      <c r="L17" s="627"/>
      <c r="M17" s="627"/>
      <c r="N17" s="627"/>
      <c r="O17" s="627"/>
      <c r="P17" s="627"/>
      <c r="Q17" s="628"/>
      <c r="R17" s="629">
        <v>117072</v>
      </c>
      <c r="S17" s="630"/>
      <c r="T17" s="630"/>
      <c r="U17" s="630"/>
      <c r="V17" s="630"/>
      <c r="W17" s="630"/>
      <c r="X17" s="630"/>
      <c r="Y17" s="631"/>
      <c r="Z17" s="632">
        <v>0.3</v>
      </c>
      <c r="AA17" s="632"/>
      <c r="AB17" s="632"/>
      <c r="AC17" s="632"/>
      <c r="AD17" s="633">
        <v>117072</v>
      </c>
      <c r="AE17" s="633"/>
      <c r="AF17" s="633"/>
      <c r="AG17" s="633"/>
      <c r="AH17" s="633"/>
      <c r="AI17" s="633"/>
      <c r="AJ17" s="633"/>
      <c r="AK17" s="633"/>
      <c r="AL17" s="634">
        <v>0.6</v>
      </c>
      <c r="AM17" s="635"/>
      <c r="AN17" s="635"/>
      <c r="AO17" s="636"/>
      <c r="AP17" s="626" t="s">
        <v>271</v>
      </c>
      <c r="AQ17" s="627"/>
      <c r="AR17" s="627"/>
      <c r="AS17" s="627"/>
      <c r="AT17" s="627"/>
      <c r="AU17" s="627"/>
      <c r="AV17" s="627"/>
      <c r="AW17" s="627"/>
      <c r="AX17" s="627"/>
      <c r="AY17" s="627"/>
      <c r="AZ17" s="627"/>
      <c r="BA17" s="627"/>
      <c r="BB17" s="627"/>
      <c r="BC17" s="627"/>
      <c r="BD17" s="627"/>
      <c r="BE17" s="627"/>
      <c r="BF17" s="628"/>
      <c r="BG17" s="629" t="s">
        <v>130</v>
      </c>
      <c r="BH17" s="630"/>
      <c r="BI17" s="630"/>
      <c r="BJ17" s="630"/>
      <c r="BK17" s="630"/>
      <c r="BL17" s="630"/>
      <c r="BM17" s="630"/>
      <c r="BN17" s="631"/>
      <c r="BO17" s="632" t="s">
        <v>130</v>
      </c>
      <c r="BP17" s="632"/>
      <c r="BQ17" s="632"/>
      <c r="BR17" s="632"/>
      <c r="BS17" s="633" t="s">
        <v>130</v>
      </c>
      <c r="BT17" s="633"/>
      <c r="BU17" s="633"/>
      <c r="BV17" s="633"/>
      <c r="BW17" s="633"/>
      <c r="BX17" s="633"/>
      <c r="BY17" s="633"/>
      <c r="BZ17" s="633"/>
      <c r="CA17" s="633"/>
      <c r="CB17" s="637"/>
      <c r="CD17" s="644" t="s">
        <v>272</v>
      </c>
      <c r="CE17" s="645"/>
      <c r="CF17" s="645"/>
      <c r="CG17" s="645"/>
      <c r="CH17" s="645"/>
      <c r="CI17" s="645"/>
      <c r="CJ17" s="645"/>
      <c r="CK17" s="645"/>
      <c r="CL17" s="645"/>
      <c r="CM17" s="645"/>
      <c r="CN17" s="645"/>
      <c r="CO17" s="645"/>
      <c r="CP17" s="645"/>
      <c r="CQ17" s="646"/>
      <c r="CR17" s="629">
        <v>4159695</v>
      </c>
      <c r="CS17" s="630"/>
      <c r="CT17" s="630"/>
      <c r="CU17" s="630"/>
      <c r="CV17" s="630"/>
      <c r="CW17" s="630"/>
      <c r="CX17" s="630"/>
      <c r="CY17" s="631"/>
      <c r="CZ17" s="632">
        <v>10.9</v>
      </c>
      <c r="DA17" s="632"/>
      <c r="DB17" s="632"/>
      <c r="DC17" s="632"/>
      <c r="DD17" s="638" t="s">
        <v>130</v>
      </c>
      <c r="DE17" s="630"/>
      <c r="DF17" s="630"/>
      <c r="DG17" s="630"/>
      <c r="DH17" s="630"/>
      <c r="DI17" s="630"/>
      <c r="DJ17" s="630"/>
      <c r="DK17" s="630"/>
      <c r="DL17" s="630"/>
      <c r="DM17" s="630"/>
      <c r="DN17" s="630"/>
      <c r="DO17" s="630"/>
      <c r="DP17" s="631"/>
      <c r="DQ17" s="638">
        <v>4159269</v>
      </c>
      <c r="DR17" s="630"/>
      <c r="DS17" s="630"/>
      <c r="DT17" s="630"/>
      <c r="DU17" s="630"/>
      <c r="DV17" s="630"/>
      <c r="DW17" s="630"/>
      <c r="DX17" s="630"/>
      <c r="DY17" s="630"/>
      <c r="DZ17" s="630"/>
      <c r="EA17" s="630"/>
      <c r="EB17" s="630"/>
      <c r="EC17" s="639"/>
    </row>
    <row r="18" spans="2:133" ht="11.25" customHeight="1" x14ac:dyDescent="0.15">
      <c r="B18" s="626" t="s">
        <v>273</v>
      </c>
      <c r="C18" s="627"/>
      <c r="D18" s="627"/>
      <c r="E18" s="627"/>
      <c r="F18" s="627"/>
      <c r="G18" s="627"/>
      <c r="H18" s="627"/>
      <c r="I18" s="627"/>
      <c r="J18" s="627"/>
      <c r="K18" s="627"/>
      <c r="L18" s="627"/>
      <c r="M18" s="627"/>
      <c r="N18" s="627"/>
      <c r="O18" s="627"/>
      <c r="P18" s="627"/>
      <c r="Q18" s="628"/>
      <c r="R18" s="629">
        <v>116978</v>
      </c>
      <c r="S18" s="630"/>
      <c r="T18" s="630"/>
      <c r="U18" s="630"/>
      <c r="V18" s="630"/>
      <c r="W18" s="630"/>
      <c r="X18" s="630"/>
      <c r="Y18" s="631"/>
      <c r="Z18" s="632">
        <v>0.3</v>
      </c>
      <c r="AA18" s="632"/>
      <c r="AB18" s="632"/>
      <c r="AC18" s="632"/>
      <c r="AD18" s="633">
        <v>116978</v>
      </c>
      <c r="AE18" s="633"/>
      <c r="AF18" s="633"/>
      <c r="AG18" s="633"/>
      <c r="AH18" s="633"/>
      <c r="AI18" s="633"/>
      <c r="AJ18" s="633"/>
      <c r="AK18" s="633"/>
      <c r="AL18" s="634">
        <v>0.60000002384185791</v>
      </c>
      <c r="AM18" s="635"/>
      <c r="AN18" s="635"/>
      <c r="AO18" s="636"/>
      <c r="AP18" s="626" t="s">
        <v>274</v>
      </c>
      <c r="AQ18" s="627"/>
      <c r="AR18" s="627"/>
      <c r="AS18" s="627"/>
      <c r="AT18" s="627"/>
      <c r="AU18" s="627"/>
      <c r="AV18" s="627"/>
      <c r="AW18" s="627"/>
      <c r="AX18" s="627"/>
      <c r="AY18" s="627"/>
      <c r="AZ18" s="627"/>
      <c r="BA18" s="627"/>
      <c r="BB18" s="627"/>
      <c r="BC18" s="627"/>
      <c r="BD18" s="627"/>
      <c r="BE18" s="627"/>
      <c r="BF18" s="628"/>
      <c r="BG18" s="629" t="s">
        <v>130</v>
      </c>
      <c r="BH18" s="630"/>
      <c r="BI18" s="630"/>
      <c r="BJ18" s="630"/>
      <c r="BK18" s="630"/>
      <c r="BL18" s="630"/>
      <c r="BM18" s="630"/>
      <c r="BN18" s="631"/>
      <c r="BO18" s="632" t="s">
        <v>130</v>
      </c>
      <c r="BP18" s="632"/>
      <c r="BQ18" s="632"/>
      <c r="BR18" s="632"/>
      <c r="BS18" s="633" t="s">
        <v>130</v>
      </c>
      <c r="BT18" s="633"/>
      <c r="BU18" s="633"/>
      <c r="BV18" s="633"/>
      <c r="BW18" s="633"/>
      <c r="BX18" s="633"/>
      <c r="BY18" s="633"/>
      <c r="BZ18" s="633"/>
      <c r="CA18" s="633"/>
      <c r="CB18" s="637"/>
      <c r="CD18" s="644" t="s">
        <v>275</v>
      </c>
      <c r="CE18" s="645"/>
      <c r="CF18" s="645"/>
      <c r="CG18" s="645"/>
      <c r="CH18" s="645"/>
      <c r="CI18" s="645"/>
      <c r="CJ18" s="645"/>
      <c r="CK18" s="645"/>
      <c r="CL18" s="645"/>
      <c r="CM18" s="645"/>
      <c r="CN18" s="645"/>
      <c r="CO18" s="645"/>
      <c r="CP18" s="645"/>
      <c r="CQ18" s="646"/>
      <c r="CR18" s="629">
        <v>8020</v>
      </c>
      <c r="CS18" s="630"/>
      <c r="CT18" s="630"/>
      <c r="CU18" s="630"/>
      <c r="CV18" s="630"/>
      <c r="CW18" s="630"/>
      <c r="CX18" s="630"/>
      <c r="CY18" s="631"/>
      <c r="CZ18" s="632">
        <v>0</v>
      </c>
      <c r="DA18" s="632"/>
      <c r="DB18" s="632"/>
      <c r="DC18" s="632"/>
      <c r="DD18" s="638" t="s">
        <v>130</v>
      </c>
      <c r="DE18" s="630"/>
      <c r="DF18" s="630"/>
      <c r="DG18" s="630"/>
      <c r="DH18" s="630"/>
      <c r="DI18" s="630"/>
      <c r="DJ18" s="630"/>
      <c r="DK18" s="630"/>
      <c r="DL18" s="630"/>
      <c r="DM18" s="630"/>
      <c r="DN18" s="630"/>
      <c r="DO18" s="630"/>
      <c r="DP18" s="631"/>
      <c r="DQ18" s="638">
        <v>8020</v>
      </c>
      <c r="DR18" s="630"/>
      <c r="DS18" s="630"/>
      <c r="DT18" s="630"/>
      <c r="DU18" s="630"/>
      <c r="DV18" s="630"/>
      <c r="DW18" s="630"/>
      <c r="DX18" s="630"/>
      <c r="DY18" s="630"/>
      <c r="DZ18" s="630"/>
      <c r="EA18" s="630"/>
      <c r="EB18" s="630"/>
      <c r="EC18" s="639"/>
    </row>
    <row r="19" spans="2:133" ht="11.25" customHeight="1" x14ac:dyDescent="0.15">
      <c r="B19" s="626" t="s">
        <v>276</v>
      </c>
      <c r="C19" s="627"/>
      <c r="D19" s="627"/>
      <c r="E19" s="627"/>
      <c r="F19" s="627"/>
      <c r="G19" s="627"/>
      <c r="H19" s="627"/>
      <c r="I19" s="627"/>
      <c r="J19" s="627"/>
      <c r="K19" s="627"/>
      <c r="L19" s="627"/>
      <c r="M19" s="627"/>
      <c r="N19" s="627"/>
      <c r="O19" s="627"/>
      <c r="P19" s="627"/>
      <c r="Q19" s="628"/>
      <c r="R19" s="629">
        <v>37570</v>
      </c>
      <c r="S19" s="630"/>
      <c r="T19" s="630"/>
      <c r="U19" s="630"/>
      <c r="V19" s="630"/>
      <c r="W19" s="630"/>
      <c r="X19" s="630"/>
      <c r="Y19" s="631"/>
      <c r="Z19" s="632">
        <v>0.1</v>
      </c>
      <c r="AA19" s="632"/>
      <c r="AB19" s="632"/>
      <c r="AC19" s="632"/>
      <c r="AD19" s="633">
        <v>37570</v>
      </c>
      <c r="AE19" s="633"/>
      <c r="AF19" s="633"/>
      <c r="AG19" s="633"/>
      <c r="AH19" s="633"/>
      <c r="AI19" s="633"/>
      <c r="AJ19" s="633"/>
      <c r="AK19" s="633"/>
      <c r="AL19" s="634">
        <v>0.2</v>
      </c>
      <c r="AM19" s="635"/>
      <c r="AN19" s="635"/>
      <c r="AO19" s="636"/>
      <c r="AP19" s="626" t="s">
        <v>277</v>
      </c>
      <c r="AQ19" s="627"/>
      <c r="AR19" s="627"/>
      <c r="AS19" s="627"/>
      <c r="AT19" s="627"/>
      <c r="AU19" s="627"/>
      <c r="AV19" s="627"/>
      <c r="AW19" s="627"/>
      <c r="AX19" s="627"/>
      <c r="AY19" s="627"/>
      <c r="AZ19" s="627"/>
      <c r="BA19" s="627"/>
      <c r="BB19" s="627"/>
      <c r="BC19" s="627"/>
      <c r="BD19" s="627"/>
      <c r="BE19" s="627"/>
      <c r="BF19" s="628"/>
      <c r="BG19" s="629">
        <v>180</v>
      </c>
      <c r="BH19" s="630"/>
      <c r="BI19" s="630"/>
      <c r="BJ19" s="630"/>
      <c r="BK19" s="630"/>
      <c r="BL19" s="630"/>
      <c r="BM19" s="630"/>
      <c r="BN19" s="631"/>
      <c r="BO19" s="632">
        <v>0</v>
      </c>
      <c r="BP19" s="632"/>
      <c r="BQ19" s="632"/>
      <c r="BR19" s="632"/>
      <c r="BS19" s="633" t="s">
        <v>130</v>
      </c>
      <c r="BT19" s="633"/>
      <c r="BU19" s="633"/>
      <c r="BV19" s="633"/>
      <c r="BW19" s="633"/>
      <c r="BX19" s="633"/>
      <c r="BY19" s="633"/>
      <c r="BZ19" s="633"/>
      <c r="CA19" s="633"/>
      <c r="CB19" s="637"/>
      <c r="CD19" s="644" t="s">
        <v>278</v>
      </c>
      <c r="CE19" s="645"/>
      <c r="CF19" s="645"/>
      <c r="CG19" s="645"/>
      <c r="CH19" s="645"/>
      <c r="CI19" s="645"/>
      <c r="CJ19" s="645"/>
      <c r="CK19" s="645"/>
      <c r="CL19" s="645"/>
      <c r="CM19" s="645"/>
      <c r="CN19" s="645"/>
      <c r="CO19" s="645"/>
      <c r="CP19" s="645"/>
      <c r="CQ19" s="646"/>
      <c r="CR19" s="629" t="s">
        <v>130</v>
      </c>
      <c r="CS19" s="630"/>
      <c r="CT19" s="630"/>
      <c r="CU19" s="630"/>
      <c r="CV19" s="630"/>
      <c r="CW19" s="630"/>
      <c r="CX19" s="630"/>
      <c r="CY19" s="631"/>
      <c r="CZ19" s="632" t="s">
        <v>130</v>
      </c>
      <c r="DA19" s="632"/>
      <c r="DB19" s="632"/>
      <c r="DC19" s="632"/>
      <c r="DD19" s="638" t="s">
        <v>130</v>
      </c>
      <c r="DE19" s="630"/>
      <c r="DF19" s="630"/>
      <c r="DG19" s="630"/>
      <c r="DH19" s="630"/>
      <c r="DI19" s="630"/>
      <c r="DJ19" s="630"/>
      <c r="DK19" s="630"/>
      <c r="DL19" s="630"/>
      <c r="DM19" s="630"/>
      <c r="DN19" s="630"/>
      <c r="DO19" s="630"/>
      <c r="DP19" s="631"/>
      <c r="DQ19" s="638" t="s">
        <v>130</v>
      </c>
      <c r="DR19" s="630"/>
      <c r="DS19" s="630"/>
      <c r="DT19" s="630"/>
      <c r="DU19" s="630"/>
      <c r="DV19" s="630"/>
      <c r="DW19" s="630"/>
      <c r="DX19" s="630"/>
      <c r="DY19" s="630"/>
      <c r="DZ19" s="630"/>
      <c r="EA19" s="630"/>
      <c r="EB19" s="630"/>
      <c r="EC19" s="639"/>
    </row>
    <row r="20" spans="2:133" ht="11.25" customHeight="1" x14ac:dyDescent="0.15">
      <c r="B20" s="626" t="s">
        <v>279</v>
      </c>
      <c r="C20" s="627"/>
      <c r="D20" s="627"/>
      <c r="E20" s="627"/>
      <c r="F20" s="627"/>
      <c r="G20" s="627"/>
      <c r="H20" s="627"/>
      <c r="I20" s="627"/>
      <c r="J20" s="627"/>
      <c r="K20" s="627"/>
      <c r="L20" s="627"/>
      <c r="M20" s="627"/>
      <c r="N20" s="627"/>
      <c r="O20" s="627"/>
      <c r="P20" s="627"/>
      <c r="Q20" s="628"/>
      <c r="R20" s="629">
        <v>9453</v>
      </c>
      <c r="S20" s="630"/>
      <c r="T20" s="630"/>
      <c r="U20" s="630"/>
      <c r="V20" s="630"/>
      <c r="W20" s="630"/>
      <c r="X20" s="630"/>
      <c r="Y20" s="631"/>
      <c r="Z20" s="632">
        <v>0</v>
      </c>
      <c r="AA20" s="632"/>
      <c r="AB20" s="632"/>
      <c r="AC20" s="632"/>
      <c r="AD20" s="633">
        <v>9453</v>
      </c>
      <c r="AE20" s="633"/>
      <c r="AF20" s="633"/>
      <c r="AG20" s="633"/>
      <c r="AH20" s="633"/>
      <c r="AI20" s="633"/>
      <c r="AJ20" s="633"/>
      <c r="AK20" s="633"/>
      <c r="AL20" s="634">
        <v>0</v>
      </c>
      <c r="AM20" s="635"/>
      <c r="AN20" s="635"/>
      <c r="AO20" s="636"/>
      <c r="AP20" s="626" t="s">
        <v>280</v>
      </c>
      <c r="AQ20" s="627"/>
      <c r="AR20" s="627"/>
      <c r="AS20" s="627"/>
      <c r="AT20" s="627"/>
      <c r="AU20" s="627"/>
      <c r="AV20" s="627"/>
      <c r="AW20" s="627"/>
      <c r="AX20" s="627"/>
      <c r="AY20" s="627"/>
      <c r="AZ20" s="627"/>
      <c r="BA20" s="627"/>
      <c r="BB20" s="627"/>
      <c r="BC20" s="627"/>
      <c r="BD20" s="627"/>
      <c r="BE20" s="627"/>
      <c r="BF20" s="628"/>
      <c r="BG20" s="629">
        <v>180</v>
      </c>
      <c r="BH20" s="630"/>
      <c r="BI20" s="630"/>
      <c r="BJ20" s="630"/>
      <c r="BK20" s="630"/>
      <c r="BL20" s="630"/>
      <c r="BM20" s="630"/>
      <c r="BN20" s="631"/>
      <c r="BO20" s="632">
        <v>0</v>
      </c>
      <c r="BP20" s="632"/>
      <c r="BQ20" s="632"/>
      <c r="BR20" s="632"/>
      <c r="BS20" s="633" t="s">
        <v>130</v>
      </c>
      <c r="BT20" s="633"/>
      <c r="BU20" s="633"/>
      <c r="BV20" s="633"/>
      <c r="BW20" s="633"/>
      <c r="BX20" s="633"/>
      <c r="BY20" s="633"/>
      <c r="BZ20" s="633"/>
      <c r="CA20" s="633"/>
      <c r="CB20" s="637"/>
      <c r="CD20" s="644" t="s">
        <v>281</v>
      </c>
      <c r="CE20" s="645"/>
      <c r="CF20" s="645"/>
      <c r="CG20" s="645"/>
      <c r="CH20" s="645"/>
      <c r="CI20" s="645"/>
      <c r="CJ20" s="645"/>
      <c r="CK20" s="645"/>
      <c r="CL20" s="645"/>
      <c r="CM20" s="645"/>
      <c r="CN20" s="645"/>
      <c r="CO20" s="645"/>
      <c r="CP20" s="645"/>
      <c r="CQ20" s="646"/>
      <c r="CR20" s="629">
        <v>38106681</v>
      </c>
      <c r="CS20" s="630"/>
      <c r="CT20" s="630"/>
      <c r="CU20" s="630"/>
      <c r="CV20" s="630"/>
      <c r="CW20" s="630"/>
      <c r="CX20" s="630"/>
      <c r="CY20" s="631"/>
      <c r="CZ20" s="632">
        <v>100</v>
      </c>
      <c r="DA20" s="632"/>
      <c r="DB20" s="632"/>
      <c r="DC20" s="632"/>
      <c r="DD20" s="638">
        <v>4372348</v>
      </c>
      <c r="DE20" s="630"/>
      <c r="DF20" s="630"/>
      <c r="DG20" s="630"/>
      <c r="DH20" s="630"/>
      <c r="DI20" s="630"/>
      <c r="DJ20" s="630"/>
      <c r="DK20" s="630"/>
      <c r="DL20" s="630"/>
      <c r="DM20" s="630"/>
      <c r="DN20" s="630"/>
      <c r="DO20" s="630"/>
      <c r="DP20" s="631"/>
      <c r="DQ20" s="638">
        <v>25326858</v>
      </c>
      <c r="DR20" s="630"/>
      <c r="DS20" s="630"/>
      <c r="DT20" s="630"/>
      <c r="DU20" s="630"/>
      <c r="DV20" s="630"/>
      <c r="DW20" s="630"/>
      <c r="DX20" s="630"/>
      <c r="DY20" s="630"/>
      <c r="DZ20" s="630"/>
      <c r="EA20" s="630"/>
      <c r="EB20" s="630"/>
      <c r="EC20" s="639"/>
    </row>
    <row r="21" spans="2:133" ht="11.25" customHeight="1" x14ac:dyDescent="0.15">
      <c r="B21" s="626" t="s">
        <v>282</v>
      </c>
      <c r="C21" s="627"/>
      <c r="D21" s="627"/>
      <c r="E21" s="627"/>
      <c r="F21" s="627"/>
      <c r="G21" s="627"/>
      <c r="H21" s="627"/>
      <c r="I21" s="627"/>
      <c r="J21" s="627"/>
      <c r="K21" s="627"/>
      <c r="L21" s="627"/>
      <c r="M21" s="627"/>
      <c r="N21" s="627"/>
      <c r="O21" s="627"/>
      <c r="P21" s="627"/>
      <c r="Q21" s="628"/>
      <c r="R21" s="629">
        <v>3686</v>
      </c>
      <c r="S21" s="630"/>
      <c r="T21" s="630"/>
      <c r="U21" s="630"/>
      <c r="V21" s="630"/>
      <c r="W21" s="630"/>
      <c r="X21" s="630"/>
      <c r="Y21" s="631"/>
      <c r="Z21" s="632">
        <v>0</v>
      </c>
      <c r="AA21" s="632"/>
      <c r="AB21" s="632"/>
      <c r="AC21" s="632"/>
      <c r="AD21" s="633">
        <v>3686</v>
      </c>
      <c r="AE21" s="633"/>
      <c r="AF21" s="633"/>
      <c r="AG21" s="633"/>
      <c r="AH21" s="633"/>
      <c r="AI21" s="633"/>
      <c r="AJ21" s="633"/>
      <c r="AK21" s="633"/>
      <c r="AL21" s="634">
        <v>0</v>
      </c>
      <c r="AM21" s="635"/>
      <c r="AN21" s="635"/>
      <c r="AO21" s="636"/>
      <c r="AP21" s="648" t="s">
        <v>283</v>
      </c>
      <c r="AQ21" s="649"/>
      <c r="AR21" s="649"/>
      <c r="AS21" s="649"/>
      <c r="AT21" s="649"/>
      <c r="AU21" s="649"/>
      <c r="AV21" s="649"/>
      <c r="AW21" s="649"/>
      <c r="AX21" s="649"/>
      <c r="AY21" s="649"/>
      <c r="AZ21" s="649"/>
      <c r="BA21" s="649"/>
      <c r="BB21" s="649"/>
      <c r="BC21" s="649"/>
      <c r="BD21" s="649"/>
      <c r="BE21" s="649"/>
      <c r="BF21" s="650"/>
      <c r="BG21" s="629">
        <v>180</v>
      </c>
      <c r="BH21" s="630"/>
      <c r="BI21" s="630"/>
      <c r="BJ21" s="630"/>
      <c r="BK21" s="630"/>
      <c r="BL21" s="630"/>
      <c r="BM21" s="630"/>
      <c r="BN21" s="631"/>
      <c r="BO21" s="632">
        <v>0</v>
      </c>
      <c r="BP21" s="632"/>
      <c r="BQ21" s="632"/>
      <c r="BR21" s="632"/>
      <c r="BS21" s="633" t="s">
        <v>130</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5" t="s">
        <v>284</v>
      </c>
      <c r="C22" s="666"/>
      <c r="D22" s="666"/>
      <c r="E22" s="666"/>
      <c r="F22" s="666"/>
      <c r="G22" s="666"/>
      <c r="H22" s="666"/>
      <c r="I22" s="666"/>
      <c r="J22" s="666"/>
      <c r="K22" s="666"/>
      <c r="L22" s="666"/>
      <c r="M22" s="666"/>
      <c r="N22" s="666"/>
      <c r="O22" s="666"/>
      <c r="P22" s="666"/>
      <c r="Q22" s="667"/>
      <c r="R22" s="629">
        <v>66269</v>
      </c>
      <c r="S22" s="630"/>
      <c r="T22" s="630"/>
      <c r="U22" s="630"/>
      <c r="V22" s="630"/>
      <c r="W22" s="630"/>
      <c r="X22" s="630"/>
      <c r="Y22" s="631"/>
      <c r="Z22" s="632">
        <v>0.2</v>
      </c>
      <c r="AA22" s="632"/>
      <c r="AB22" s="632"/>
      <c r="AC22" s="632"/>
      <c r="AD22" s="633">
        <v>66269</v>
      </c>
      <c r="AE22" s="633"/>
      <c r="AF22" s="633"/>
      <c r="AG22" s="633"/>
      <c r="AH22" s="633"/>
      <c r="AI22" s="633"/>
      <c r="AJ22" s="633"/>
      <c r="AK22" s="633"/>
      <c r="AL22" s="634">
        <v>0.30000001192092901</v>
      </c>
      <c r="AM22" s="635"/>
      <c r="AN22" s="635"/>
      <c r="AO22" s="636"/>
      <c r="AP22" s="648" t="s">
        <v>285</v>
      </c>
      <c r="AQ22" s="649"/>
      <c r="AR22" s="649"/>
      <c r="AS22" s="649"/>
      <c r="AT22" s="649"/>
      <c r="AU22" s="649"/>
      <c r="AV22" s="649"/>
      <c r="AW22" s="649"/>
      <c r="AX22" s="649"/>
      <c r="AY22" s="649"/>
      <c r="AZ22" s="649"/>
      <c r="BA22" s="649"/>
      <c r="BB22" s="649"/>
      <c r="BC22" s="649"/>
      <c r="BD22" s="649"/>
      <c r="BE22" s="649"/>
      <c r="BF22" s="650"/>
      <c r="BG22" s="629" t="s">
        <v>130</v>
      </c>
      <c r="BH22" s="630"/>
      <c r="BI22" s="630"/>
      <c r="BJ22" s="630"/>
      <c r="BK22" s="630"/>
      <c r="BL22" s="630"/>
      <c r="BM22" s="630"/>
      <c r="BN22" s="631"/>
      <c r="BO22" s="632" t="s">
        <v>130</v>
      </c>
      <c r="BP22" s="632"/>
      <c r="BQ22" s="632"/>
      <c r="BR22" s="632"/>
      <c r="BS22" s="633" t="s">
        <v>130</v>
      </c>
      <c r="BT22" s="633"/>
      <c r="BU22" s="633"/>
      <c r="BV22" s="633"/>
      <c r="BW22" s="633"/>
      <c r="BX22" s="633"/>
      <c r="BY22" s="633"/>
      <c r="BZ22" s="633"/>
      <c r="CA22" s="633"/>
      <c r="CB22" s="637"/>
      <c r="CD22" s="611" t="s">
        <v>286</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287</v>
      </c>
      <c r="C23" s="627"/>
      <c r="D23" s="627"/>
      <c r="E23" s="627"/>
      <c r="F23" s="627"/>
      <c r="G23" s="627"/>
      <c r="H23" s="627"/>
      <c r="I23" s="627"/>
      <c r="J23" s="627"/>
      <c r="K23" s="627"/>
      <c r="L23" s="627"/>
      <c r="M23" s="627"/>
      <c r="N23" s="627"/>
      <c r="O23" s="627"/>
      <c r="P23" s="627"/>
      <c r="Q23" s="628"/>
      <c r="R23" s="629">
        <v>11861879</v>
      </c>
      <c r="S23" s="630"/>
      <c r="T23" s="630"/>
      <c r="U23" s="630"/>
      <c r="V23" s="630"/>
      <c r="W23" s="630"/>
      <c r="X23" s="630"/>
      <c r="Y23" s="631"/>
      <c r="Z23" s="632">
        <v>30.2</v>
      </c>
      <c r="AA23" s="632"/>
      <c r="AB23" s="632"/>
      <c r="AC23" s="632"/>
      <c r="AD23" s="633">
        <v>10718887</v>
      </c>
      <c r="AE23" s="633"/>
      <c r="AF23" s="633"/>
      <c r="AG23" s="633"/>
      <c r="AH23" s="633"/>
      <c r="AI23" s="633"/>
      <c r="AJ23" s="633"/>
      <c r="AK23" s="633"/>
      <c r="AL23" s="634">
        <v>51.7</v>
      </c>
      <c r="AM23" s="635"/>
      <c r="AN23" s="635"/>
      <c r="AO23" s="636"/>
      <c r="AP23" s="648" t="s">
        <v>288</v>
      </c>
      <c r="AQ23" s="649"/>
      <c r="AR23" s="649"/>
      <c r="AS23" s="649"/>
      <c r="AT23" s="649"/>
      <c r="AU23" s="649"/>
      <c r="AV23" s="649"/>
      <c r="AW23" s="649"/>
      <c r="AX23" s="649"/>
      <c r="AY23" s="649"/>
      <c r="AZ23" s="649"/>
      <c r="BA23" s="649"/>
      <c r="BB23" s="649"/>
      <c r="BC23" s="649"/>
      <c r="BD23" s="649"/>
      <c r="BE23" s="649"/>
      <c r="BF23" s="650"/>
      <c r="BG23" s="629" t="s">
        <v>130</v>
      </c>
      <c r="BH23" s="630"/>
      <c r="BI23" s="630"/>
      <c r="BJ23" s="630"/>
      <c r="BK23" s="630"/>
      <c r="BL23" s="630"/>
      <c r="BM23" s="630"/>
      <c r="BN23" s="631"/>
      <c r="BO23" s="632" t="s">
        <v>130</v>
      </c>
      <c r="BP23" s="632"/>
      <c r="BQ23" s="632"/>
      <c r="BR23" s="632"/>
      <c r="BS23" s="633" t="s">
        <v>130</v>
      </c>
      <c r="BT23" s="633"/>
      <c r="BU23" s="633"/>
      <c r="BV23" s="633"/>
      <c r="BW23" s="633"/>
      <c r="BX23" s="633"/>
      <c r="BY23" s="633"/>
      <c r="BZ23" s="633"/>
      <c r="CA23" s="633"/>
      <c r="CB23" s="637"/>
      <c r="CD23" s="611" t="s">
        <v>228</v>
      </c>
      <c r="CE23" s="612"/>
      <c r="CF23" s="612"/>
      <c r="CG23" s="612"/>
      <c r="CH23" s="612"/>
      <c r="CI23" s="612"/>
      <c r="CJ23" s="612"/>
      <c r="CK23" s="612"/>
      <c r="CL23" s="612"/>
      <c r="CM23" s="612"/>
      <c r="CN23" s="612"/>
      <c r="CO23" s="612"/>
      <c r="CP23" s="612"/>
      <c r="CQ23" s="613"/>
      <c r="CR23" s="611" t="s">
        <v>289</v>
      </c>
      <c r="CS23" s="612"/>
      <c r="CT23" s="612"/>
      <c r="CU23" s="612"/>
      <c r="CV23" s="612"/>
      <c r="CW23" s="612"/>
      <c r="CX23" s="612"/>
      <c r="CY23" s="613"/>
      <c r="CZ23" s="611" t="s">
        <v>290</v>
      </c>
      <c r="DA23" s="612"/>
      <c r="DB23" s="612"/>
      <c r="DC23" s="613"/>
      <c r="DD23" s="611" t="s">
        <v>291</v>
      </c>
      <c r="DE23" s="612"/>
      <c r="DF23" s="612"/>
      <c r="DG23" s="612"/>
      <c r="DH23" s="612"/>
      <c r="DI23" s="612"/>
      <c r="DJ23" s="612"/>
      <c r="DK23" s="613"/>
      <c r="DL23" s="660" t="s">
        <v>292</v>
      </c>
      <c r="DM23" s="661"/>
      <c r="DN23" s="661"/>
      <c r="DO23" s="661"/>
      <c r="DP23" s="661"/>
      <c r="DQ23" s="661"/>
      <c r="DR23" s="661"/>
      <c r="DS23" s="661"/>
      <c r="DT23" s="661"/>
      <c r="DU23" s="661"/>
      <c r="DV23" s="662"/>
      <c r="DW23" s="611" t="s">
        <v>293</v>
      </c>
      <c r="DX23" s="612"/>
      <c r="DY23" s="612"/>
      <c r="DZ23" s="612"/>
      <c r="EA23" s="612"/>
      <c r="EB23" s="612"/>
      <c r="EC23" s="613"/>
    </row>
    <row r="24" spans="2:133" ht="11.25" customHeight="1" x14ac:dyDescent="0.15">
      <c r="B24" s="626" t="s">
        <v>294</v>
      </c>
      <c r="C24" s="627"/>
      <c r="D24" s="627"/>
      <c r="E24" s="627"/>
      <c r="F24" s="627"/>
      <c r="G24" s="627"/>
      <c r="H24" s="627"/>
      <c r="I24" s="627"/>
      <c r="J24" s="627"/>
      <c r="K24" s="627"/>
      <c r="L24" s="627"/>
      <c r="M24" s="627"/>
      <c r="N24" s="627"/>
      <c r="O24" s="627"/>
      <c r="P24" s="627"/>
      <c r="Q24" s="628"/>
      <c r="R24" s="629">
        <v>10718887</v>
      </c>
      <c r="S24" s="630"/>
      <c r="T24" s="630"/>
      <c r="U24" s="630"/>
      <c r="V24" s="630"/>
      <c r="W24" s="630"/>
      <c r="X24" s="630"/>
      <c r="Y24" s="631"/>
      <c r="Z24" s="632">
        <v>27.3</v>
      </c>
      <c r="AA24" s="632"/>
      <c r="AB24" s="632"/>
      <c r="AC24" s="632"/>
      <c r="AD24" s="633">
        <v>10718887</v>
      </c>
      <c r="AE24" s="633"/>
      <c r="AF24" s="633"/>
      <c r="AG24" s="633"/>
      <c r="AH24" s="633"/>
      <c r="AI24" s="633"/>
      <c r="AJ24" s="633"/>
      <c r="AK24" s="633"/>
      <c r="AL24" s="634">
        <v>51.7</v>
      </c>
      <c r="AM24" s="635"/>
      <c r="AN24" s="635"/>
      <c r="AO24" s="636"/>
      <c r="AP24" s="648" t="s">
        <v>295</v>
      </c>
      <c r="AQ24" s="649"/>
      <c r="AR24" s="649"/>
      <c r="AS24" s="649"/>
      <c r="AT24" s="649"/>
      <c r="AU24" s="649"/>
      <c r="AV24" s="649"/>
      <c r="AW24" s="649"/>
      <c r="AX24" s="649"/>
      <c r="AY24" s="649"/>
      <c r="AZ24" s="649"/>
      <c r="BA24" s="649"/>
      <c r="BB24" s="649"/>
      <c r="BC24" s="649"/>
      <c r="BD24" s="649"/>
      <c r="BE24" s="649"/>
      <c r="BF24" s="650"/>
      <c r="BG24" s="629" t="s">
        <v>130</v>
      </c>
      <c r="BH24" s="630"/>
      <c r="BI24" s="630"/>
      <c r="BJ24" s="630"/>
      <c r="BK24" s="630"/>
      <c r="BL24" s="630"/>
      <c r="BM24" s="630"/>
      <c r="BN24" s="631"/>
      <c r="BO24" s="632" t="s">
        <v>130</v>
      </c>
      <c r="BP24" s="632"/>
      <c r="BQ24" s="632"/>
      <c r="BR24" s="632"/>
      <c r="BS24" s="633" t="s">
        <v>130</v>
      </c>
      <c r="BT24" s="633"/>
      <c r="BU24" s="633"/>
      <c r="BV24" s="633"/>
      <c r="BW24" s="633"/>
      <c r="BX24" s="633"/>
      <c r="BY24" s="633"/>
      <c r="BZ24" s="633"/>
      <c r="CA24" s="633"/>
      <c r="CB24" s="637"/>
      <c r="CD24" s="640" t="s">
        <v>296</v>
      </c>
      <c r="CE24" s="641"/>
      <c r="CF24" s="641"/>
      <c r="CG24" s="641"/>
      <c r="CH24" s="641"/>
      <c r="CI24" s="641"/>
      <c r="CJ24" s="641"/>
      <c r="CK24" s="641"/>
      <c r="CL24" s="641"/>
      <c r="CM24" s="641"/>
      <c r="CN24" s="641"/>
      <c r="CO24" s="641"/>
      <c r="CP24" s="641"/>
      <c r="CQ24" s="642"/>
      <c r="CR24" s="618">
        <v>16784261</v>
      </c>
      <c r="CS24" s="619"/>
      <c r="CT24" s="619"/>
      <c r="CU24" s="619"/>
      <c r="CV24" s="619"/>
      <c r="CW24" s="619"/>
      <c r="CX24" s="619"/>
      <c r="CY24" s="620"/>
      <c r="CZ24" s="623">
        <v>44</v>
      </c>
      <c r="DA24" s="624"/>
      <c r="DB24" s="624"/>
      <c r="DC24" s="643"/>
      <c r="DD24" s="668">
        <v>12098376</v>
      </c>
      <c r="DE24" s="619"/>
      <c r="DF24" s="619"/>
      <c r="DG24" s="619"/>
      <c r="DH24" s="619"/>
      <c r="DI24" s="619"/>
      <c r="DJ24" s="619"/>
      <c r="DK24" s="620"/>
      <c r="DL24" s="668">
        <v>12016278</v>
      </c>
      <c r="DM24" s="619"/>
      <c r="DN24" s="619"/>
      <c r="DO24" s="619"/>
      <c r="DP24" s="619"/>
      <c r="DQ24" s="619"/>
      <c r="DR24" s="619"/>
      <c r="DS24" s="619"/>
      <c r="DT24" s="619"/>
      <c r="DU24" s="619"/>
      <c r="DV24" s="620"/>
      <c r="DW24" s="623">
        <v>55.8</v>
      </c>
      <c r="DX24" s="624"/>
      <c r="DY24" s="624"/>
      <c r="DZ24" s="624"/>
      <c r="EA24" s="624"/>
      <c r="EB24" s="624"/>
      <c r="EC24" s="625"/>
    </row>
    <row r="25" spans="2:133" ht="11.25" customHeight="1" x14ac:dyDescent="0.15">
      <c r="B25" s="626" t="s">
        <v>297</v>
      </c>
      <c r="C25" s="627"/>
      <c r="D25" s="627"/>
      <c r="E25" s="627"/>
      <c r="F25" s="627"/>
      <c r="G25" s="627"/>
      <c r="H25" s="627"/>
      <c r="I25" s="627"/>
      <c r="J25" s="627"/>
      <c r="K25" s="627"/>
      <c r="L25" s="627"/>
      <c r="M25" s="627"/>
      <c r="N25" s="627"/>
      <c r="O25" s="627"/>
      <c r="P25" s="627"/>
      <c r="Q25" s="628"/>
      <c r="R25" s="629">
        <v>1142992</v>
      </c>
      <c r="S25" s="630"/>
      <c r="T25" s="630"/>
      <c r="U25" s="630"/>
      <c r="V25" s="630"/>
      <c r="W25" s="630"/>
      <c r="X25" s="630"/>
      <c r="Y25" s="631"/>
      <c r="Z25" s="632">
        <v>2.9</v>
      </c>
      <c r="AA25" s="632"/>
      <c r="AB25" s="632"/>
      <c r="AC25" s="632"/>
      <c r="AD25" s="633" t="s">
        <v>130</v>
      </c>
      <c r="AE25" s="633"/>
      <c r="AF25" s="633"/>
      <c r="AG25" s="633"/>
      <c r="AH25" s="633"/>
      <c r="AI25" s="633"/>
      <c r="AJ25" s="633"/>
      <c r="AK25" s="633"/>
      <c r="AL25" s="634" t="s">
        <v>130</v>
      </c>
      <c r="AM25" s="635"/>
      <c r="AN25" s="635"/>
      <c r="AO25" s="636"/>
      <c r="AP25" s="648" t="s">
        <v>298</v>
      </c>
      <c r="AQ25" s="649"/>
      <c r="AR25" s="649"/>
      <c r="AS25" s="649"/>
      <c r="AT25" s="649"/>
      <c r="AU25" s="649"/>
      <c r="AV25" s="649"/>
      <c r="AW25" s="649"/>
      <c r="AX25" s="649"/>
      <c r="AY25" s="649"/>
      <c r="AZ25" s="649"/>
      <c r="BA25" s="649"/>
      <c r="BB25" s="649"/>
      <c r="BC25" s="649"/>
      <c r="BD25" s="649"/>
      <c r="BE25" s="649"/>
      <c r="BF25" s="650"/>
      <c r="BG25" s="629" t="s">
        <v>130</v>
      </c>
      <c r="BH25" s="630"/>
      <c r="BI25" s="630"/>
      <c r="BJ25" s="630"/>
      <c r="BK25" s="630"/>
      <c r="BL25" s="630"/>
      <c r="BM25" s="630"/>
      <c r="BN25" s="631"/>
      <c r="BO25" s="632" t="s">
        <v>130</v>
      </c>
      <c r="BP25" s="632"/>
      <c r="BQ25" s="632"/>
      <c r="BR25" s="632"/>
      <c r="BS25" s="633" t="s">
        <v>130</v>
      </c>
      <c r="BT25" s="633"/>
      <c r="BU25" s="633"/>
      <c r="BV25" s="633"/>
      <c r="BW25" s="633"/>
      <c r="BX25" s="633"/>
      <c r="BY25" s="633"/>
      <c r="BZ25" s="633"/>
      <c r="CA25" s="633"/>
      <c r="CB25" s="637"/>
      <c r="CD25" s="644" t="s">
        <v>299</v>
      </c>
      <c r="CE25" s="645"/>
      <c r="CF25" s="645"/>
      <c r="CG25" s="645"/>
      <c r="CH25" s="645"/>
      <c r="CI25" s="645"/>
      <c r="CJ25" s="645"/>
      <c r="CK25" s="645"/>
      <c r="CL25" s="645"/>
      <c r="CM25" s="645"/>
      <c r="CN25" s="645"/>
      <c r="CO25" s="645"/>
      <c r="CP25" s="645"/>
      <c r="CQ25" s="646"/>
      <c r="CR25" s="629">
        <v>6700177</v>
      </c>
      <c r="CS25" s="669"/>
      <c r="CT25" s="669"/>
      <c r="CU25" s="669"/>
      <c r="CV25" s="669"/>
      <c r="CW25" s="669"/>
      <c r="CX25" s="669"/>
      <c r="CY25" s="670"/>
      <c r="CZ25" s="634">
        <v>17.600000000000001</v>
      </c>
      <c r="DA25" s="663"/>
      <c r="DB25" s="663"/>
      <c r="DC25" s="671"/>
      <c r="DD25" s="638">
        <v>6092965</v>
      </c>
      <c r="DE25" s="669"/>
      <c r="DF25" s="669"/>
      <c r="DG25" s="669"/>
      <c r="DH25" s="669"/>
      <c r="DI25" s="669"/>
      <c r="DJ25" s="669"/>
      <c r="DK25" s="670"/>
      <c r="DL25" s="638">
        <v>6048410</v>
      </c>
      <c r="DM25" s="669"/>
      <c r="DN25" s="669"/>
      <c r="DO25" s="669"/>
      <c r="DP25" s="669"/>
      <c r="DQ25" s="669"/>
      <c r="DR25" s="669"/>
      <c r="DS25" s="669"/>
      <c r="DT25" s="669"/>
      <c r="DU25" s="669"/>
      <c r="DV25" s="670"/>
      <c r="DW25" s="634">
        <v>28.1</v>
      </c>
      <c r="DX25" s="663"/>
      <c r="DY25" s="663"/>
      <c r="DZ25" s="663"/>
      <c r="EA25" s="663"/>
      <c r="EB25" s="663"/>
      <c r="EC25" s="664"/>
    </row>
    <row r="26" spans="2:133" ht="11.25" customHeight="1" x14ac:dyDescent="0.15">
      <c r="B26" s="626" t="s">
        <v>300</v>
      </c>
      <c r="C26" s="627"/>
      <c r="D26" s="627"/>
      <c r="E26" s="627"/>
      <c r="F26" s="627"/>
      <c r="G26" s="627"/>
      <c r="H26" s="627"/>
      <c r="I26" s="627"/>
      <c r="J26" s="627"/>
      <c r="K26" s="627"/>
      <c r="L26" s="627"/>
      <c r="M26" s="627"/>
      <c r="N26" s="627"/>
      <c r="O26" s="627"/>
      <c r="P26" s="627"/>
      <c r="Q26" s="628"/>
      <c r="R26" s="629" t="s">
        <v>130</v>
      </c>
      <c r="S26" s="630"/>
      <c r="T26" s="630"/>
      <c r="U26" s="630"/>
      <c r="V26" s="630"/>
      <c r="W26" s="630"/>
      <c r="X26" s="630"/>
      <c r="Y26" s="631"/>
      <c r="Z26" s="632" t="s">
        <v>130</v>
      </c>
      <c r="AA26" s="632"/>
      <c r="AB26" s="632"/>
      <c r="AC26" s="632"/>
      <c r="AD26" s="633" t="s">
        <v>130</v>
      </c>
      <c r="AE26" s="633"/>
      <c r="AF26" s="633"/>
      <c r="AG26" s="633"/>
      <c r="AH26" s="633"/>
      <c r="AI26" s="633"/>
      <c r="AJ26" s="633"/>
      <c r="AK26" s="633"/>
      <c r="AL26" s="634" t="s">
        <v>130</v>
      </c>
      <c r="AM26" s="635"/>
      <c r="AN26" s="635"/>
      <c r="AO26" s="636"/>
      <c r="AP26" s="648" t="s">
        <v>301</v>
      </c>
      <c r="AQ26" s="672"/>
      <c r="AR26" s="672"/>
      <c r="AS26" s="672"/>
      <c r="AT26" s="672"/>
      <c r="AU26" s="672"/>
      <c r="AV26" s="672"/>
      <c r="AW26" s="672"/>
      <c r="AX26" s="672"/>
      <c r="AY26" s="672"/>
      <c r="AZ26" s="672"/>
      <c r="BA26" s="672"/>
      <c r="BB26" s="672"/>
      <c r="BC26" s="672"/>
      <c r="BD26" s="672"/>
      <c r="BE26" s="672"/>
      <c r="BF26" s="650"/>
      <c r="BG26" s="629" t="s">
        <v>130</v>
      </c>
      <c r="BH26" s="630"/>
      <c r="BI26" s="630"/>
      <c r="BJ26" s="630"/>
      <c r="BK26" s="630"/>
      <c r="BL26" s="630"/>
      <c r="BM26" s="630"/>
      <c r="BN26" s="631"/>
      <c r="BO26" s="632" t="s">
        <v>130</v>
      </c>
      <c r="BP26" s="632"/>
      <c r="BQ26" s="632"/>
      <c r="BR26" s="632"/>
      <c r="BS26" s="633" t="s">
        <v>130</v>
      </c>
      <c r="BT26" s="633"/>
      <c r="BU26" s="633"/>
      <c r="BV26" s="633"/>
      <c r="BW26" s="633"/>
      <c r="BX26" s="633"/>
      <c r="BY26" s="633"/>
      <c r="BZ26" s="633"/>
      <c r="CA26" s="633"/>
      <c r="CB26" s="637"/>
      <c r="CD26" s="644" t="s">
        <v>302</v>
      </c>
      <c r="CE26" s="645"/>
      <c r="CF26" s="645"/>
      <c r="CG26" s="645"/>
      <c r="CH26" s="645"/>
      <c r="CI26" s="645"/>
      <c r="CJ26" s="645"/>
      <c r="CK26" s="645"/>
      <c r="CL26" s="645"/>
      <c r="CM26" s="645"/>
      <c r="CN26" s="645"/>
      <c r="CO26" s="645"/>
      <c r="CP26" s="645"/>
      <c r="CQ26" s="646"/>
      <c r="CR26" s="629">
        <v>4219566</v>
      </c>
      <c r="CS26" s="630"/>
      <c r="CT26" s="630"/>
      <c r="CU26" s="630"/>
      <c r="CV26" s="630"/>
      <c r="CW26" s="630"/>
      <c r="CX26" s="630"/>
      <c r="CY26" s="631"/>
      <c r="CZ26" s="634">
        <v>11.1</v>
      </c>
      <c r="DA26" s="663"/>
      <c r="DB26" s="663"/>
      <c r="DC26" s="671"/>
      <c r="DD26" s="638">
        <v>3726275</v>
      </c>
      <c r="DE26" s="630"/>
      <c r="DF26" s="630"/>
      <c r="DG26" s="630"/>
      <c r="DH26" s="630"/>
      <c r="DI26" s="630"/>
      <c r="DJ26" s="630"/>
      <c r="DK26" s="631"/>
      <c r="DL26" s="638" t="s">
        <v>130</v>
      </c>
      <c r="DM26" s="630"/>
      <c r="DN26" s="630"/>
      <c r="DO26" s="630"/>
      <c r="DP26" s="630"/>
      <c r="DQ26" s="630"/>
      <c r="DR26" s="630"/>
      <c r="DS26" s="630"/>
      <c r="DT26" s="630"/>
      <c r="DU26" s="630"/>
      <c r="DV26" s="631"/>
      <c r="DW26" s="634" t="s">
        <v>130</v>
      </c>
      <c r="DX26" s="663"/>
      <c r="DY26" s="663"/>
      <c r="DZ26" s="663"/>
      <c r="EA26" s="663"/>
      <c r="EB26" s="663"/>
      <c r="EC26" s="664"/>
    </row>
    <row r="27" spans="2:133" ht="11.25" customHeight="1" x14ac:dyDescent="0.15">
      <c r="B27" s="626" t="s">
        <v>303</v>
      </c>
      <c r="C27" s="627"/>
      <c r="D27" s="627"/>
      <c r="E27" s="627"/>
      <c r="F27" s="627"/>
      <c r="G27" s="627"/>
      <c r="H27" s="627"/>
      <c r="I27" s="627"/>
      <c r="J27" s="627"/>
      <c r="K27" s="627"/>
      <c r="L27" s="627"/>
      <c r="M27" s="627"/>
      <c r="N27" s="627"/>
      <c r="O27" s="627"/>
      <c r="P27" s="627"/>
      <c r="Q27" s="628"/>
      <c r="R27" s="629">
        <v>21869459</v>
      </c>
      <c r="S27" s="630"/>
      <c r="T27" s="630"/>
      <c r="U27" s="630"/>
      <c r="V27" s="630"/>
      <c r="W27" s="630"/>
      <c r="X27" s="630"/>
      <c r="Y27" s="631"/>
      <c r="Z27" s="632">
        <v>55.6</v>
      </c>
      <c r="AA27" s="632"/>
      <c r="AB27" s="632"/>
      <c r="AC27" s="632"/>
      <c r="AD27" s="633">
        <v>20726467</v>
      </c>
      <c r="AE27" s="633"/>
      <c r="AF27" s="633"/>
      <c r="AG27" s="633"/>
      <c r="AH27" s="633"/>
      <c r="AI27" s="633"/>
      <c r="AJ27" s="633"/>
      <c r="AK27" s="633"/>
      <c r="AL27" s="634">
        <v>99.900001525878906</v>
      </c>
      <c r="AM27" s="635"/>
      <c r="AN27" s="635"/>
      <c r="AO27" s="636"/>
      <c r="AP27" s="626" t="s">
        <v>304</v>
      </c>
      <c r="AQ27" s="627"/>
      <c r="AR27" s="627"/>
      <c r="AS27" s="627"/>
      <c r="AT27" s="627"/>
      <c r="AU27" s="627"/>
      <c r="AV27" s="627"/>
      <c r="AW27" s="627"/>
      <c r="AX27" s="627"/>
      <c r="AY27" s="627"/>
      <c r="AZ27" s="627"/>
      <c r="BA27" s="627"/>
      <c r="BB27" s="627"/>
      <c r="BC27" s="627"/>
      <c r="BD27" s="627"/>
      <c r="BE27" s="627"/>
      <c r="BF27" s="628"/>
      <c r="BG27" s="629">
        <v>7734135</v>
      </c>
      <c r="BH27" s="630"/>
      <c r="BI27" s="630"/>
      <c r="BJ27" s="630"/>
      <c r="BK27" s="630"/>
      <c r="BL27" s="630"/>
      <c r="BM27" s="630"/>
      <c r="BN27" s="631"/>
      <c r="BO27" s="632">
        <v>100</v>
      </c>
      <c r="BP27" s="632"/>
      <c r="BQ27" s="632"/>
      <c r="BR27" s="632"/>
      <c r="BS27" s="633">
        <v>139501</v>
      </c>
      <c r="BT27" s="633"/>
      <c r="BU27" s="633"/>
      <c r="BV27" s="633"/>
      <c r="BW27" s="633"/>
      <c r="BX27" s="633"/>
      <c r="BY27" s="633"/>
      <c r="BZ27" s="633"/>
      <c r="CA27" s="633"/>
      <c r="CB27" s="637"/>
      <c r="CD27" s="644" t="s">
        <v>305</v>
      </c>
      <c r="CE27" s="645"/>
      <c r="CF27" s="645"/>
      <c r="CG27" s="645"/>
      <c r="CH27" s="645"/>
      <c r="CI27" s="645"/>
      <c r="CJ27" s="645"/>
      <c r="CK27" s="645"/>
      <c r="CL27" s="645"/>
      <c r="CM27" s="645"/>
      <c r="CN27" s="645"/>
      <c r="CO27" s="645"/>
      <c r="CP27" s="645"/>
      <c r="CQ27" s="646"/>
      <c r="CR27" s="629">
        <v>5924389</v>
      </c>
      <c r="CS27" s="669"/>
      <c r="CT27" s="669"/>
      <c r="CU27" s="669"/>
      <c r="CV27" s="669"/>
      <c r="CW27" s="669"/>
      <c r="CX27" s="669"/>
      <c r="CY27" s="670"/>
      <c r="CZ27" s="634">
        <v>15.5</v>
      </c>
      <c r="DA27" s="663"/>
      <c r="DB27" s="663"/>
      <c r="DC27" s="671"/>
      <c r="DD27" s="638">
        <v>1846142</v>
      </c>
      <c r="DE27" s="669"/>
      <c r="DF27" s="669"/>
      <c r="DG27" s="669"/>
      <c r="DH27" s="669"/>
      <c r="DI27" s="669"/>
      <c r="DJ27" s="669"/>
      <c r="DK27" s="670"/>
      <c r="DL27" s="638">
        <v>1808599</v>
      </c>
      <c r="DM27" s="669"/>
      <c r="DN27" s="669"/>
      <c r="DO27" s="669"/>
      <c r="DP27" s="669"/>
      <c r="DQ27" s="669"/>
      <c r="DR27" s="669"/>
      <c r="DS27" s="669"/>
      <c r="DT27" s="669"/>
      <c r="DU27" s="669"/>
      <c r="DV27" s="670"/>
      <c r="DW27" s="634">
        <v>8.4</v>
      </c>
      <c r="DX27" s="663"/>
      <c r="DY27" s="663"/>
      <c r="DZ27" s="663"/>
      <c r="EA27" s="663"/>
      <c r="EB27" s="663"/>
      <c r="EC27" s="664"/>
    </row>
    <row r="28" spans="2:133" ht="11.25" customHeight="1" x14ac:dyDescent="0.15">
      <c r="B28" s="626" t="s">
        <v>306</v>
      </c>
      <c r="C28" s="627"/>
      <c r="D28" s="627"/>
      <c r="E28" s="627"/>
      <c r="F28" s="627"/>
      <c r="G28" s="627"/>
      <c r="H28" s="627"/>
      <c r="I28" s="627"/>
      <c r="J28" s="627"/>
      <c r="K28" s="627"/>
      <c r="L28" s="627"/>
      <c r="M28" s="627"/>
      <c r="N28" s="627"/>
      <c r="O28" s="627"/>
      <c r="P28" s="627"/>
      <c r="Q28" s="628"/>
      <c r="R28" s="629">
        <v>7972</v>
      </c>
      <c r="S28" s="630"/>
      <c r="T28" s="630"/>
      <c r="U28" s="630"/>
      <c r="V28" s="630"/>
      <c r="W28" s="630"/>
      <c r="X28" s="630"/>
      <c r="Y28" s="631"/>
      <c r="Z28" s="632">
        <v>0</v>
      </c>
      <c r="AA28" s="632"/>
      <c r="AB28" s="632"/>
      <c r="AC28" s="632"/>
      <c r="AD28" s="633">
        <v>7972</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307</v>
      </c>
      <c r="CE28" s="645"/>
      <c r="CF28" s="645"/>
      <c r="CG28" s="645"/>
      <c r="CH28" s="645"/>
      <c r="CI28" s="645"/>
      <c r="CJ28" s="645"/>
      <c r="CK28" s="645"/>
      <c r="CL28" s="645"/>
      <c r="CM28" s="645"/>
      <c r="CN28" s="645"/>
      <c r="CO28" s="645"/>
      <c r="CP28" s="645"/>
      <c r="CQ28" s="646"/>
      <c r="CR28" s="629">
        <v>4159695</v>
      </c>
      <c r="CS28" s="630"/>
      <c r="CT28" s="630"/>
      <c r="CU28" s="630"/>
      <c r="CV28" s="630"/>
      <c r="CW28" s="630"/>
      <c r="CX28" s="630"/>
      <c r="CY28" s="631"/>
      <c r="CZ28" s="634">
        <v>10.9</v>
      </c>
      <c r="DA28" s="663"/>
      <c r="DB28" s="663"/>
      <c r="DC28" s="671"/>
      <c r="DD28" s="638">
        <v>4159269</v>
      </c>
      <c r="DE28" s="630"/>
      <c r="DF28" s="630"/>
      <c r="DG28" s="630"/>
      <c r="DH28" s="630"/>
      <c r="DI28" s="630"/>
      <c r="DJ28" s="630"/>
      <c r="DK28" s="631"/>
      <c r="DL28" s="638">
        <v>4159269</v>
      </c>
      <c r="DM28" s="630"/>
      <c r="DN28" s="630"/>
      <c r="DO28" s="630"/>
      <c r="DP28" s="630"/>
      <c r="DQ28" s="630"/>
      <c r="DR28" s="630"/>
      <c r="DS28" s="630"/>
      <c r="DT28" s="630"/>
      <c r="DU28" s="630"/>
      <c r="DV28" s="631"/>
      <c r="DW28" s="634">
        <v>19.3</v>
      </c>
      <c r="DX28" s="663"/>
      <c r="DY28" s="663"/>
      <c r="DZ28" s="663"/>
      <c r="EA28" s="663"/>
      <c r="EB28" s="663"/>
      <c r="EC28" s="664"/>
    </row>
    <row r="29" spans="2:133" ht="11.25" customHeight="1" x14ac:dyDescent="0.15">
      <c r="B29" s="626" t="s">
        <v>308</v>
      </c>
      <c r="C29" s="627"/>
      <c r="D29" s="627"/>
      <c r="E29" s="627"/>
      <c r="F29" s="627"/>
      <c r="G29" s="627"/>
      <c r="H29" s="627"/>
      <c r="I29" s="627"/>
      <c r="J29" s="627"/>
      <c r="K29" s="627"/>
      <c r="L29" s="627"/>
      <c r="M29" s="627"/>
      <c r="N29" s="627"/>
      <c r="O29" s="627"/>
      <c r="P29" s="627"/>
      <c r="Q29" s="628"/>
      <c r="R29" s="629">
        <v>450420</v>
      </c>
      <c r="S29" s="630"/>
      <c r="T29" s="630"/>
      <c r="U29" s="630"/>
      <c r="V29" s="630"/>
      <c r="W29" s="630"/>
      <c r="X29" s="630"/>
      <c r="Y29" s="631"/>
      <c r="Z29" s="632">
        <v>1.1000000000000001</v>
      </c>
      <c r="AA29" s="632"/>
      <c r="AB29" s="632"/>
      <c r="AC29" s="632"/>
      <c r="AD29" s="633" t="s">
        <v>130</v>
      </c>
      <c r="AE29" s="633"/>
      <c r="AF29" s="633"/>
      <c r="AG29" s="633"/>
      <c r="AH29" s="633"/>
      <c r="AI29" s="633"/>
      <c r="AJ29" s="633"/>
      <c r="AK29" s="633"/>
      <c r="AL29" s="634" t="s">
        <v>130</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309</v>
      </c>
      <c r="CE29" s="679"/>
      <c r="CF29" s="644" t="s">
        <v>70</v>
      </c>
      <c r="CG29" s="645"/>
      <c r="CH29" s="645"/>
      <c r="CI29" s="645"/>
      <c r="CJ29" s="645"/>
      <c r="CK29" s="645"/>
      <c r="CL29" s="645"/>
      <c r="CM29" s="645"/>
      <c r="CN29" s="645"/>
      <c r="CO29" s="645"/>
      <c r="CP29" s="645"/>
      <c r="CQ29" s="646"/>
      <c r="CR29" s="629">
        <v>4159695</v>
      </c>
      <c r="CS29" s="669"/>
      <c r="CT29" s="669"/>
      <c r="CU29" s="669"/>
      <c r="CV29" s="669"/>
      <c r="CW29" s="669"/>
      <c r="CX29" s="669"/>
      <c r="CY29" s="670"/>
      <c r="CZ29" s="634">
        <v>10.9</v>
      </c>
      <c r="DA29" s="663"/>
      <c r="DB29" s="663"/>
      <c r="DC29" s="671"/>
      <c r="DD29" s="638">
        <v>4159269</v>
      </c>
      <c r="DE29" s="669"/>
      <c r="DF29" s="669"/>
      <c r="DG29" s="669"/>
      <c r="DH29" s="669"/>
      <c r="DI29" s="669"/>
      <c r="DJ29" s="669"/>
      <c r="DK29" s="670"/>
      <c r="DL29" s="638">
        <v>4159269</v>
      </c>
      <c r="DM29" s="669"/>
      <c r="DN29" s="669"/>
      <c r="DO29" s="669"/>
      <c r="DP29" s="669"/>
      <c r="DQ29" s="669"/>
      <c r="DR29" s="669"/>
      <c r="DS29" s="669"/>
      <c r="DT29" s="669"/>
      <c r="DU29" s="669"/>
      <c r="DV29" s="670"/>
      <c r="DW29" s="634">
        <v>19.3</v>
      </c>
      <c r="DX29" s="663"/>
      <c r="DY29" s="663"/>
      <c r="DZ29" s="663"/>
      <c r="EA29" s="663"/>
      <c r="EB29" s="663"/>
      <c r="EC29" s="664"/>
    </row>
    <row r="30" spans="2:133" ht="11.25" customHeight="1" x14ac:dyDescent="0.15">
      <c r="B30" s="626" t="s">
        <v>310</v>
      </c>
      <c r="C30" s="627"/>
      <c r="D30" s="627"/>
      <c r="E30" s="627"/>
      <c r="F30" s="627"/>
      <c r="G30" s="627"/>
      <c r="H30" s="627"/>
      <c r="I30" s="627"/>
      <c r="J30" s="627"/>
      <c r="K30" s="627"/>
      <c r="L30" s="627"/>
      <c r="M30" s="627"/>
      <c r="N30" s="627"/>
      <c r="O30" s="627"/>
      <c r="P30" s="627"/>
      <c r="Q30" s="628"/>
      <c r="R30" s="629">
        <v>237297</v>
      </c>
      <c r="S30" s="630"/>
      <c r="T30" s="630"/>
      <c r="U30" s="630"/>
      <c r="V30" s="630"/>
      <c r="W30" s="630"/>
      <c r="X30" s="630"/>
      <c r="Y30" s="631"/>
      <c r="Z30" s="632">
        <v>0.6</v>
      </c>
      <c r="AA30" s="632"/>
      <c r="AB30" s="632"/>
      <c r="AC30" s="632"/>
      <c r="AD30" s="633">
        <v>3761</v>
      </c>
      <c r="AE30" s="633"/>
      <c r="AF30" s="633"/>
      <c r="AG30" s="633"/>
      <c r="AH30" s="633"/>
      <c r="AI30" s="633"/>
      <c r="AJ30" s="633"/>
      <c r="AK30" s="633"/>
      <c r="AL30" s="634">
        <v>0</v>
      </c>
      <c r="AM30" s="635"/>
      <c r="AN30" s="635"/>
      <c r="AO30" s="636"/>
      <c r="AP30" s="608" t="s">
        <v>228</v>
      </c>
      <c r="AQ30" s="609"/>
      <c r="AR30" s="609"/>
      <c r="AS30" s="609"/>
      <c r="AT30" s="609"/>
      <c r="AU30" s="609"/>
      <c r="AV30" s="609"/>
      <c r="AW30" s="609"/>
      <c r="AX30" s="609"/>
      <c r="AY30" s="609"/>
      <c r="AZ30" s="609"/>
      <c r="BA30" s="609"/>
      <c r="BB30" s="609"/>
      <c r="BC30" s="609"/>
      <c r="BD30" s="609"/>
      <c r="BE30" s="609"/>
      <c r="BF30" s="610"/>
      <c r="BG30" s="608" t="s">
        <v>311</v>
      </c>
      <c r="BH30" s="676"/>
      <c r="BI30" s="676"/>
      <c r="BJ30" s="676"/>
      <c r="BK30" s="676"/>
      <c r="BL30" s="676"/>
      <c r="BM30" s="676"/>
      <c r="BN30" s="676"/>
      <c r="BO30" s="676"/>
      <c r="BP30" s="676"/>
      <c r="BQ30" s="677"/>
      <c r="BR30" s="608" t="s">
        <v>312</v>
      </c>
      <c r="BS30" s="676"/>
      <c r="BT30" s="676"/>
      <c r="BU30" s="676"/>
      <c r="BV30" s="676"/>
      <c r="BW30" s="676"/>
      <c r="BX30" s="676"/>
      <c r="BY30" s="676"/>
      <c r="BZ30" s="676"/>
      <c r="CA30" s="676"/>
      <c r="CB30" s="677"/>
      <c r="CD30" s="680"/>
      <c r="CE30" s="681"/>
      <c r="CF30" s="644" t="s">
        <v>313</v>
      </c>
      <c r="CG30" s="645"/>
      <c r="CH30" s="645"/>
      <c r="CI30" s="645"/>
      <c r="CJ30" s="645"/>
      <c r="CK30" s="645"/>
      <c r="CL30" s="645"/>
      <c r="CM30" s="645"/>
      <c r="CN30" s="645"/>
      <c r="CO30" s="645"/>
      <c r="CP30" s="645"/>
      <c r="CQ30" s="646"/>
      <c r="CR30" s="629">
        <v>4053970</v>
      </c>
      <c r="CS30" s="630"/>
      <c r="CT30" s="630"/>
      <c r="CU30" s="630"/>
      <c r="CV30" s="630"/>
      <c r="CW30" s="630"/>
      <c r="CX30" s="630"/>
      <c r="CY30" s="631"/>
      <c r="CZ30" s="634">
        <v>10.6</v>
      </c>
      <c r="DA30" s="663"/>
      <c r="DB30" s="663"/>
      <c r="DC30" s="671"/>
      <c r="DD30" s="638">
        <v>4053544</v>
      </c>
      <c r="DE30" s="630"/>
      <c r="DF30" s="630"/>
      <c r="DG30" s="630"/>
      <c r="DH30" s="630"/>
      <c r="DI30" s="630"/>
      <c r="DJ30" s="630"/>
      <c r="DK30" s="631"/>
      <c r="DL30" s="638">
        <v>4053544</v>
      </c>
      <c r="DM30" s="630"/>
      <c r="DN30" s="630"/>
      <c r="DO30" s="630"/>
      <c r="DP30" s="630"/>
      <c r="DQ30" s="630"/>
      <c r="DR30" s="630"/>
      <c r="DS30" s="630"/>
      <c r="DT30" s="630"/>
      <c r="DU30" s="630"/>
      <c r="DV30" s="631"/>
      <c r="DW30" s="634">
        <v>18.8</v>
      </c>
      <c r="DX30" s="663"/>
      <c r="DY30" s="663"/>
      <c r="DZ30" s="663"/>
      <c r="EA30" s="663"/>
      <c r="EB30" s="663"/>
      <c r="EC30" s="664"/>
    </row>
    <row r="31" spans="2:133" ht="11.25" customHeight="1" x14ac:dyDescent="0.15">
      <c r="B31" s="626" t="s">
        <v>314</v>
      </c>
      <c r="C31" s="627"/>
      <c r="D31" s="627"/>
      <c r="E31" s="627"/>
      <c r="F31" s="627"/>
      <c r="G31" s="627"/>
      <c r="H31" s="627"/>
      <c r="I31" s="627"/>
      <c r="J31" s="627"/>
      <c r="K31" s="627"/>
      <c r="L31" s="627"/>
      <c r="M31" s="627"/>
      <c r="N31" s="627"/>
      <c r="O31" s="627"/>
      <c r="P31" s="627"/>
      <c r="Q31" s="628"/>
      <c r="R31" s="629">
        <v>252116</v>
      </c>
      <c r="S31" s="630"/>
      <c r="T31" s="630"/>
      <c r="U31" s="630"/>
      <c r="V31" s="630"/>
      <c r="W31" s="630"/>
      <c r="X31" s="630"/>
      <c r="Y31" s="631"/>
      <c r="Z31" s="632">
        <v>0.6</v>
      </c>
      <c r="AA31" s="632"/>
      <c r="AB31" s="632"/>
      <c r="AC31" s="632"/>
      <c r="AD31" s="633" t="s">
        <v>130</v>
      </c>
      <c r="AE31" s="633"/>
      <c r="AF31" s="633"/>
      <c r="AG31" s="633"/>
      <c r="AH31" s="633"/>
      <c r="AI31" s="633"/>
      <c r="AJ31" s="633"/>
      <c r="AK31" s="633"/>
      <c r="AL31" s="634" t="s">
        <v>130</v>
      </c>
      <c r="AM31" s="635"/>
      <c r="AN31" s="635"/>
      <c r="AO31" s="636"/>
      <c r="AP31" s="689" t="s">
        <v>315</v>
      </c>
      <c r="AQ31" s="690"/>
      <c r="AR31" s="690"/>
      <c r="AS31" s="690"/>
      <c r="AT31" s="695" t="s">
        <v>316</v>
      </c>
      <c r="AU31" s="366"/>
      <c r="AV31" s="366"/>
      <c r="AW31" s="366"/>
      <c r="AX31" s="615" t="s">
        <v>192</v>
      </c>
      <c r="AY31" s="616"/>
      <c r="AZ31" s="616"/>
      <c r="BA31" s="616"/>
      <c r="BB31" s="616"/>
      <c r="BC31" s="616"/>
      <c r="BD31" s="616"/>
      <c r="BE31" s="616"/>
      <c r="BF31" s="617"/>
      <c r="BG31" s="688">
        <v>99.3</v>
      </c>
      <c r="BH31" s="684"/>
      <c r="BI31" s="684"/>
      <c r="BJ31" s="684"/>
      <c r="BK31" s="684"/>
      <c r="BL31" s="684"/>
      <c r="BM31" s="624">
        <v>97.6</v>
      </c>
      <c r="BN31" s="684"/>
      <c r="BO31" s="684"/>
      <c r="BP31" s="684"/>
      <c r="BQ31" s="685"/>
      <c r="BR31" s="688">
        <v>99.1</v>
      </c>
      <c r="BS31" s="684"/>
      <c r="BT31" s="684"/>
      <c r="BU31" s="684"/>
      <c r="BV31" s="684"/>
      <c r="BW31" s="684"/>
      <c r="BX31" s="624">
        <v>97.2</v>
      </c>
      <c r="BY31" s="684"/>
      <c r="BZ31" s="684"/>
      <c r="CA31" s="684"/>
      <c r="CB31" s="685"/>
      <c r="CD31" s="680"/>
      <c r="CE31" s="681"/>
      <c r="CF31" s="644" t="s">
        <v>317</v>
      </c>
      <c r="CG31" s="645"/>
      <c r="CH31" s="645"/>
      <c r="CI31" s="645"/>
      <c r="CJ31" s="645"/>
      <c r="CK31" s="645"/>
      <c r="CL31" s="645"/>
      <c r="CM31" s="645"/>
      <c r="CN31" s="645"/>
      <c r="CO31" s="645"/>
      <c r="CP31" s="645"/>
      <c r="CQ31" s="646"/>
      <c r="CR31" s="629">
        <v>105725</v>
      </c>
      <c r="CS31" s="669"/>
      <c r="CT31" s="669"/>
      <c r="CU31" s="669"/>
      <c r="CV31" s="669"/>
      <c r="CW31" s="669"/>
      <c r="CX31" s="669"/>
      <c r="CY31" s="670"/>
      <c r="CZ31" s="634">
        <v>0.3</v>
      </c>
      <c r="DA31" s="663"/>
      <c r="DB31" s="663"/>
      <c r="DC31" s="671"/>
      <c r="DD31" s="638">
        <v>105725</v>
      </c>
      <c r="DE31" s="669"/>
      <c r="DF31" s="669"/>
      <c r="DG31" s="669"/>
      <c r="DH31" s="669"/>
      <c r="DI31" s="669"/>
      <c r="DJ31" s="669"/>
      <c r="DK31" s="670"/>
      <c r="DL31" s="638">
        <v>105725</v>
      </c>
      <c r="DM31" s="669"/>
      <c r="DN31" s="669"/>
      <c r="DO31" s="669"/>
      <c r="DP31" s="669"/>
      <c r="DQ31" s="669"/>
      <c r="DR31" s="669"/>
      <c r="DS31" s="669"/>
      <c r="DT31" s="669"/>
      <c r="DU31" s="669"/>
      <c r="DV31" s="670"/>
      <c r="DW31" s="634">
        <v>0.5</v>
      </c>
      <c r="DX31" s="663"/>
      <c r="DY31" s="663"/>
      <c r="DZ31" s="663"/>
      <c r="EA31" s="663"/>
      <c r="EB31" s="663"/>
      <c r="EC31" s="664"/>
    </row>
    <row r="32" spans="2:133" ht="11.25" customHeight="1" x14ac:dyDescent="0.15">
      <c r="B32" s="626" t="s">
        <v>318</v>
      </c>
      <c r="C32" s="627"/>
      <c r="D32" s="627"/>
      <c r="E32" s="627"/>
      <c r="F32" s="627"/>
      <c r="G32" s="627"/>
      <c r="H32" s="627"/>
      <c r="I32" s="627"/>
      <c r="J32" s="627"/>
      <c r="K32" s="627"/>
      <c r="L32" s="627"/>
      <c r="M32" s="627"/>
      <c r="N32" s="627"/>
      <c r="O32" s="627"/>
      <c r="P32" s="627"/>
      <c r="Q32" s="628"/>
      <c r="R32" s="629">
        <v>5825192</v>
      </c>
      <c r="S32" s="630"/>
      <c r="T32" s="630"/>
      <c r="U32" s="630"/>
      <c r="V32" s="630"/>
      <c r="W32" s="630"/>
      <c r="X32" s="630"/>
      <c r="Y32" s="631"/>
      <c r="Z32" s="632">
        <v>14.8</v>
      </c>
      <c r="AA32" s="632"/>
      <c r="AB32" s="632"/>
      <c r="AC32" s="632"/>
      <c r="AD32" s="633" t="s">
        <v>130</v>
      </c>
      <c r="AE32" s="633"/>
      <c r="AF32" s="633"/>
      <c r="AG32" s="633"/>
      <c r="AH32" s="633"/>
      <c r="AI32" s="633"/>
      <c r="AJ32" s="633"/>
      <c r="AK32" s="633"/>
      <c r="AL32" s="634" t="s">
        <v>130</v>
      </c>
      <c r="AM32" s="635"/>
      <c r="AN32" s="635"/>
      <c r="AO32" s="636"/>
      <c r="AP32" s="691"/>
      <c r="AQ32" s="692"/>
      <c r="AR32" s="692"/>
      <c r="AS32" s="692"/>
      <c r="AT32" s="696"/>
      <c r="AU32" s="362" t="s">
        <v>319</v>
      </c>
      <c r="AV32" s="362"/>
      <c r="AW32" s="362"/>
      <c r="AX32" s="626" t="s">
        <v>320</v>
      </c>
      <c r="AY32" s="627"/>
      <c r="AZ32" s="627"/>
      <c r="BA32" s="627"/>
      <c r="BB32" s="627"/>
      <c r="BC32" s="627"/>
      <c r="BD32" s="627"/>
      <c r="BE32" s="627"/>
      <c r="BF32" s="628"/>
      <c r="BG32" s="698">
        <v>99.4</v>
      </c>
      <c r="BH32" s="669"/>
      <c r="BI32" s="669"/>
      <c r="BJ32" s="669"/>
      <c r="BK32" s="669"/>
      <c r="BL32" s="669"/>
      <c r="BM32" s="635">
        <v>98.2</v>
      </c>
      <c r="BN32" s="686"/>
      <c r="BO32" s="686"/>
      <c r="BP32" s="686"/>
      <c r="BQ32" s="687"/>
      <c r="BR32" s="698">
        <v>99.3</v>
      </c>
      <c r="BS32" s="669"/>
      <c r="BT32" s="669"/>
      <c r="BU32" s="669"/>
      <c r="BV32" s="669"/>
      <c r="BW32" s="669"/>
      <c r="BX32" s="635">
        <v>98</v>
      </c>
      <c r="BY32" s="686"/>
      <c r="BZ32" s="686"/>
      <c r="CA32" s="686"/>
      <c r="CB32" s="687"/>
      <c r="CD32" s="682"/>
      <c r="CE32" s="683"/>
      <c r="CF32" s="644" t="s">
        <v>321</v>
      </c>
      <c r="CG32" s="645"/>
      <c r="CH32" s="645"/>
      <c r="CI32" s="645"/>
      <c r="CJ32" s="645"/>
      <c r="CK32" s="645"/>
      <c r="CL32" s="645"/>
      <c r="CM32" s="645"/>
      <c r="CN32" s="645"/>
      <c r="CO32" s="645"/>
      <c r="CP32" s="645"/>
      <c r="CQ32" s="646"/>
      <c r="CR32" s="629" t="s">
        <v>130</v>
      </c>
      <c r="CS32" s="630"/>
      <c r="CT32" s="630"/>
      <c r="CU32" s="630"/>
      <c r="CV32" s="630"/>
      <c r="CW32" s="630"/>
      <c r="CX32" s="630"/>
      <c r="CY32" s="631"/>
      <c r="CZ32" s="634" t="s">
        <v>130</v>
      </c>
      <c r="DA32" s="663"/>
      <c r="DB32" s="663"/>
      <c r="DC32" s="671"/>
      <c r="DD32" s="638" t="s">
        <v>130</v>
      </c>
      <c r="DE32" s="630"/>
      <c r="DF32" s="630"/>
      <c r="DG32" s="630"/>
      <c r="DH32" s="630"/>
      <c r="DI32" s="630"/>
      <c r="DJ32" s="630"/>
      <c r="DK32" s="631"/>
      <c r="DL32" s="638" t="s">
        <v>130</v>
      </c>
      <c r="DM32" s="630"/>
      <c r="DN32" s="630"/>
      <c r="DO32" s="630"/>
      <c r="DP32" s="630"/>
      <c r="DQ32" s="630"/>
      <c r="DR32" s="630"/>
      <c r="DS32" s="630"/>
      <c r="DT32" s="630"/>
      <c r="DU32" s="630"/>
      <c r="DV32" s="631"/>
      <c r="DW32" s="634" t="s">
        <v>130</v>
      </c>
      <c r="DX32" s="663"/>
      <c r="DY32" s="663"/>
      <c r="DZ32" s="663"/>
      <c r="EA32" s="663"/>
      <c r="EB32" s="663"/>
      <c r="EC32" s="664"/>
    </row>
    <row r="33" spans="2:133" ht="11.25" customHeight="1" x14ac:dyDescent="0.15">
      <c r="B33" s="665" t="s">
        <v>322</v>
      </c>
      <c r="C33" s="666"/>
      <c r="D33" s="666"/>
      <c r="E33" s="666"/>
      <c r="F33" s="666"/>
      <c r="G33" s="666"/>
      <c r="H33" s="666"/>
      <c r="I33" s="666"/>
      <c r="J33" s="666"/>
      <c r="K33" s="666"/>
      <c r="L33" s="666"/>
      <c r="M33" s="666"/>
      <c r="N33" s="666"/>
      <c r="O33" s="666"/>
      <c r="P33" s="666"/>
      <c r="Q33" s="667"/>
      <c r="R33" s="629" t="s">
        <v>130</v>
      </c>
      <c r="S33" s="630"/>
      <c r="T33" s="630"/>
      <c r="U33" s="630"/>
      <c r="V33" s="630"/>
      <c r="W33" s="630"/>
      <c r="X33" s="630"/>
      <c r="Y33" s="631"/>
      <c r="Z33" s="632" t="s">
        <v>130</v>
      </c>
      <c r="AA33" s="632"/>
      <c r="AB33" s="632"/>
      <c r="AC33" s="632"/>
      <c r="AD33" s="633" t="s">
        <v>130</v>
      </c>
      <c r="AE33" s="633"/>
      <c r="AF33" s="633"/>
      <c r="AG33" s="633"/>
      <c r="AH33" s="633"/>
      <c r="AI33" s="633"/>
      <c r="AJ33" s="633"/>
      <c r="AK33" s="633"/>
      <c r="AL33" s="634" t="s">
        <v>130</v>
      </c>
      <c r="AM33" s="635"/>
      <c r="AN33" s="635"/>
      <c r="AO33" s="636"/>
      <c r="AP33" s="693"/>
      <c r="AQ33" s="694"/>
      <c r="AR33" s="694"/>
      <c r="AS33" s="694"/>
      <c r="AT33" s="697"/>
      <c r="AU33" s="360"/>
      <c r="AV33" s="360"/>
      <c r="AW33" s="360"/>
      <c r="AX33" s="673" t="s">
        <v>323</v>
      </c>
      <c r="AY33" s="674"/>
      <c r="AZ33" s="674"/>
      <c r="BA33" s="674"/>
      <c r="BB33" s="674"/>
      <c r="BC33" s="674"/>
      <c r="BD33" s="674"/>
      <c r="BE33" s="674"/>
      <c r="BF33" s="675"/>
      <c r="BG33" s="699">
        <v>99.2</v>
      </c>
      <c r="BH33" s="700"/>
      <c r="BI33" s="700"/>
      <c r="BJ33" s="700"/>
      <c r="BK33" s="700"/>
      <c r="BL33" s="700"/>
      <c r="BM33" s="701">
        <v>96.9</v>
      </c>
      <c r="BN33" s="700"/>
      <c r="BO33" s="700"/>
      <c r="BP33" s="700"/>
      <c r="BQ33" s="702"/>
      <c r="BR33" s="699">
        <v>98.8</v>
      </c>
      <c r="BS33" s="700"/>
      <c r="BT33" s="700"/>
      <c r="BU33" s="700"/>
      <c r="BV33" s="700"/>
      <c r="BW33" s="700"/>
      <c r="BX33" s="701">
        <v>96.5</v>
      </c>
      <c r="BY33" s="700"/>
      <c r="BZ33" s="700"/>
      <c r="CA33" s="700"/>
      <c r="CB33" s="702"/>
      <c r="CD33" s="644" t="s">
        <v>324</v>
      </c>
      <c r="CE33" s="645"/>
      <c r="CF33" s="645"/>
      <c r="CG33" s="645"/>
      <c r="CH33" s="645"/>
      <c r="CI33" s="645"/>
      <c r="CJ33" s="645"/>
      <c r="CK33" s="645"/>
      <c r="CL33" s="645"/>
      <c r="CM33" s="645"/>
      <c r="CN33" s="645"/>
      <c r="CO33" s="645"/>
      <c r="CP33" s="645"/>
      <c r="CQ33" s="646"/>
      <c r="CR33" s="629">
        <v>16950072</v>
      </c>
      <c r="CS33" s="669"/>
      <c r="CT33" s="669"/>
      <c r="CU33" s="669"/>
      <c r="CV33" s="669"/>
      <c r="CW33" s="669"/>
      <c r="CX33" s="669"/>
      <c r="CY33" s="670"/>
      <c r="CZ33" s="634">
        <v>44.5</v>
      </c>
      <c r="DA33" s="663"/>
      <c r="DB33" s="663"/>
      <c r="DC33" s="671"/>
      <c r="DD33" s="638">
        <v>11910054</v>
      </c>
      <c r="DE33" s="669"/>
      <c r="DF33" s="669"/>
      <c r="DG33" s="669"/>
      <c r="DH33" s="669"/>
      <c r="DI33" s="669"/>
      <c r="DJ33" s="669"/>
      <c r="DK33" s="670"/>
      <c r="DL33" s="638">
        <v>8498474</v>
      </c>
      <c r="DM33" s="669"/>
      <c r="DN33" s="669"/>
      <c r="DO33" s="669"/>
      <c r="DP33" s="669"/>
      <c r="DQ33" s="669"/>
      <c r="DR33" s="669"/>
      <c r="DS33" s="669"/>
      <c r="DT33" s="669"/>
      <c r="DU33" s="669"/>
      <c r="DV33" s="670"/>
      <c r="DW33" s="634">
        <v>39.5</v>
      </c>
      <c r="DX33" s="663"/>
      <c r="DY33" s="663"/>
      <c r="DZ33" s="663"/>
      <c r="EA33" s="663"/>
      <c r="EB33" s="663"/>
      <c r="EC33" s="664"/>
    </row>
    <row r="34" spans="2:133" ht="11.25" customHeight="1" x14ac:dyDescent="0.15">
      <c r="B34" s="626" t="s">
        <v>325</v>
      </c>
      <c r="C34" s="627"/>
      <c r="D34" s="627"/>
      <c r="E34" s="627"/>
      <c r="F34" s="627"/>
      <c r="G34" s="627"/>
      <c r="H34" s="627"/>
      <c r="I34" s="627"/>
      <c r="J34" s="627"/>
      <c r="K34" s="627"/>
      <c r="L34" s="627"/>
      <c r="M34" s="627"/>
      <c r="N34" s="627"/>
      <c r="O34" s="627"/>
      <c r="P34" s="627"/>
      <c r="Q34" s="628"/>
      <c r="R34" s="629">
        <v>1930967</v>
      </c>
      <c r="S34" s="630"/>
      <c r="T34" s="630"/>
      <c r="U34" s="630"/>
      <c r="V34" s="630"/>
      <c r="W34" s="630"/>
      <c r="X34" s="630"/>
      <c r="Y34" s="631"/>
      <c r="Z34" s="632">
        <v>4.9000000000000004</v>
      </c>
      <c r="AA34" s="632"/>
      <c r="AB34" s="632"/>
      <c r="AC34" s="632"/>
      <c r="AD34" s="633" t="s">
        <v>130</v>
      </c>
      <c r="AE34" s="633"/>
      <c r="AF34" s="633"/>
      <c r="AG34" s="633"/>
      <c r="AH34" s="633"/>
      <c r="AI34" s="633"/>
      <c r="AJ34" s="633"/>
      <c r="AK34" s="633"/>
      <c r="AL34" s="634" t="s">
        <v>130</v>
      </c>
      <c r="AM34" s="635"/>
      <c r="AN34" s="635"/>
      <c r="AO34" s="636"/>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326</v>
      </c>
      <c r="CE34" s="645"/>
      <c r="CF34" s="645"/>
      <c r="CG34" s="645"/>
      <c r="CH34" s="645"/>
      <c r="CI34" s="645"/>
      <c r="CJ34" s="645"/>
      <c r="CK34" s="645"/>
      <c r="CL34" s="645"/>
      <c r="CM34" s="645"/>
      <c r="CN34" s="645"/>
      <c r="CO34" s="645"/>
      <c r="CP34" s="645"/>
      <c r="CQ34" s="646"/>
      <c r="CR34" s="629">
        <v>5546976</v>
      </c>
      <c r="CS34" s="630"/>
      <c r="CT34" s="630"/>
      <c r="CU34" s="630"/>
      <c r="CV34" s="630"/>
      <c r="CW34" s="630"/>
      <c r="CX34" s="630"/>
      <c r="CY34" s="631"/>
      <c r="CZ34" s="634">
        <v>14.6</v>
      </c>
      <c r="DA34" s="663"/>
      <c r="DB34" s="663"/>
      <c r="DC34" s="671"/>
      <c r="DD34" s="638">
        <v>3619018</v>
      </c>
      <c r="DE34" s="630"/>
      <c r="DF34" s="630"/>
      <c r="DG34" s="630"/>
      <c r="DH34" s="630"/>
      <c r="DI34" s="630"/>
      <c r="DJ34" s="630"/>
      <c r="DK34" s="631"/>
      <c r="DL34" s="638">
        <v>2950561</v>
      </c>
      <c r="DM34" s="630"/>
      <c r="DN34" s="630"/>
      <c r="DO34" s="630"/>
      <c r="DP34" s="630"/>
      <c r="DQ34" s="630"/>
      <c r="DR34" s="630"/>
      <c r="DS34" s="630"/>
      <c r="DT34" s="630"/>
      <c r="DU34" s="630"/>
      <c r="DV34" s="631"/>
      <c r="DW34" s="634">
        <v>13.7</v>
      </c>
      <c r="DX34" s="663"/>
      <c r="DY34" s="663"/>
      <c r="DZ34" s="663"/>
      <c r="EA34" s="663"/>
      <c r="EB34" s="663"/>
      <c r="EC34" s="664"/>
    </row>
    <row r="35" spans="2:133" ht="11.25" customHeight="1" x14ac:dyDescent="0.15">
      <c r="B35" s="626" t="s">
        <v>327</v>
      </c>
      <c r="C35" s="627"/>
      <c r="D35" s="627"/>
      <c r="E35" s="627"/>
      <c r="F35" s="627"/>
      <c r="G35" s="627"/>
      <c r="H35" s="627"/>
      <c r="I35" s="627"/>
      <c r="J35" s="627"/>
      <c r="K35" s="627"/>
      <c r="L35" s="627"/>
      <c r="M35" s="627"/>
      <c r="N35" s="627"/>
      <c r="O35" s="627"/>
      <c r="P35" s="627"/>
      <c r="Q35" s="628"/>
      <c r="R35" s="629">
        <v>164134</v>
      </c>
      <c r="S35" s="630"/>
      <c r="T35" s="630"/>
      <c r="U35" s="630"/>
      <c r="V35" s="630"/>
      <c r="W35" s="630"/>
      <c r="X35" s="630"/>
      <c r="Y35" s="631"/>
      <c r="Z35" s="632">
        <v>0.4</v>
      </c>
      <c r="AA35" s="632"/>
      <c r="AB35" s="632"/>
      <c r="AC35" s="632"/>
      <c r="AD35" s="633" t="s">
        <v>130</v>
      </c>
      <c r="AE35" s="633"/>
      <c r="AF35" s="633"/>
      <c r="AG35" s="633"/>
      <c r="AH35" s="633"/>
      <c r="AI35" s="633"/>
      <c r="AJ35" s="633"/>
      <c r="AK35" s="633"/>
      <c r="AL35" s="634" t="s">
        <v>130</v>
      </c>
      <c r="AM35" s="635"/>
      <c r="AN35" s="635"/>
      <c r="AO35" s="636"/>
      <c r="AP35" s="218"/>
      <c r="AQ35" s="608" t="s">
        <v>328</v>
      </c>
      <c r="AR35" s="609"/>
      <c r="AS35" s="609"/>
      <c r="AT35" s="609"/>
      <c r="AU35" s="609"/>
      <c r="AV35" s="609"/>
      <c r="AW35" s="609"/>
      <c r="AX35" s="609"/>
      <c r="AY35" s="609"/>
      <c r="AZ35" s="609"/>
      <c r="BA35" s="609"/>
      <c r="BB35" s="609"/>
      <c r="BC35" s="609"/>
      <c r="BD35" s="609"/>
      <c r="BE35" s="609"/>
      <c r="BF35" s="610"/>
      <c r="BG35" s="608" t="s">
        <v>329</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330</v>
      </c>
      <c r="CE35" s="645"/>
      <c r="CF35" s="645"/>
      <c r="CG35" s="645"/>
      <c r="CH35" s="645"/>
      <c r="CI35" s="645"/>
      <c r="CJ35" s="645"/>
      <c r="CK35" s="645"/>
      <c r="CL35" s="645"/>
      <c r="CM35" s="645"/>
      <c r="CN35" s="645"/>
      <c r="CO35" s="645"/>
      <c r="CP35" s="645"/>
      <c r="CQ35" s="646"/>
      <c r="CR35" s="629">
        <v>248387</v>
      </c>
      <c r="CS35" s="669"/>
      <c r="CT35" s="669"/>
      <c r="CU35" s="669"/>
      <c r="CV35" s="669"/>
      <c r="CW35" s="669"/>
      <c r="CX35" s="669"/>
      <c r="CY35" s="670"/>
      <c r="CZ35" s="634">
        <v>0.7</v>
      </c>
      <c r="DA35" s="663"/>
      <c r="DB35" s="663"/>
      <c r="DC35" s="671"/>
      <c r="DD35" s="638">
        <v>219640</v>
      </c>
      <c r="DE35" s="669"/>
      <c r="DF35" s="669"/>
      <c r="DG35" s="669"/>
      <c r="DH35" s="669"/>
      <c r="DI35" s="669"/>
      <c r="DJ35" s="669"/>
      <c r="DK35" s="670"/>
      <c r="DL35" s="638">
        <v>219640</v>
      </c>
      <c r="DM35" s="669"/>
      <c r="DN35" s="669"/>
      <c r="DO35" s="669"/>
      <c r="DP35" s="669"/>
      <c r="DQ35" s="669"/>
      <c r="DR35" s="669"/>
      <c r="DS35" s="669"/>
      <c r="DT35" s="669"/>
      <c r="DU35" s="669"/>
      <c r="DV35" s="670"/>
      <c r="DW35" s="634">
        <v>1</v>
      </c>
      <c r="DX35" s="663"/>
      <c r="DY35" s="663"/>
      <c r="DZ35" s="663"/>
      <c r="EA35" s="663"/>
      <c r="EB35" s="663"/>
      <c r="EC35" s="664"/>
    </row>
    <row r="36" spans="2:133" ht="11.25" customHeight="1" x14ac:dyDescent="0.15">
      <c r="B36" s="626" t="s">
        <v>331</v>
      </c>
      <c r="C36" s="627"/>
      <c r="D36" s="627"/>
      <c r="E36" s="627"/>
      <c r="F36" s="627"/>
      <c r="G36" s="627"/>
      <c r="H36" s="627"/>
      <c r="I36" s="627"/>
      <c r="J36" s="627"/>
      <c r="K36" s="627"/>
      <c r="L36" s="627"/>
      <c r="M36" s="627"/>
      <c r="N36" s="627"/>
      <c r="O36" s="627"/>
      <c r="P36" s="627"/>
      <c r="Q36" s="628"/>
      <c r="R36" s="629">
        <v>999667</v>
      </c>
      <c r="S36" s="630"/>
      <c r="T36" s="630"/>
      <c r="U36" s="630"/>
      <c r="V36" s="630"/>
      <c r="W36" s="630"/>
      <c r="X36" s="630"/>
      <c r="Y36" s="631"/>
      <c r="Z36" s="632">
        <v>2.5</v>
      </c>
      <c r="AA36" s="632"/>
      <c r="AB36" s="632"/>
      <c r="AC36" s="632"/>
      <c r="AD36" s="633" t="s">
        <v>130</v>
      </c>
      <c r="AE36" s="633"/>
      <c r="AF36" s="633"/>
      <c r="AG36" s="633"/>
      <c r="AH36" s="633"/>
      <c r="AI36" s="633"/>
      <c r="AJ36" s="633"/>
      <c r="AK36" s="633"/>
      <c r="AL36" s="634" t="s">
        <v>130</v>
      </c>
      <c r="AM36" s="635"/>
      <c r="AN36" s="635"/>
      <c r="AO36" s="636"/>
      <c r="AP36" s="218"/>
      <c r="AQ36" s="703" t="s">
        <v>332</v>
      </c>
      <c r="AR36" s="704"/>
      <c r="AS36" s="704"/>
      <c r="AT36" s="704"/>
      <c r="AU36" s="704"/>
      <c r="AV36" s="704"/>
      <c r="AW36" s="704"/>
      <c r="AX36" s="704"/>
      <c r="AY36" s="705"/>
      <c r="AZ36" s="618">
        <v>5475135</v>
      </c>
      <c r="BA36" s="619"/>
      <c r="BB36" s="619"/>
      <c r="BC36" s="619"/>
      <c r="BD36" s="619"/>
      <c r="BE36" s="619"/>
      <c r="BF36" s="706"/>
      <c r="BG36" s="640" t="s">
        <v>333</v>
      </c>
      <c r="BH36" s="641"/>
      <c r="BI36" s="641"/>
      <c r="BJ36" s="641"/>
      <c r="BK36" s="641"/>
      <c r="BL36" s="641"/>
      <c r="BM36" s="641"/>
      <c r="BN36" s="641"/>
      <c r="BO36" s="641"/>
      <c r="BP36" s="641"/>
      <c r="BQ36" s="641"/>
      <c r="BR36" s="641"/>
      <c r="BS36" s="641"/>
      <c r="BT36" s="641"/>
      <c r="BU36" s="642"/>
      <c r="BV36" s="618">
        <v>309321</v>
      </c>
      <c r="BW36" s="619"/>
      <c r="BX36" s="619"/>
      <c r="BY36" s="619"/>
      <c r="BZ36" s="619"/>
      <c r="CA36" s="619"/>
      <c r="CB36" s="706"/>
      <c r="CD36" s="644" t="s">
        <v>334</v>
      </c>
      <c r="CE36" s="645"/>
      <c r="CF36" s="645"/>
      <c r="CG36" s="645"/>
      <c r="CH36" s="645"/>
      <c r="CI36" s="645"/>
      <c r="CJ36" s="645"/>
      <c r="CK36" s="645"/>
      <c r="CL36" s="645"/>
      <c r="CM36" s="645"/>
      <c r="CN36" s="645"/>
      <c r="CO36" s="645"/>
      <c r="CP36" s="645"/>
      <c r="CQ36" s="646"/>
      <c r="CR36" s="629">
        <v>4081201</v>
      </c>
      <c r="CS36" s="630"/>
      <c r="CT36" s="630"/>
      <c r="CU36" s="630"/>
      <c r="CV36" s="630"/>
      <c r="CW36" s="630"/>
      <c r="CX36" s="630"/>
      <c r="CY36" s="631"/>
      <c r="CZ36" s="634">
        <v>10.7</v>
      </c>
      <c r="DA36" s="663"/>
      <c r="DB36" s="663"/>
      <c r="DC36" s="671"/>
      <c r="DD36" s="638">
        <v>3391402</v>
      </c>
      <c r="DE36" s="630"/>
      <c r="DF36" s="630"/>
      <c r="DG36" s="630"/>
      <c r="DH36" s="630"/>
      <c r="DI36" s="630"/>
      <c r="DJ36" s="630"/>
      <c r="DK36" s="631"/>
      <c r="DL36" s="638">
        <v>2815694</v>
      </c>
      <c r="DM36" s="630"/>
      <c r="DN36" s="630"/>
      <c r="DO36" s="630"/>
      <c r="DP36" s="630"/>
      <c r="DQ36" s="630"/>
      <c r="DR36" s="630"/>
      <c r="DS36" s="630"/>
      <c r="DT36" s="630"/>
      <c r="DU36" s="630"/>
      <c r="DV36" s="631"/>
      <c r="DW36" s="634">
        <v>13.1</v>
      </c>
      <c r="DX36" s="663"/>
      <c r="DY36" s="663"/>
      <c r="DZ36" s="663"/>
      <c r="EA36" s="663"/>
      <c r="EB36" s="663"/>
      <c r="EC36" s="664"/>
    </row>
    <row r="37" spans="2:133" ht="11.25" customHeight="1" x14ac:dyDescent="0.15">
      <c r="B37" s="626" t="s">
        <v>335</v>
      </c>
      <c r="C37" s="627"/>
      <c r="D37" s="627"/>
      <c r="E37" s="627"/>
      <c r="F37" s="627"/>
      <c r="G37" s="627"/>
      <c r="H37" s="627"/>
      <c r="I37" s="627"/>
      <c r="J37" s="627"/>
      <c r="K37" s="627"/>
      <c r="L37" s="627"/>
      <c r="M37" s="627"/>
      <c r="N37" s="627"/>
      <c r="O37" s="627"/>
      <c r="P37" s="627"/>
      <c r="Q37" s="628"/>
      <c r="R37" s="629">
        <v>2102674</v>
      </c>
      <c r="S37" s="630"/>
      <c r="T37" s="630"/>
      <c r="U37" s="630"/>
      <c r="V37" s="630"/>
      <c r="W37" s="630"/>
      <c r="X37" s="630"/>
      <c r="Y37" s="631"/>
      <c r="Z37" s="632">
        <v>5.3</v>
      </c>
      <c r="AA37" s="632"/>
      <c r="AB37" s="632"/>
      <c r="AC37" s="632"/>
      <c r="AD37" s="633" t="s">
        <v>130</v>
      </c>
      <c r="AE37" s="633"/>
      <c r="AF37" s="633"/>
      <c r="AG37" s="633"/>
      <c r="AH37" s="633"/>
      <c r="AI37" s="633"/>
      <c r="AJ37" s="633"/>
      <c r="AK37" s="633"/>
      <c r="AL37" s="634" t="s">
        <v>130</v>
      </c>
      <c r="AM37" s="635"/>
      <c r="AN37" s="635"/>
      <c r="AO37" s="636"/>
      <c r="AQ37" s="707" t="s">
        <v>336</v>
      </c>
      <c r="AR37" s="708"/>
      <c r="AS37" s="708"/>
      <c r="AT37" s="708"/>
      <c r="AU37" s="708"/>
      <c r="AV37" s="708"/>
      <c r="AW37" s="708"/>
      <c r="AX37" s="708"/>
      <c r="AY37" s="709"/>
      <c r="AZ37" s="629">
        <v>2104113</v>
      </c>
      <c r="BA37" s="630"/>
      <c r="BB37" s="630"/>
      <c r="BC37" s="630"/>
      <c r="BD37" s="669"/>
      <c r="BE37" s="669"/>
      <c r="BF37" s="687"/>
      <c r="BG37" s="644" t="s">
        <v>337</v>
      </c>
      <c r="BH37" s="645"/>
      <c r="BI37" s="645"/>
      <c r="BJ37" s="645"/>
      <c r="BK37" s="645"/>
      <c r="BL37" s="645"/>
      <c r="BM37" s="645"/>
      <c r="BN37" s="645"/>
      <c r="BO37" s="645"/>
      <c r="BP37" s="645"/>
      <c r="BQ37" s="645"/>
      <c r="BR37" s="645"/>
      <c r="BS37" s="645"/>
      <c r="BT37" s="645"/>
      <c r="BU37" s="646"/>
      <c r="BV37" s="629">
        <v>226016</v>
      </c>
      <c r="BW37" s="630"/>
      <c r="BX37" s="630"/>
      <c r="BY37" s="630"/>
      <c r="BZ37" s="630"/>
      <c r="CA37" s="630"/>
      <c r="CB37" s="639"/>
      <c r="CD37" s="644" t="s">
        <v>338</v>
      </c>
      <c r="CE37" s="645"/>
      <c r="CF37" s="645"/>
      <c r="CG37" s="645"/>
      <c r="CH37" s="645"/>
      <c r="CI37" s="645"/>
      <c r="CJ37" s="645"/>
      <c r="CK37" s="645"/>
      <c r="CL37" s="645"/>
      <c r="CM37" s="645"/>
      <c r="CN37" s="645"/>
      <c r="CO37" s="645"/>
      <c r="CP37" s="645"/>
      <c r="CQ37" s="646"/>
      <c r="CR37" s="629">
        <v>1419051</v>
      </c>
      <c r="CS37" s="669"/>
      <c r="CT37" s="669"/>
      <c r="CU37" s="669"/>
      <c r="CV37" s="669"/>
      <c r="CW37" s="669"/>
      <c r="CX37" s="669"/>
      <c r="CY37" s="670"/>
      <c r="CZ37" s="634">
        <v>3.7</v>
      </c>
      <c r="DA37" s="663"/>
      <c r="DB37" s="663"/>
      <c r="DC37" s="671"/>
      <c r="DD37" s="638">
        <v>1408336</v>
      </c>
      <c r="DE37" s="669"/>
      <c r="DF37" s="669"/>
      <c r="DG37" s="669"/>
      <c r="DH37" s="669"/>
      <c r="DI37" s="669"/>
      <c r="DJ37" s="669"/>
      <c r="DK37" s="670"/>
      <c r="DL37" s="638">
        <v>1393506</v>
      </c>
      <c r="DM37" s="669"/>
      <c r="DN37" s="669"/>
      <c r="DO37" s="669"/>
      <c r="DP37" s="669"/>
      <c r="DQ37" s="669"/>
      <c r="DR37" s="669"/>
      <c r="DS37" s="669"/>
      <c r="DT37" s="669"/>
      <c r="DU37" s="669"/>
      <c r="DV37" s="670"/>
      <c r="DW37" s="634">
        <v>6.5</v>
      </c>
      <c r="DX37" s="663"/>
      <c r="DY37" s="663"/>
      <c r="DZ37" s="663"/>
      <c r="EA37" s="663"/>
      <c r="EB37" s="663"/>
      <c r="EC37" s="664"/>
    </row>
    <row r="38" spans="2:133" ht="11.25" customHeight="1" x14ac:dyDescent="0.15">
      <c r="B38" s="626" t="s">
        <v>339</v>
      </c>
      <c r="C38" s="627"/>
      <c r="D38" s="627"/>
      <c r="E38" s="627"/>
      <c r="F38" s="627"/>
      <c r="G38" s="627"/>
      <c r="H38" s="627"/>
      <c r="I38" s="627"/>
      <c r="J38" s="627"/>
      <c r="K38" s="627"/>
      <c r="L38" s="627"/>
      <c r="M38" s="627"/>
      <c r="N38" s="627"/>
      <c r="O38" s="627"/>
      <c r="P38" s="627"/>
      <c r="Q38" s="628"/>
      <c r="R38" s="629">
        <v>1446157</v>
      </c>
      <c r="S38" s="630"/>
      <c r="T38" s="630"/>
      <c r="U38" s="630"/>
      <c r="V38" s="630"/>
      <c r="W38" s="630"/>
      <c r="X38" s="630"/>
      <c r="Y38" s="631"/>
      <c r="Z38" s="632">
        <v>3.7</v>
      </c>
      <c r="AA38" s="632"/>
      <c r="AB38" s="632"/>
      <c r="AC38" s="632"/>
      <c r="AD38" s="633" t="s">
        <v>130</v>
      </c>
      <c r="AE38" s="633"/>
      <c r="AF38" s="633"/>
      <c r="AG38" s="633"/>
      <c r="AH38" s="633"/>
      <c r="AI38" s="633"/>
      <c r="AJ38" s="633"/>
      <c r="AK38" s="633"/>
      <c r="AL38" s="634" t="s">
        <v>130</v>
      </c>
      <c r="AM38" s="635"/>
      <c r="AN38" s="635"/>
      <c r="AO38" s="636"/>
      <c r="AQ38" s="707" t="s">
        <v>340</v>
      </c>
      <c r="AR38" s="708"/>
      <c r="AS38" s="708"/>
      <c r="AT38" s="708"/>
      <c r="AU38" s="708"/>
      <c r="AV38" s="708"/>
      <c r="AW38" s="708"/>
      <c r="AX38" s="708"/>
      <c r="AY38" s="709"/>
      <c r="AZ38" s="629">
        <v>226937</v>
      </c>
      <c r="BA38" s="630"/>
      <c r="BB38" s="630"/>
      <c r="BC38" s="630"/>
      <c r="BD38" s="669"/>
      <c r="BE38" s="669"/>
      <c r="BF38" s="687"/>
      <c r="BG38" s="644" t="s">
        <v>341</v>
      </c>
      <c r="BH38" s="645"/>
      <c r="BI38" s="645"/>
      <c r="BJ38" s="645"/>
      <c r="BK38" s="645"/>
      <c r="BL38" s="645"/>
      <c r="BM38" s="645"/>
      <c r="BN38" s="645"/>
      <c r="BO38" s="645"/>
      <c r="BP38" s="645"/>
      <c r="BQ38" s="645"/>
      <c r="BR38" s="645"/>
      <c r="BS38" s="645"/>
      <c r="BT38" s="645"/>
      <c r="BU38" s="646"/>
      <c r="BV38" s="629">
        <v>8530</v>
      </c>
      <c r="BW38" s="630"/>
      <c r="BX38" s="630"/>
      <c r="BY38" s="630"/>
      <c r="BZ38" s="630"/>
      <c r="CA38" s="630"/>
      <c r="CB38" s="639"/>
      <c r="CD38" s="644" t="s">
        <v>342</v>
      </c>
      <c r="CE38" s="645"/>
      <c r="CF38" s="645"/>
      <c r="CG38" s="645"/>
      <c r="CH38" s="645"/>
      <c r="CI38" s="645"/>
      <c r="CJ38" s="645"/>
      <c r="CK38" s="645"/>
      <c r="CL38" s="645"/>
      <c r="CM38" s="645"/>
      <c r="CN38" s="645"/>
      <c r="CO38" s="645"/>
      <c r="CP38" s="645"/>
      <c r="CQ38" s="646"/>
      <c r="CR38" s="629">
        <v>3337184</v>
      </c>
      <c r="CS38" s="630"/>
      <c r="CT38" s="630"/>
      <c r="CU38" s="630"/>
      <c r="CV38" s="630"/>
      <c r="CW38" s="630"/>
      <c r="CX38" s="630"/>
      <c r="CY38" s="631"/>
      <c r="CZ38" s="634">
        <v>8.8000000000000007</v>
      </c>
      <c r="DA38" s="663"/>
      <c r="DB38" s="663"/>
      <c r="DC38" s="671"/>
      <c r="DD38" s="638">
        <v>2753288</v>
      </c>
      <c r="DE38" s="630"/>
      <c r="DF38" s="630"/>
      <c r="DG38" s="630"/>
      <c r="DH38" s="630"/>
      <c r="DI38" s="630"/>
      <c r="DJ38" s="630"/>
      <c r="DK38" s="631"/>
      <c r="DL38" s="638">
        <v>2511829</v>
      </c>
      <c r="DM38" s="630"/>
      <c r="DN38" s="630"/>
      <c r="DO38" s="630"/>
      <c r="DP38" s="630"/>
      <c r="DQ38" s="630"/>
      <c r="DR38" s="630"/>
      <c r="DS38" s="630"/>
      <c r="DT38" s="630"/>
      <c r="DU38" s="630"/>
      <c r="DV38" s="631"/>
      <c r="DW38" s="634">
        <v>11.7</v>
      </c>
      <c r="DX38" s="663"/>
      <c r="DY38" s="663"/>
      <c r="DZ38" s="663"/>
      <c r="EA38" s="663"/>
      <c r="EB38" s="663"/>
      <c r="EC38" s="664"/>
    </row>
    <row r="39" spans="2:133" ht="11.25" customHeight="1" x14ac:dyDescent="0.15">
      <c r="B39" s="626" t="s">
        <v>343</v>
      </c>
      <c r="C39" s="627"/>
      <c r="D39" s="627"/>
      <c r="E39" s="627"/>
      <c r="F39" s="627"/>
      <c r="G39" s="627"/>
      <c r="H39" s="627"/>
      <c r="I39" s="627"/>
      <c r="J39" s="627"/>
      <c r="K39" s="627"/>
      <c r="L39" s="627"/>
      <c r="M39" s="627"/>
      <c r="N39" s="627"/>
      <c r="O39" s="627"/>
      <c r="P39" s="627"/>
      <c r="Q39" s="628"/>
      <c r="R39" s="629">
        <v>524158</v>
      </c>
      <c r="S39" s="630"/>
      <c r="T39" s="630"/>
      <c r="U39" s="630"/>
      <c r="V39" s="630"/>
      <c r="W39" s="630"/>
      <c r="X39" s="630"/>
      <c r="Y39" s="631"/>
      <c r="Z39" s="632">
        <v>1.3</v>
      </c>
      <c r="AA39" s="632"/>
      <c r="AB39" s="632"/>
      <c r="AC39" s="632"/>
      <c r="AD39" s="633">
        <v>1443</v>
      </c>
      <c r="AE39" s="633"/>
      <c r="AF39" s="633"/>
      <c r="AG39" s="633"/>
      <c r="AH39" s="633"/>
      <c r="AI39" s="633"/>
      <c r="AJ39" s="633"/>
      <c r="AK39" s="633"/>
      <c r="AL39" s="634">
        <v>0</v>
      </c>
      <c r="AM39" s="635"/>
      <c r="AN39" s="635"/>
      <c r="AO39" s="636"/>
      <c r="AQ39" s="707" t="s">
        <v>344</v>
      </c>
      <c r="AR39" s="708"/>
      <c r="AS39" s="708"/>
      <c r="AT39" s="708"/>
      <c r="AU39" s="708"/>
      <c r="AV39" s="708"/>
      <c r="AW39" s="708"/>
      <c r="AX39" s="708"/>
      <c r="AY39" s="709"/>
      <c r="AZ39" s="629">
        <v>22933</v>
      </c>
      <c r="BA39" s="630"/>
      <c r="BB39" s="630"/>
      <c r="BC39" s="630"/>
      <c r="BD39" s="669"/>
      <c r="BE39" s="669"/>
      <c r="BF39" s="687"/>
      <c r="BG39" s="644" t="s">
        <v>345</v>
      </c>
      <c r="BH39" s="645"/>
      <c r="BI39" s="645"/>
      <c r="BJ39" s="645"/>
      <c r="BK39" s="645"/>
      <c r="BL39" s="645"/>
      <c r="BM39" s="645"/>
      <c r="BN39" s="645"/>
      <c r="BO39" s="645"/>
      <c r="BP39" s="645"/>
      <c r="BQ39" s="645"/>
      <c r="BR39" s="645"/>
      <c r="BS39" s="645"/>
      <c r="BT39" s="645"/>
      <c r="BU39" s="646"/>
      <c r="BV39" s="629">
        <v>13201</v>
      </c>
      <c r="BW39" s="630"/>
      <c r="BX39" s="630"/>
      <c r="BY39" s="630"/>
      <c r="BZ39" s="630"/>
      <c r="CA39" s="630"/>
      <c r="CB39" s="639"/>
      <c r="CD39" s="644" t="s">
        <v>346</v>
      </c>
      <c r="CE39" s="645"/>
      <c r="CF39" s="645"/>
      <c r="CG39" s="645"/>
      <c r="CH39" s="645"/>
      <c r="CI39" s="645"/>
      <c r="CJ39" s="645"/>
      <c r="CK39" s="645"/>
      <c r="CL39" s="645"/>
      <c r="CM39" s="645"/>
      <c r="CN39" s="645"/>
      <c r="CO39" s="645"/>
      <c r="CP39" s="645"/>
      <c r="CQ39" s="646"/>
      <c r="CR39" s="629">
        <v>2442374</v>
      </c>
      <c r="CS39" s="669"/>
      <c r="CT39" s="669"/>
      <c r="CU39" s="669"/>
      <c r="CV39" s="669"/>
      <c r="CW39" s="669"/>
      <c r="CX39" s="669"/>
      <c r="CY39" s="670"/>
      <c r="CZ39" s="634">
        <v>6.4</v>
      </c>
      <c r="DA39" s="663"/>
      <c r="DB39" s="663"/>
      <c r="DC39" s="671"/>
      <c r="DD39" s="638">
        <v>1605956</v>
      </c>
      <c r="DE39" s="669"/>
      <c r="DF39" s="669"/>
      <c r="DG39" s="669"/>
      <c r="DH39" s="669"/>
      <c r="DI39" s="669"/>
      <c r="DJ39" s="669"/>
      <c r="DK39" s="670"/>
      <c r="DL39" s="638" t="s">
        <v>130</v>
      </c>
      <c r="DM39" s="669"/>
      <c r="DN39" s="669"/>
      <c r="DO39" s="669"/>
      <c r="DP39" s="669"/>
      <c r="DQ39" s="669"/>
      <c r="DR39" s="669"/>
      <c r="DS39" s="669"/>
      <c r="DT39" s="669"/>
      <c r="DU39" s="669"/>
      <c r="DV39" s="670"/>
      <c r="DW39" s="634" t="s">
        <v>130</v>
      </c>
      <c r="DX39" s="663"/>
      <c r="DY39" s="663"/>
      <c r="DZ39" s="663"/>
      <c r="EA39" s="663"/>
      <c r="EB39" s="663"/>
      <c r="EC39" s="664"/>
    </row>
    <row r="40" spans="2:133" ht="11.25" customHeight="1" x14ac:dyDescent="0.15">
      <c r="B40" s="626" t="s">
        <v>347</v>
      </c>
      <c r="C40" s="627"/>
      <c r="D40" s="627"/>
      <c r="E40" s="627"/>
      <c r="F40" s="627"/>
      <c r="G40" s="627"/>
      <c r="H40" s="627"/>
      <c r="I40" s="627"/>
      <c r="J40" s="627"/>
      <c r="K40" s="627"/>
      <c r="L40" s="627"/>
      <c r="M40" s="627"/>
      <c r="N40" s="627"/>
      <c r="O40" s="627"/>
      <c r="P40" s="627"/>
      <c r="Q40" s="628"/>
      <c r="R40" s="629">
        <v>3525100</v>
      </c>
      <c r="S40" s="630"/>
      <c r="T40" s="630"/>
      <c r="U40" s="630"/>
      <c r="V40" s="630"/>
      <c r="W40" s="630"/>
      <c r="X40" s="630"/>
      <c r="Y40" s="631"/>
      <c r="Z40" s="632">
        <v>9</v>
      </c>
      <c r="AA40" s="632"/>
      <c r="AB40" s="632"/>
      <c r="AC40" s="632"/>
      <c r="AD40" s="633" t="s">
        <v>130</v>
      </c>
      <c r="AE40" s="633"/>
      <c r="AF40" s="633"/>
      <c r="AG40" s="633"/>
      <c r="AH40" s="633"/>
      <c r="AI40" s="633"/>
      <c r="AJ40" s="633"/>
      <c r="AK40" s="633"/>
      <c r="AL40" s="634" t="s">
        <v>130</v>
      </c>
      <c r="AM40" s="635"/>
      <c r="AN40" s="635"/>
      <c r="AO40" s="636"/>
      <c r="AQ40" s="707" t="s">
        <v>348</v>
      </c>
      <c r="AR40" s="708"/>
      <c r="AS40" s="708"/>
      <c r="AT40" s="708"/>
      <c r="AU40" s="708"/>
      <c r="AV40" s="708"/>
      <c r="AW40" s="708"/>
      <c r="AX40" s="708"/>
      <c r="AY40" s="709"/>
      <c r="AZ40" s="629">
        <v>19545</v>
      </c>
      <c r="BA40" s="630"/>
      <c r="BB40" s="630"/>
      <c r="BC40" s="630"/>
      <c r="BD40" s="669"/>
      <c r="BE40" s="669"/>
      <c r="BF40" s="687"/>
      <c r="BG40" s="710" t="s">
        <v>349</v>
      </c>
      <c r="BH40" s="711"/>
      <c r="BI40" s="711"/>
      <c r="BJ40" s="711"/>
      <c r="BK40" s="711"/>
      <c r="BL40" s="364"/>
      <c r="BM40" s="645" t="s">
        <v>350</v>
      </c>
      <c r="BN40" s="645"/>
      <c r="BO40" s="645"/>
      <c r="BP40" s="645"/>
      <c r="BQ40" s="645"/>
      <c r="BR40" s="645"/>
      <c r="BS40" s="645"/>
      <c r="BT40" s="645"/>
      <c r="BU40" s="646"/>
      <c r="BV40" s="629">
        <v>102</v>
      </c>
      <c r="BW40" s="630"/>
      <c r="BX40" s="630"/>
      <c r="BY40" s="630"/>
      <c r="BZ40" s="630"/>
      <c r="CA40" s="630"/>
      <c r="CB40" s="639"/>
      <c r="CD40" s="644" t="s">
        <v>351</v>
      </c>
      <c r="CE40" s="645"/>
      <c r="CF40" s="645"/>
      <c r="CG40" s="645"/>
      <c r="CH40" s="645"/>
      <c r="CI40" s="645"/>
      <c r="CJ40" s="645"/>
      <c r="CK40" s="645"/>
      <c r="CL40" s="645"/>
      <c r="CM40" s="645"/>
      <c r="CN40" s="645"/>
      <c r="CO40" s="645"/>
      <c r="CP40" s="645"/>
      <c r="CQ40" s="646"/>
      <c r="CR40" s="629">
        <v>1293950</v>
      </c>
      <c r="CS40" s="630"/>
      <c r="CT40" s="630"/>
      <c r="CU40" s="630"/>
      <c r="CV40" s="630"/>
      <c r="CW40" s="630"/>
      <c r="CX40" s="630"/>
      <c r="CY40" s="631"/>
      <c r="CZ40" s="634">
        <v>3.4</v>
      </c>
      <c r="DA40" s="663"/>
      <c r="DB40" s="663"/>
      <c r="DC40" s="671"/>
      <c r="DD40" s="638">
        <v>320750</v>
      </c>
      <c r="DE40" s="630"/>
      <c r="DF40" s="630"/>
      <c r="DG40" s="630"/>
      <c r="DH40" s="630"/>
      <c r="DI40" s="630"/>
      <c r="DJ40" s="630"/>
      <c r="DK40" s="631"/>
      <c r="DL40" s="638">
        <v>750</v>
      </c>
      <c r="DM40" s="630"/>
      <c r="DN40" s="630"/>
      <c r="DO40" s="630"/>
      <c r="DP40" s="630"/>
      <c r="DQ40" s="630"/>
      <c r="DR40" s="630"/>
      <c r="DS40" s="630"/>
      <c r="DT40" s="630"/>
      <c r="DU40" s="630"/>
      <c r="DV40" s="631"/>
      <c r="DW40" s="634">
        <v>0</v>
      </c>
      <c r="DX40" s="663"/>
      <c r="DY40" s="663"/>
      <c r="DZ40" s="663"/>
      <c r="EA40" s="663"/>
      <c r="EB40" s="663"/>
      <c r="EC40" s="664"/>
    </row>
    <row r="41" spans="2:133" ht="11.25" customHeight="1" x14ac:dyDescent="0.15">
      <c r="B41" s="626" t="s">
        <v>352</v>
      </c>
      <c r="C41" s="627"/>
      <c r="D41" s="627"/>
      <c r="E41" s="627"/>
      <c r="F41" s="627"/>
      <c r="G41" s="627"/>
      <c r="H41" s="627"/>
      <c r="I41" s="627"/>
      <c r="J41" s="627"/>
      <c r="K41" s="627"/>
      <c r="L41" s="627"/>
      <c r="M41" s="627"/>
      <c r="N41" s="627"/>
      <c r="O41" s="627"/>
      <c r="P41" s="627"/>
      <c r="Q41" s="628"/>
      <c r="R41" s="629" t="s">
        <v>130</v>
      </c>
      <c r="S41" s="630"/>
      <c r="T41" s="630"/>
      <c r="U41" s="630"/>
      <c r="V41" s="630"/>
      <c r="W41" s="630"/>
      <c r="X41" s="630"/>
      <c r="Y41" s="631"/>
      <c r="Z41" s="632" t="s">
        <v>130</v>
      </c>
      <c r="AA41" s="632"/>
      <c r="AB41" s="632"/>
      <c r="AC41" s="632"/>
      <c r="AD41" s="633" t="s">
        <v>130</v>
      </c>
      <c r="AE41" s="633"/>
      <c r="AF41" s="633"/>
      <c r="AG41" s="633"/>
      <c r="AH41" s="633"/>
      <c r="AI41" s="633"/>
      <c r="AJ41" s="633"/>
      <c r="AK41" s="633"/>
      <c r="AL41" s="634" t="s">
        <v>130</v>
      </c>
      <c r="AM41" s="635"/>
      <c r="AN41" s="635"/>
      <c r="AO41" s="636"/>
      <c r="AQ41" s="707" t="s">
        <v>353</v>
      </c>
      <c r="AR41" s="708"/>
      <c r="AS41" s="708"/>
      <c r="AT41" s="708"/>
      <c r="AU41" s="708"/>
      <c r="AV41" s="708"/>
      <c r="AW41" s="708"/>
      <c r="AX41" s="708"/>
      <c r="AY41" s="709"/>
      <c r="AZ41" s="629">
        <v>722451</v>
      </c>
      <c r="BA41" s="630"/>
      <c r="BB41" s="630"/>
      <c r="BC41" s="630"/>
      <c r="BD41" s="669"/>
      <c r="BE41" s="669"/>
      <c r="BF41" s="687"/>
      <c r="BG41" s="710"/>
      <c r="BH41" s="711"/>
      <c r="BI41" s="711"/>
      <c r="BJ41" s="711"/>
      <c r="BK41" s="711"/>
      <c r="BL41" s="364"/>
      <c r="BM41" s="645" t="s">
        <v>354</v>
      </c>
      <c r="BN41" s="645"/>
      <c r="BO41" s="645"/>
      <c r="BP41" s="645"/>
      <c r="BQ41" s="645"/>
      <c r="BR41" s="645"/>
      <c r="BS41" s="645"/>
      <c r="BT41" s="645"/>
      <c r="BU41" s="646"/>
      <c r="BV41" s="629" t="s">
        <v>130</v>
      </c>
      <c r="BW41" s="630"/>
      <c r="BX41" s="630"/>
      <c r="BY41" s="630"/>
      <c r="BZ41" s="630"/>
      <c r="CA41" s="630"/>
      <c r="CB41" s="639"/>
      <c r="CD41" s="644" t="s">
        <v>355</v>
      </c>
      <c r="CE41" s="645"/>
      <c r="CF41" s="645"/>
      <c r="CG41" s="645"/>
      <c r="CH41" s="645"/>
      <c r="CI41" s="645"/>
      <c r="CJ41" s="645"/>
      <c r="CK41" s="645"/>
      <c r="CL41" s="645"/>
      <c r="CM41" s="645"/>
      <c r="CN41" s="645"/>
      <c r="CO41" s="645"/>
      <c r="CP41" s="645"/>
      <c r="CQ41" s="646"/>
      <c r="CR41" s="629" t="s">
        <v>130</v>
      </c>
      <c r="CS41" s="669"/>
      <c r="CT41" s="669"/>
      <c r="CU41" s="669"/>
      <c r="CV41" s="669"/>
      <c r="CW41" s="669"/>
      <c r="CX41" s="669"/>
      <c r="CY41" s="670"/>
      <c r="CZ41" s="634" t="s">
        <v>130</v>
      </c>
      <c r="DA41" s="663"/>
      <c r="DB41" s="663"/>
      <c r="DC41" s="671"/>
      <c r="DD41" s="638" t="s">
        <v>130</v>
      </c>
      <c r="DE41" s="669"/>
      <c r="DF41" s="669"/>
      <c r="DG41" s="669"/>
      <c r="DH41" s="669"/>
      <c r="DI41" s="669"/>
      <c r="DJ41" s="669"/>
      <c r="DK41" s="670"/>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626" t="s">
        <v>356</v>
      </c>
      <c r="C42" s="627"/>
      <c r="D42" s="627"/>
      <c r="E42" s="627"/>
      <c r="F42" s="627"/>
      <c r="G42" s="627"/>
      <c r="H42" s="627"/>
      <c r="I42" s="627"/>
      <c r="J42" s="627"/>
      <c r="K42" s="627"/>
      <c r="L42" s="627"/>
      <c r="M42" s="627"/>
      <c r="N42" s="627"/>
      <c r="O42" s="627"/>
      <c r="P42" s="627"/>
      <c r="Q42" s="628"/>
      <c r="R42" s="629" t="s">
        <v>130</v>
      </c>
      <c r="S42" s="630"/>
      <c r="T42" s="630"/>
      <c r="U42" s="630"/>
      <c r="V42" s="630"/>
      <c r="W42" s="630"/>
      <c r="X42" s="630"/>
      <c r="Y42" s="631"/>
      <c r="Z42" s="632" t="s">
        <v>130</v>
      </c>
      <c r="AA42" s="632"/>
      <c r="AB42" s="632"/>
      <c r="AC42" s="632"/>
      <c r="AD42" s="633" t="s">
        <v>130</v>
      </c>
      <c r="AE42" s="633"/>
      <c r="AF42" s="633"/>
      <c r="AG42" s="633"/>
      <c r="AH42" s="633"/>
      <c r="AI42" s="633"/>
      <c r="AJ42" s="633"/>
      <c r="AK42" s="633"/>
      <c r="AL42" s="634" t="s">
        <v>130</v>
      </c>
      <c r="AM42" s="635"/>
      <c r="AN42" s="635"/>
      <c r="AO42" s="636"/>
      <c r="AQ42" s="714" t="s">
        <v>357</v>
      </c>
      <c r="AR42" s="715"/>
      <c r="AS42" s="715"/>
      <c r="AT42" s="715"/>
      <c r="AU42" s="715"/>
      <c r="AV42" s="715"/>
      <c r="AW42" s="715"/>
      <c r="AX42" s="715"/>
      <c r="AY42" s="716"/>
      <c r="AZ42" s="723">
        <v>2379156</v>
      </c>
      <c r="BA42" s="724"/>
      <c r="BB42" s="724"/>
      <c r="BC42" s="724"/>
      <c r="BD42" s="700"/>
      <c r="BE42" s="700"/>
      <c r="BF42" s="702"/>
      <c r="BG42" s="712"/>
      <c r="BH42" s="713"/>
      <c r="BI42" s="713"/>
      <c r="BJ42" s="713"/>
      <c r="BK42" s="713"/>
      <c r="BL42" s="365"/>
      <c r="BM42" s="655" t="s">
        <v>358</v>
      </c>
      <c r="BN42" s="655"/>
      <c r="BO42" s="655"/>
      <c r="BP42" s="655"/>
      <c r="BQ42" s="655"/>
      <c r="BR42" s="655"/>
      <c r="BS42" s="655"/>
      <c r="BT42" s="655"/>
      <c r="BU42" s="656"/>
      <c r="BV42" s="723">
        <v>423</v>
      </c>
      <c r="BW42" s="724"/>
      <c r="BX42" s="724"/>
      <c r="BY42" s="724"/>
      <c r="BZ42" s="724"/>
      <c r="CA42" s="724"/>
      <c r="CB42" s="736"/>
      <c r="CD42" s="626" t="s">
        <v>359</v>
      </c>
      <c r="CE42" s="627"/>
      <c r="CF42" s="627"/>
      <c r="CG42" s="627"/>
      <c r="CH42" s="627"/>
      <c r="CI42" s="627"/>
      <c r="CJ42" s="627"/>
      <c r="CK42" s="627"/>
      <c r="CL42" s="627"/>
      <c r="CM42" s="627"/>
      <c r="CN42" s="627"/>
      <c r="CO42" s="627"/>
      <c r="CP42" s="627"/>
      <c r="CQ42" s="628"/>
      <c r="CR42" s="629">
        <v>4372348</v>
      </c>
      <c r="CS42" s="669"/>
      <c r="CT42" s="669"/>
      <c r="CU42" s="669"/>
      <c r="CV42" s="669"/>
      <c r="CW42" s="669"/>
      <c r="CX42" s="669"/>
      <c r="CY42" s="670"/>
      <c r="CZ42" s="634">
        <v>11.5</v>
      </c>
      <c r="DA42" s="663"/>
      <c r="DB42" s="663"/>
      <c r="DC42" s="671"/>
      <c r="DD42" s="638">
        <v>1318428</v>
      </c>
      <c r="DE42" s="669"/>
      <c r="DF42" s="669"/>
      <c r="DG42" s="669"/>
      <c r="DH42" s="669"/>
      <c r="DI42" s="669"/>
      <c r="DJ42" s="669"/>
      <c r="DK42" s="670"/>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626" t="s">
        <v>360</v>
      </c>
      <c r="C43" s="627"/>
      <c r="D43" s="627"/>
      <c r="E43" s="627"/>
      <c r="F43" s="627"/>
      <c r="G43" s="627"/>
      <c r="H43" s="627"/>
      <c r="I43" s="627"/>
      <c r="J43" s="627"/>
      <c r="K43" s="627"/>
      <c r="L43" s="627"/>
      <c r="M43" s="627"/>
      <c r="N43" s="627"/>
      <c r="O43" s="627"/>
      <c r="P43" s="627"/>
      <c r="Q43" s="628"/>
      <c r="R43" s="629">
        <v>801500</v>
      </c>
      <c r="S43" s="630"/>
      <c r="T43" s="630"/>
      <c r="U43" s="630"/>
      <c r="V43" s="630"/>
      <c r="W43" s="630"/>
      <c r="X43" s="630"/>
      <c r="Y43" s="631"/>
      <c r="Z43" s="632">
        <v>2</v>
      </c>
      <c r="AA43" s="632"/>
      <c r="AB43" s="632"/>
      <c r="AC43" s="632"/>
      <c r="AD43" s="633" t="s">
        <v>130</v>
      </c>
      <c r="AE43" s="633"/>
      <c r="AF43" s="633"/>
      <c r="AG43" s="633"/>
      <c r="AH43" s="633"/>
      <c r="AI43" s="633"/>
      <c r="AJ43" s="633"/>
      <c r="AK43" s="633"/>
      <c r="AL43" s="634" t="s">
        <v>130</v>
      </c>
      <c r="AM43" s="635"/>
      <c r="AN43" s="635"/>
      <c r="AO43" s="636"/>
      <c r="BV43" s="219"/>
      <c r="BW43" s="219"/>
      <c r="BX43" s="219"/>
      <c r="BY43" s="219"/>
      <c r="BZ43" s="219"/>
      <c r="CA43" s="219"/>
      <c r="CB43" s="219"/>
      <c r="CD43" s="626" t="s">
        <v>361</v>
      </c>
      <c r="CE43" s="627"/>
      <c r="CF43" s="627"/>
      <c r="CG43" s="627"/>
      <c r="CH43" s="627"/>
      <c r="CI43" s="627"/>
      <c r="CJ43" s="627"/>
      <c r="CK43" s="627"/>
      <c r="CL43" s="627"/>
      <c r="CM43" s="627"/>
      <c r="CN43" s="627"/>
      <c r="CO43" s="627"/>
      <c r="CP43" s="627"/>
      <c r="CQ43" s="628"/>
      <c r="CR43" s="629" t="s">
        <v>130</v>
      </c>
      <c r="CS43" s="669"/>
      <c r="CT43" s="669"/>
      <c r="CU43" s="669"/>
      <c r="CV43" s="669"/>
      <c r="CW43" s="669"/>
      <c r="CX43" s="669"/>
      <c r="CY43" s="670"/>
      <c r="CZ43" s="634" t="s">
        <v>130</v>
      </c>
      <c r="DA43" s="663"/>
      <c r="DB43" s="663"/>
      <c r="DC43" s="671"/>
      <c r="DD43" s="638" t="s">
        <v>130</v>
      </c>
      <c r="DE43" s="669"/>
      <c r="DF43" s="669"/>
      <c r="DG43" s="669"/>
      <c r="DH43" s="669"/>
      <c r="DI43" s="669"/>
      <c r="DJ43" s="669"/>
      <c r="DK43" s="670"/>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673" t="s">
        <v>362</v>
      </c>
      <c r="C44" s="674"/>
      <c r="D44" s="674"/>
      <c r="E44" s="674"/>
      <c r="F44" s="674"/>
      <c r="G44" s="674"/>
      <c r="H44" s="674"/>
      <c r="I44" s="674"/>
      <c r="J44" s="674"/>
      <c r="K44" s="674"/>
      <c r="L44" s="674"/>
      <c r="M44" s="674"/>
      <c r="N44" s="674"/>
      <c r="O44" s="674"/>
      <c r="P44" s="674"/>
      <c r="Q44" s="675"/>
      <c r="R44" s="723">
        <v>39335313</v>
      </c>
      <c r="S44" s="724"/>
      <c r="T44" s="724"/>
      <c r="U44" s="724"/>
      <c r="V44" s="724"/>
      <c r="W44" s="724"/>
      <c r="X44" s="724"/>
      <c r="Y44" s="725"/>
      <c r="Z44" s="726">
        <v>100</v>
      </c>
      <c r="AA44" s="726"/>
      <c r="AB44" s="726"/>
      <c r="AC44" s="726"/>
      <c r="AD44" s="727">
        <v>20739643</v>
      </c>
      <c r="AE44" s="727"/>
      <c r="AF44" s="727"/>
      <c r="AG44" s="727"/>
      <c r="AH44" s="727"/>
      <c r="AI44" s="727"/>
      <c r="AJ44" s="727"/>
      <c r="AK44" s="727"/>
      <c r="AL44" s="728">
        <v>100</v>
      </c>
      <c r="AM44" s="701"/>
      <c r="AN44" s="701"/>
      <c r="AO44" s="729"/>
      <c r="CD44" s="730" t="s">
        <v>309</v>
      </c>
      <c r="CE44" s="731"/>
      <c r="CF44" s="626" t="s">
        <v>363</v>
      </c>
      <c r="CG44" s="627"/>
      <c r="CH44" s="627"/>
      <c r="CI44" s="627"/>
      <c r="CJ44" s="627"/>
      <c r="CK44" s="627"/>
      <c r="CL44" s="627"/>
      <c r="CM44" s="627"/>
      <c r="CN44" s="627"/>
      <c r="CO44" s="627"/>
      <c r="CP44" s="627"/>
      <c r="CQ44" s="628"/>
      <c r="CR44" s="629">
        <v>4372348</v>
      </c>
      <c r="CS44" s="630"/>
      <c r="CT44" s="630"/>
      <c r="CU44" s="630"/>
      <c r="CV44" s="630"/>
      <c r="CW44" s="630"/>
      <c r="CX44" s="630"/>
      <c r="CY44" s="631"/>
      <c r="CZ44" s="634">
        <v>11.5</v>
      </c>
      <c r="DA44" s="635"/>
      <c r="DB44" s="635"/>
      <c r="DC44" s="647"/>
      <c r="DD44" s="638">
        <v>1318428</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364</v>
      </c>
      <c r="CG45" s="627"/>
      <c r="CH45" s="627"/>
      <c r="CI45" s="627"/>
      <c r="CJ45" s="627"/>
      <c r="CK45" s="627"/>
      <c r="CL45" s="627"/>
      <c r="CM45" s="627"/>
      <c r="CN45" s="627"/>
      <c r="CO45" s="627"/>
      <c r="CP45" s="627"/>
      <c r="CQ45" s="628"/>
      <c r="CR45" s="629">
        <v>1219408</v>
      </c>
      <c r="CS45" s="669"/>
      <c r="CT45" s="669"/>
      <c r="CU45" s="669"/>
      <c r="CV45" s="669"/>
      <c r="CW45" s="669"/>
      <c r="CX45" s="669"/>
      <c r="CY45" s="670"/>
      <c r="CZ45" s="634">
        <v>3.2</v>
      </c>
      <c r="DA45" s="663"/>
      <c r="DB45" s="663"/>
      <c r="DC45" s="671"/>
      <c r="DD45" s="638">
        <v>74600</v>
      </c>
      <c r="DE45" s="669"/>
      <c r="DF45" s="669"/>
      <c r="DG45" s="669"/>
      <c r="DH45" s="669"/>
      <c r="DI45" s="669"/>
      <c r="DJ45" s="669"/>
      <c r="DK45" s="670"/>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B46" s="221" t="s">
        <v>365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366</v>
      </c>
      <c r="CG46" s="627"/>
      <c r="CH46" s="627"/>
      <c r="CI46" s="627"/>
      <c r="CJ46" s="627"/>
      <c r="CK46" s="627"/>
      <c r="CL46" s="627"/>
      <c r="CM46" s="627"/>
      <c r="CN46" s="627"/>
      <c r="CO46" s="627"/>
      <c r="CP46" s="627"/>
      <c r="CQ46" s="628"/>
      <c r="CR46" s="629">
        <v>2940070</v>
      </c>
      <c r="CS46" s="630"/>
      <c r="CT46" s="630"/>
      <c r="CU46" s="630"/>
      <c r="CV46" s="630"/>
      <c r="CW46" s="630"/>
      <c r="CX46" s="630"/>
      <c r="CY46" s="631"/>
      <c r="CZ46" s="634">
        <v>7.7</v>
      </c>
      <c r="DA46" s="635"/>
      <c r="DB46" s="635"/>
      <c r="DC46" s="647"/>
      <c r="DD46" s="638">
        <v>1124393</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B47" s="748" t="s">
        <v>367</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368</v>
      </c>
      <c r="CG47" s="627"/>
      <c r="CH47" s="627"/>
      <c r="CI47" s="627"/>
      <c r="CJ47" s="627"/>
      <c r="CK47" s="627"/>
      <c r="CL47" s="627"/>
      <c r="CM47" s="627"/>
      <c r="CN47" s="627"/>
      <c r="CO47" s="627"/>
      <c r="CP47" s="627"/>
      <c r="CQ47" s="628"/>
      <c r="CR47" s="629" t="s">
        <v>130</v>
      </c>
      <c r="CS47" s="669"/>
      <c r="CT47" s="669"/>
      <c r="CU47" s="669"/>
      <c r="CV47" s="669"/>
      <c r="CW47" s="669"/>
      <c r="CX47" s="669"/>
      <c r="CY47" s="670"/>
      <c r="CZ47" s="634" t="s">
        <v>130</v>
      </c>
      <c r="DA47" s="663"/>
      <c r="DB47" s="663"/>
      <c r="DC47" s="671"/>
      <c r="DD47" s="638" t="s">
        <v>130</v>
      </c>
      <c r="DE47" s="669"/>
      <c r="DF47" s="669"/>
      <c r="DG47" s="669"/>
      <c r="DH47" s="669"/>
      <c r="DI47" s="669"/>
      <c r="DJ47" s="669"/>
      <c r="DK47" s="670"/>
      <c r="DL47" s="720"/>
      <c r="DM47" s="721"/>
      <c r="DN47" s="721"/>
      <c r="DO47" s="721"/>
      <c r="DP47" s="721"/>
      <c r="DQ47" s="721"/>
      <c r="DR47" s="721"/>
      <c r="DS47" s="721"/>
      <c r="DT47" s="721"/>
      <c r="DU47" s="721"/>
      <c r="DV47" s="722"/>
      <c r="DW47" s="717"/>
      <c r="DX47" s="718"/>
      <c r="DY47" s="718"/>
      <c r="DZ47" s="718"/>
      <c r="EA47" s="718"/>
      <c r="EB47" s="718"/>
      <c r="EC47" s="719"/>
    </row>
    <row r="48" spans="2:133" x14ac:dyDescent="0.15">
      <c r="B48" s="747" t="s">
        <v>369</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370</v>
      </c>
      <c r="CG48" s="627"/>
      <c r="CH48" s="627"/>
      <c r="CI48" s="627"/>
      <c r="CJ48" s="627"/>
      <c r="CK48" s="627"/>
      <c r="CL48" s="627"/>
      <c r="CM48" s="627"/>
      <c r="CN48" s="627"/>
      <c r="CO48" s="627"/>
      <c r="CP48" s="627"/>
      <c r="CQ48" s="628"/>
      <c r="CR48" s="629" t="s">
        <v>130</v>
      </c>
      <c r="CS48" s="630"/>
      <c r="CT48" s="630"/>
      <c r="CU48" s="630"/>
      <c r="CV48" s="630"/>
      <c r="CW48" s="630"/>
      <c r="CX48" s="630"/>
      <c r="CY48" s="631"/>
      <c r="CZ48" s="634" t="s">
        <v>130</v>
      </c>
      <c r="DA48" s="635"/>
      <c r="DB48" s="635"/>
      <c r="DC48" s="647"/>
      <c r="DD48" s="638" t="s">
        <v>130</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371</v>
      </c>
      <c r="CE49" s="674"/>
      <c r="CF49" s="674"/>
      <c r="CG49" s="674"/>
      <c r="CH49" s="674"/>
      <c r="CI49" s="674"/>
      <c r="CJ49" s="674"/>
      <c r="CK49" s="674"/>
      <c r="CL49" s="674"/>
      <c r="CM49" s="674"/>
      <c r="CN49" s="674"/>
      <c r="CO49" s="674"/>
      <c r="CP49" s="674"/>
      <c r="CQ49" s="675"/>
      <c r="CR49" s="723">
        <v>38106681</v>
      </c>
      <c r="CS49" s="700"/>
      <c r="CT49" s="700"/>
      <c r="CU49" s="700"/>
      <c r="CV49" s="700"/>
      <c r="CW49" s="700"/>
      <c r="CX49" s="700"/>
      <c r="CY49" s="737"/>
      <c r="CZ49" s="728">
        <v>100</v>
      </c>
      <c r="DA49" s="738"/>
      <c r="DB49" s="738"/>
      <c r="DC49" s="739"/>
      <c r="DD49" s="740">
        <v>25326858</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OlXemI9vS32bbbsJSqHDRvF32I28sGAofz5rLq2X37sziv/kKFgLIrUnaavAlKZNObTD3GxP701/QY/3ykScOA==" saltValue="W8UIhUh0TM+7Vd/69Cjlh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80" zoomScaleNormal="8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372</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373</v>
      </c>
      <c r="DK2" s="751"/>
      <c r="DL2" s="751"/>
      <c r="DM2" s="751"/>
      <c r="DN2" s="751"/>
      <c r="DO2" s="752"/>
      <c r="DP2" s="224"/>
      <c r="DQ2" s="750" t="s">
        <v>374</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375</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376</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377</v>
      </c>
      <c r="B5" s="756"/>
      <c r="C5" s="756"/>
      <c r="D5" s="756"/>
      <c r="E5" s="756"/>
      <c r="F5" s="756"/>
      <c r="G5" s="756"/>
      <c r="H5" s="756"/>
      <c r="I5" s="756"/>
      <c r="J5" s="756"/>
      <c r="K5" s="756"/>
      <c r="L5" s="756"/>
      <c r="M5" s="756"/>
      <c r="N5" s="756"/>
      <c r="O5" s="756"/>
      <c r="P5" s="757"/>
      <c r="Q5" s="761" t="s">
        <v>378</v>
      </c>
      <c r="R5" s="762"/>
      <c r="S5" s="762"/>
      <c r="T5" s="762"/>
      <c r="U5" s="763"/>
      <c r="V5" s="761" t="s">
        <v>379</v>
      </c>
      <c r="W5" s="762"/>
      <c r="X5" s="762"/>
      <c r="Y5" s="762"/>
      <c r="Z5" s="763"/>
      <c r="AA5" s="761" t="s">
        <v>380</v>
      </c>
      <c r="AB5" s="762"/>
      <c r="AC5" s="762"/>
      <c r="AD5" s="762"/>
      <c r="AE5" s="762"/>
      <c r="AF5" s="767" t="s">
        <v>381</v>
      </c>
      <c r="AG5" s="762"/>
      <c r="AH5" s="762"/>
      <c r="AI5" s="762"/>
      <c r="AJ5" s="768"/>
      <c r="AK5" s="762" t="s">
        <v>382</v>
      </c>
      <c r="AL5" s="762"/>
      <c r="AM5" s="762"/>
      <c r="AN5" s="762"/>
      <c r="AO5" s="763"/>
      <c r="AP5" s="761" t="s">
        <v>383</v>
      </c>
      <c r="AQ5" s="762"/>
      <c r="AR5" s="762"/>
      <c r="AS5" s="762"/>
      <c r="AT5" s="763"/>
      <c r="AU5" s="761" t="s">
        <v>384</v>
      </c>
      <c r="AV5" s="762"/>
      <c r="AW5" s="762"/>
      <c r="AX5" s="762"/>
      <c r="AY5" s="768"/>
      <c r="AZ5" s="228"/>
      <c r="BA5" s="228"/>
      <c r="BB5" s="228"/>
      <c r="BC5" s="228"/>
      <c r="BD5" s="228"/>
      <c r="BE5" s="229"/>
      <c r="BF5" s="229"/>
      <c r="BG5" s="229"/>
      <c r="BH5" s="229"/>
      <c r="BI5" s="229"/>
      <c r="BJ5" s="229"/>
      <c r="BK5" s="229"/>
      <c r="BL5" s="229"/>
      <c r="BM5" s="229"/>
      <c r="BN5" s="229"/>
      <c r="BO5" s="229"/>
      <c r="BP5" s="229"/>
      <c r="BQ5" s="755" t="s">
        <v>385</v>
      </c>
      <c r="BR5" s="756"/>
      <c r="BS5" s="756"/>
      <c r="BT5" s="756"/>
      <c r="BU5" s="756"/>
      <c r="BV5" s="756"/>
      <c r="BW5" s="756"/>
      <c r="BX5" s="756"/>
      <c r="BY5" s="756"/>
      <c r="BZ5" s="756"/>
      <c r="CA5" s="756"/>
      <c r="CB5" s="756"/>
      <c r="CC5" s="756"/>
      <c r="CD5" s="756"/>
      <c r="CE5" s="756"/>
      <c r="CF5" s="756"/>
      <c r="CG5" s="757"/>
      <c r="CH5" s="761" t="s">
        <v>386</v>
      </c>
      <c r="CI5" s="762"/>
      <c r="CJ5" s="762"/>
      <c r="CK5" s="762"/>
      <c r="CL5" s="763"/>
      <c r="CM5" s="761" t="s">
        <v>387</v>
      </c>
      <c r="CN5" s="762"/>
      <c r="CO5" s="762"/>
      <c r="CP5" s="762"/>
      <c r="CQ5" s="763"/>
      <c r="CR5" s="761" t="s">
        <v>388</v>
      </c>
      <c r="CS5" s="762"/>
      <c r="CT5" s="762"/>
      <c r="CU5" s="762"/>
      <c r="CV5" s="763"/>
      <c r="CW5" s="761" t="s">
        <v>389</v>
      </c>
      <c r="CX5" s="762"/>
      <c r="CY5" s="762"/>
      <c r="CZ5" s="762"/>
      <c r="DA5" s="763"/>
      <c r="DB5" s="761" t="s">
        <v>390</v>
      </c>
      <c r="DC5" s="762"/>
      <c r="DD5" s="762"/>
      <c r="DE5" s="762"/>
      <c r="DF5" s="763"/>
      <c r="DG5" s="791" t="s">
        <v>391</v>
      </c>
      <c r="DH5" s="792"/>
      <c r="DI5" s="792"/>
      <c r="DJ5" s="792"/>
      <c r="DK5" s="793"/>
      <c r="DL5" s="791" t="s">
        <v>392</v>
      </c>
      <c r="DM5" s="792"/>
      <c r="DN5" s="792"/>
      <c r="DO5" s="792"/>
      <c r="DP5" s="793"/>
      <c r="DQ5" s="761" t="s">
        <v>393</v>
      </c>
      <c r="DR5" s="762"/>
      <c r="DS5" s="762"/>
      <c r="DT5" s="762"/>
      <c r="DU5" s="763"/>
      <c r="DV5" s="761" t="s">
        <v>384</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394</v>
      </c>
      <c r="C7" s="778"/>
      <c r="D7" s="778"/>
      <c r="E7" s="778"/>
      <c r="F7" s="778"/>
      <c r="G7" s="778"/>
      <c r="H7" s="778"/>
      <c r="I7" s="778"/>
      <c r="J7" s="778"/>
      <c r="K7" s="778"/>
      <c r="L7" s="778"/>
      <c r="M7" s="778"/>
      <c r="N7" s="778"/>
      <c r="O7" s="778"/>
      <c r="P7" s="779"/>
      <c r="Q7" s="780">
        <v>39341</v>
      </c>
      <c r="R7" s="781"/>
      <c r="S7" s="781"/>
      <c r="T7" s="781"/>
      <c r="U7" s="781"/>
      <c r="V7" s="781">
        <v>38112</v>
      </c>
      <c r="W7" s="781"/>
      <c r="X7" s="781"/>
      <c r="Y7" s="781"/>
      <c r="Z7" s="781"/>
      <c r="AA7" s="781">
        <v>1229</v>
      </c>
      <c r="AB7" s="781"/>
      <c r="AC7" s="781"/>
      <c r="AD7" s="781"/>
      <c r="AE7" s="782"/>
      <c r="AF7" s="783">
        <v>923</v>
      </c>
      <c r="AG7" s="784"/>
      <c r="AH7" s="784"/>
      <c r="AI7" s="784"/>
      <c r="AJ7" s="785"/>
      <c r="AK7" s="786">
        <v>2103</v>
      </c>
      <c r="AL7" s="787"/>
      <c r="AM7" s="787"/>
      <c r="AN7" s="787"/>
      <c r="AO7" s="787"/>
      <c r="AP7" s="787">
        <v>34167</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t="s">
        <v>612</v>
      </c>
      <c r="BS7" s="774" t="s">
        <v>602</v>
      </c>
      <c r="BT7" s="775"/>
      <c r="BU7" s="775"/>
      <c r="BV7" s="775"/>
      <c r="BW7" s="775"/>
      <c r="BX7" s="775"/>
      <c r="BY7" s="775"/>
      <c r="BZ7" s="775"/>
      <c r="CA7" s="775"/>
      <c r="CB7" s="775"/>
      <c r="CC7" s="775"/>
      <c r="CD7" s="775"/>
      <c r="CE7" s="775"/>
      <c r="CF7" s="775"/>
      <c r="CG7" s="790"/>
      <c r="CH7" s="771">
        <v>3</v>
      </c>
      <c r="CI7" s="772"/>
      <c r="CJ7" s="772"/>
      <c r="CK7" s="772"/>
      <c r="CL7" s="773"/>
      <c r="CM7" s="771">
        <v>-388</v>
      </c>
      <c r="CN7" s="772"/>
      <c r="CO7" s="772"/>
      <c r="CP7" s="772"/>
      <c r="CQ7" s="773"/>
      <c r="CR7" s="771">
        <v>5</v>
      </c>
      <c r="CS7" s="772"/>
      <c r="CT7" s="772"/>
      <c r="CU7" s="772"/>
      <c r="CV7" s="773"/>
      <c r="CW7" s="771" t="s">
        <v>604</v>
      </c>
      <c r="CX7" s="772"/>
      <c r="CY7" s="772"/>
      <c r="CZ7" s="772"/>
      <c r="DA7" s="773"/>
      <c r="DB7" s="771">
        <v>989</v>
      </c>
      <c r="DC7" s="772"/>
      <c r="DD7" s="772"/>
      <c r="DE7" s="772"/>
      <c r="DF7" s="773"/>
      <c r="DG7" s="771">
        <v>15</v>
      </c>
      <c r="DH7" s="772"/>
      <c r="DI7" s="772"/>
      <c r="DJ7" s="772"/>
      <c r="DK7" s="773"/>
      <c r="DL7" s="771" t="s">
        <v>604</v>
      </c>
      <c r="DM7" s="772"/>
      <c r="DN7" s="772"/>
      <c r="DO7" s="772"/>
      <c r="DP7" s="773"/>
      <c r="DQ7" s="771" t="s">
        <v>604</v>
      </c>
      <c r="DR7" s="772"/>
      <c r="DS7" s="772"/>
      <c r="DT7" s="772"/>
      <c r="DU7" s="773"/>
      <c r="DV7" s="774"/>
      <c r="DW7" s="775"/>
      <c r="DX7" s="775"/>
      <c r="DY7" s="775"/>
      <c r="DZ7" s="776"/>
      <c r="EA7" s="230"/>
    </row>
    <row r="8" spans="1:131" s="231" customFormat="1" ht="26.25" customHeight="1" x14ac:dyDescent="0.15">
      <c r="A8" s="234">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t="s">
        <v>603</v>
      </c>
      <c r="BT8" s="802"/>
      <c r="BU8" s="802"/>
      <c r="BV8" s="802"/>
      <c r="BW8" s="802"/>
      <c r="BX8" s="802"/>
      <c r="BY8" s="802"/>
      <c r="BZ8" s="802"/>
      <c r="CA8" s="802"/>
      <c r="CB8" s="802"/>
      <c r="CC8" s="802"/>
      <c r="CD8" s="802"/>
      <c r="CE8" s="802"/>
      <c r="CF8" s="802"/>
      <c r="CG8" s="803"/>
      <c r="CH8" s="804">
        <v>7</v>
      </c>
      <c r="CI8" s="805"/>
      <c r="CJ8" s="805"/>
      <c r="CK8" s="805"/>
      <c r="CL8" s="806"/>
      <c r="CM8" s="804">
        <v>73</v>
      </c>
      <c r="CN8" s="805"/>
      <c r="CO8" s="805"/>
      <c r="CP8" s="805"/>
      <c r="CQ8" s="806"/>
      <c r="CR8" s="804">
        <v>6</v>
      </c>
      <c r="CS8" s="805"/>
      <c r="CT8" s="805"/>
      <c r="CU8" s="805"/>
      <c r="CV8" s="806"/>
      <c r="CW8" s="804" t="s">
        <v>604</v>
      </c>
      <c r="CX8" s="805"/>
      <c r="CY8" s="805"/>
      <c r="CZ8" s="805"/>
      <c r="DA8" s="806"/>
      <c r="DB8" s="804" t="s">
        <v>604</v>
      </c>
      <c r="DC8" s="805"/>
      <c r="DD8" s="805"/>
      <c r="DE8" s="805"/>
      <c r="DF8" s="806"/>
      <c r="DG8" s="804" t="s">
        <v>604</v>
      </c>
      <c r="DH8" s="805"/>
      <c r="DI8" s="805"/>
      <c r="DJ8" s="805"/>
      <c r="DK8" s="806"/>
      <c r="DL8" s="804" t="s">
        <v>604</v>
      </c>
      <c r="DM8" s="805"/>
      <c r="DN8" s="805"/>
      <c r="DO8" s="805"/>
      <c r="DP8" s="806"/>
      <c r="DQ8" s="804" t="s">
        <v>604</v>
      </c>
      <c r="DR8" s="805"/>
      <c r="DS8" s="805"/>
      <c r="DT8" s="805"/>
      <c r="DU8" s="806"/>
      <c r="DV8" s="801"/>
      <c r="DW8" s="802"/>
      <c r="DX8" s="802"/>
      <c r="DY8" s="802"/>
      <c r="DZ8" s="807"/>
      <c r="EA8" s="230"/>
    </row>
    <row r="9" spans="1:131" s="231" customFormat="1" ht="26.25" customHeight="1" x14ac:dyDescent="0.15">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395</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396</v>
      </c>
      <c r="B23" s="817" t="s">
        <v>397</v>
      </c>
      <c r="C23" s="818"/>
      <c r="D23" s="818"/>
      <c r="E23" s="818"/>
      <c r="F23" s="818"/>
      <c r="G23" s="818"/>
      <c r="H23" s="818"/>
      <c r="I23" s="818"/>
      <c r="J23" s="818"/>
      <c r="K23" s="818"/>
      <c r="L23" s="818"/>
      <c r="M23" s="818"/>
      <c r="N23" s="818"/>
      <c r="O23" s="818"/>
      <c r="P23" s="819"/>
      <c r="Q23" s="820">
        <v>39341</v>
      </c>
      <c r="R23" s="821"/>
      <c r="S23" s="821"/>
      <c r="T23" s="821"/>
      <c r="U23" s="821"/>
      <c r="V23" s="821">
        <v>38112</v>
      </c>
      <c r="W23" s="821"/>
      <c r="X23" s="821"/>
      <c r="Y23" s="821"/>
      <c r="Z23" s="821"/>
      <c r="AA23" s="821">
        <v>1229</v>
      </c>
      <c r="AB23" s="821"/>
      <c r="AC23" s="821"/>
      <c r="AD23" s="821"/>
      <c r="AE23" s="822"/>
      <c r="AF23" s="823">
        <v>923</v>
      </c>
      <c r="AG23" s="821"/>
      <c r="AH23" s="821"/>
      <c r="AI23" s="821"/>
      <c r="AJ23" s="824"/>
      <c r="AK23" s="825"/>
      <c r="AL23" s="826"/>
      <c r="AM23" s="826"/>
      <c r="AN23" s="826"/>
      <c r="AO23" s="826"/>
      <c r="AP23" s="821">
        <v>34167</v>
      </c>
      <c r="AQ23" s="821"/>
      <c r="AR23" s="821"/>
      <c r="AS23" s="821"/>
      <c r="AT23" s="821"/>
      <c r="AU23" s="837"/>
      <c r="AV23" s="837"/>
      <c r="AW23" s="837"/>
      <c r="AX23" s="837"/>
      <c r="AY23" s="838"/>
      <c r="AZ23" s="839" t="s">
        <v>398</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399</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400</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377</v>
      </c>
      <c r="B26" s="756"/>
      <c r="C26" s="756"/>
      <c r="D26" s="756"/>
      <c r="E26" s="756"/>
      <c r="F26" s="756"/>
      <c r="G26" s="756"/>
      <c r="H26" s="756"/>
      <c r="I26" s="756"/>
      <c r="J26" s="756"/>
      <c r="K26" s="756"/>
      <c r="L26" s="756"/>
      <c r="M26" s="756"/>
      <c r="N26" s="756"/>
      <c r="O26" s="756"/>
      <c r="P26" s="757"/>
      <c r="Q26" s="761" t="s">
        <v>401</v>
      </c>
      <c r="R26" s="762"/>
      <c r="S26" s="762"/>
      <c r="T26" s="762"/>
      <c r="U26" s="763"/>
      <c r="V26" s="761" t="s">
        <v>402</v>
      </c>
      <c r="W26" s="762"/>
      <c r="X26" s="762"/>
      <c r="Y26" s="762"/>
      <c r="Z26" s="763"/>
      <c r="AA26" s="761" t="s">
        <v>403</v>
      </c>
      <c r="AB26" s="762"/>
      <c r="AC26" s="762"/>
      <c r="AD26" s="762"/>
      <c r="AE26" s="762"/>
      <c r="AF26" s="842" t="s">
        <v>404</v>
      </c>
      <c r="AG26" s="843"/>
      <c r="AH26" s="843"/>
      <c r="AI26" s="843"/>
      <c r="AJ26" s="844"/>
      <c r="AK26" s="762" t="s">
        <v>405</v>
      </c>
      <c r="AL26" s="762"/>
      <c r="AM26" s="762"/>
      <c r="AN26" s="762"/>
      <c r="AO26" s="763"/>
      <c r="AP26" s="761" t="s">
        <v>406</v>
      </c>
      <c r="AQ26" s="762"/>
      <c r="AR26" s="762"/>
      <c r="AS26" s="762"/>
      <c r="AT26" s="763"/>
      <c r="AU26" s="761" t="s">
        <v>407</v>
      </c>
      <c r="AV26" s="762"/>
      <c r="AW26" s="762"/>
      <c r="AX26" s="762"/>
      <c r="AY26" s="763"/>
      <c r="AZ26" s="761" t="s">
        <v>408</v>
      </c>
      <c r="BA26" s="762"/>
      <c r="BB26" s="762"/>
      <c r="BC26" s="762"/>
      <c r="BD26" s="763"/>
      <c r="BE26" s="761" t="s">
        <v>384</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409</v>
      </c>
      <c r="C28" s="778"/>
      <c r="D28" s="778"/>
      <c r="E28" s="778"/>
      <c r="F28" s="778"/>
      <c r="G28" s="778"/>
      <c r="H28" s="778"/>
      <c r="I28" s="778"/>
      <c r="J28" s="778"/>
      <c r="K28" s="778"/>
      <c r="L28" s="778"/>
      <c r="M28" s="778"/>
      <c r="N28" s="778"/>
      <c r="O28" s="778"/>
      <c r="P28" s="779"/>
      <c r="Q28" s="850">
        <v>7862</v>
      </c>
      <c r="R28" s="851"/>
      <c r="S28" s="851"/>
      <c r="T28" s="851"/>
      <c r="U28" s="851"/>
      <c r="V28" s="851">
        <v>7553</v>
      </c>
      <c r="W28" s="851"/>
      <c r="X28" s="851"/>
      <c r="Y28" s="851"/>
      <c r="Z28" s="851"/>
      <c r="AA28" s="851">
        <v>309</v>
      </c>
      <c r="AB28" s="851"/>
      <c r="AC28" s="851"/>
      <c r="AD28" s="851"/>
      <c r="AE28" s="852"/>
      <c r="AF28" s="853">
        <v>309</v>
      </c>
      <c r="AG28" s="851"/>
      <c r="AH28" s="851"/>
      <c r="AI28" s="851"/>
      <c r="AJ28" s="854"/>
      <c r="AK28" s="855">
        <v>686</v>
      </c>
      <c r="AL28" s="856"/>
      <c r="AM28" s="856"/>
      <c r="AN28" s="856"/>
      <c r="AO28" s="856"/>
      <c r="AP28" s="856" t="s">
        <v>588</v>
      </c>
      <c r="AQ28" s="856"/>
      <c r="AR28" s="856"/>
      <c r="AS28" s="856"/>
      <c r="AT28" s="856"/>
      <c r="AU28" s="856" t="s">
        <v>588</v>
      </c>
      <c r="AV28" s="856"/>
      <c r="AW28" s="856"/>
      <c r="AX28" s="856"/>
      <c r="AY28" s="856"/>
      <c r="AZ28" s="857"/>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410</v>
      </c>
      <c r="C29" s="809"/>
      <c r="D29" s="809"/>
      <c r="E29" s="809"/>
      <c r="F29" s="809"/>
      <c r="G29" s="809"/>
      <c r="H29" s="809"/>
      <c r="I29" s="809"/>
      <c r="J29" s="809"/>
      <c r="K29" s="809"/>
      <c r="L29" s="809"/>
      <c r="M29" s="809"/>
      <c r="N29" s="809"/>
      <c r="O29" s="809"/>
      <c r="P29" s="810"/>
      <c r="Q29" s="811">
        <v>150</v>
      </c>
      <c r="R29" s="812"/>
      <c r="S29" s="812"/>
      <c r="T29" s="812"/>
      <c r="U29" s="812"/>
      <c r="V29" s="812">
        <v>136</v>
      </c>
      <c r="W29" s="812"/>
      <c r="X29" s="812"/>
      <c r="Y29" s="812"/>
      <c r="Z29" s="812"/>
      <c r="AA29" s="812">
        <v>14</v>
      </c>
      <c r="AB29" s="812"/>
      <c r="AC29" s="812"/>
      <c r="AD29" s="812"/>
      <c r="AE29" s="813"/>
      <c r="AF29" s="814">
        <v>14</v>
      </c>
      <c r="AG29" s="815"/>
      <c r="AH29" s="815"/>
      <c r="AI29" s="815"/>
      <c r="AJ29" s="816"/>
      <c r="AK29" s="862">
        <v>36</v>
      </c>
      <c r="AL29" s="858"/>
      <c r="AM29" s="858"/>
      <c r="AN29" s="858"/>
      <c r="AO29" s="858"/>
      <c r="AP29" s="858">
        <v>85</v>
      </c>
      <c r="AQ29" s="858"/>
      <c r="AR29" s="858"/>
      <c r="AS29" s="858"/>
      <c r="AT29" s="858"/>
      <c r="AU29" s="858">
        <v>21</v>
      </c>
      <c r="AV29" s="858"/>
      <c r="AW29" s="858"/>
      <c r="AX29" s="858"/>
      <c r="AY29" s="858"/>
      <c r="AZ29" s="859"/>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411</v>
      </c>
      <c r="C30" s="809"/>
      <c r="D30" s="809"/>
      <c r="E30" s="809"/>
      <c r="F30" s="809"/>
      <c r="G30" s="809"/>
      <c r="H30" s="809"/>
      <c r="I30" s="809"/>
      <c r="J30" s="809"/>
      <c r="K30" s="809"/>
      <c r="L30" s="809"/>
      <c r="M30" s="809"/>
      <c r="N30" s="809"/>
      <c r="O30" s="809"/>
      <c r="P30" s="810"/>
      <c r="Q30" s="811">
        <v>1082</v>
      </c>
      <c r="R30" s="812"/>
      <c r="S30" s="812"/>
      <c r="T30" s="812"/>
      <c r="U30" s="812"/>
      <c r="V30" s="812">
        <v>1079</v>
      </c>
      <c r="W30" s="812"/>
      <c r="X30" s="812"/>
      <c r="Y30" s="812"/>
      <c r="Z30" s="812"/>
      <c r="AA30" s="812">
        <v>2</v>
      </c>
      <c r="AB30" s="812"/>
      <c r="AC30" s="812"/>
      <c r="AD30" s="812"/>
      <c r="AE30" s="813"/>
      <c r="AF30" s="814">
        <v>2</v>
      </c>
      <c r="AG30" s="815"/>
      <c r="AH30" s="815"/>
      <c r="AI30" s="815"/>
      <c r="AJ30" s="816"/>
      <c r="AK30" s="862">
        <v>297</v>
      </c>
      <c r="AL30" s="858"/>
      <c r="AM30" s="858"/>
      <c r="AN30" s="858"/>
      <c r="AO30" s="858"/>
      <c r="AP30" s="858" t="s">
        <v>588</v>
      </c>
      <c r="AQ30" s="858"/>
      <c r="AR30" s="858"/>
      <c r="AS30" s="858"/>
      <c r="AT30" s="858"/>
      <c r="AU30" s="858" t="s">
        <v>588</v>
      </c>
      <c r="AV30" s="858"/>
      <c r="AW30" s="858"/>
      <c r="AX30" s="858"/>
      <c r="AY30" s="858"/>
      <c r="AZ30" s="859"/>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412</v>
      </c>
      <c r="C31" s="809"/>
      <c r="D31" s="809"/>
      <c r="E31" s="809"/>
      <c r="F31" s="809"/>
      <c r="G31" s="809"/>
      <c r="H31" s="809"/>
      <c r="I31" s="809"/>
      <c r="J31" s="809"/>
      <c r="K31" s="809"/>
      <c r="L31" s="809"/>
      <c r="M31" s="809"/>
      <c r="N31" s="809"/>
      <c r="O31" s="809"/>
      <c r="P31" s="810"/>
      <c r="Q31" s="811">
        <v>8085</v>
      </c>
      <c r="R31" s="812"/>
      <c r="S31" s="812"/>
      <c r="T31" s="812"/>
      <c r="U31" s="812"/>
      <c r="V31" s="812">
        <v>7627</v>
      </c>
      <c r="W31" s="812"/>
      <c r="X31" s="812"/>
      <c r="Y31" s="812"/>
      <c r="Z31" s="812"/>
      <c r="AA31" s="812">
        <v>458</v>
      </c>
      <c r="AB31" s="812"/>
      <c r="AC31" s="812"/>
      <c r="AD31" s="812"/>
      <c r="AE31" s="813"/>
      <c r="AF31" s="814">
        <v>458</v>
      </c>
      <c r="AG31" s="815"/>
      <c r="AH31" s="815"/>
      <c r="AI31" s="815"/>
      <c r="AJ31" s="816"/>
      <c r="AK31" s="862">
        <v>1139</v>
      </c>
      <c r="AL31" s="858"/>
      <c r="AM31" s="858"/>
      <c r="AN31" s="858"/>
      <c r="AO31" s="858"/>
      <c r="AP31" s="858" t="s">
        <v>588</v>
      </c>
      <c r="AQ31" s="858"/>
      <c r="AR31" s="858"/>
      <c r="AS31" s="858"/>
      <c r="AT31" s="858"/>
      <c r="AU31" s="858" t="s">
        <v>588</v>
      </c>
      <c r="AV31" s="858"/>
      <c r="AW31" s="858"/>
      <c r="AX31" s="858"/>
      <c r="AY31" s="858"/>
      <c r="AZ31" s="859"/>
      <c r="BA31" s="859"/>
      <c r="BB31" s="859"/>
      <c r="BC31" s="859"/>
      <c r="BD31" s="859"/>
      <c r="BE31" s="860"/>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413</v>
      </c>
      <c r="C32" s="809"/>
      <c r="D32" s="809"/>
      <c r="E32" s="809"/>
      <c r="F32" s="809"/>
      <c r="G32" s="809"/>
      <c r="H32" s="809"/>
      <c r="I32" s="809"/>
      <c r="J32" s="809"/>
      <c r="K32" s="809"/>
      <c r="L32" s="809"/>
      <c r="M32" s="809"/>
      <c r="N32" s="809"/>
      <c r="O32" s="809"/>
      <c r="P32" s="810"/>
      <c r="Q32" s="811">
        <v>76</v>
      </c>
      <c r="R32" s="812"/>
      <c r="S32" s="812"/>
      <c r="T32" s="812"/>
      <c r="U32" s="812"/>
      <c r="V32" s="812">
        <v>76</v>
      </c>
      <c r="W32" s="812"/>
      <c r="X32" s="812"/>
      <c r="Y32" s="812"/>
      <c r="Z32" s="812"/>
      <c r="AA32" s="812" t="s">
        <v>588</v>
      </c>
      <c r="AB32" s="812"/>
      <c r="AC32" s="812"/>
      <c r="AD32" s="812"/>
      <c r="AE32" s="813"/>
      <c r="AF32" s="814" t="s">
        <v>131</v>
      </c>
      <c r="AG32" s="815"/>
      <c r="AH32" s="815"/>
      <c r="AI32" s="815"/>
      <c r="AJ32" s="816"/>
      <c r="AK32" s="862">
        <v>22</v>
      </c>
      <c r="AL32" s="858"/>
      <c r="AM32" s="858"/>
      <c r="AN32" s="858"/>
      <c r="AO32" s="858"/>
      <c r="AP32" s="858" t="s">
        <v>588</v>
      </c>
      <c r="AQ32" s="858"/>
      <c r="AR32" s="858"/>
      <c r="AS32" s="858"/>
      <c r="AT32" s="858"/>
      <c r="AU32" s="858" t="s">
        <v>588</v>
      </c>
      <c r="AV32" s="858"/>
      <c r="AW32" s="858"/>
      <c r="AX32" s="858"/>
      <c r="AY32" s="858"/>
      <c r="AZ32" s="859"/>
      <c r="BA32" s="859"/>
      <c r="BB32" s="859"/>
      <c r="BC32" s="859"/>
      <c r="BD32" s="859"/>
      <c r="BE32" s="860"/>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t="s">
        <v>414</v>
      </c>
      <c r="C33" s="809"/>
      <c r="D33" s="809"/>
      <c r="E33" s="809"/>
      <c r="F33" s="809"/>
      <c r="G33" s="809"/>
      <c r="H33" s="809"/>
      <c r="I33" s="809"/>
      <c r="J33" s="809"/>
      <c r="K33" s="809"/>
      <c r="L33" s="809"/>
      <c r="M33" s="809"/>
      <c r="N33" s="809"/>
      <c r="O33" s="809"/>
      <c r="P33" s="810"/>
      <c r="Q33" s="811">
        <v>1703</v>
      </c>
      <c r="R33" s="812"/>
      <c r="S33" s="812"/>
      <c r="T33" s="812"/>
      <c r="U33" s="812"/>
      <c r="V33" s="812">
        <v>2221</v>
      </c>
      <c r="W33" s="812"/>
      <c r="X33" s="812"/>
      <c r="Y33" s="812"/>
      <c r="Z33" s="812"/>
      <c r="AA33" s="812">
        <v>-518</v>
      </c>
      <c r="AB33" s="812"/>
      <c r="AC33" s="812"/>
      <c r="AD33" s="812"/>
      <c r="AE33" s="813"/>
      <c r="AF33" s="814">
        <v>836</v>
      </c>
      <c r="AG33" s="815"/>
      <c r="AH33" s="815"/>
      <c r="AI33" s="815"/>
      <c r="AJ33" s="816"/>
      <c r="AK33" s="862">
        <v>1614</v>
      </c>
      <c r="AL33" s="858"/>
      <c r="AM33" s="858"/>
      <c r="AN33" s="858"/>
      <c r="AO33" s="858"/>
      <c r="AP33" s="858">
        <v>4032</v>
      </c>
      <c r="AQ33" s="858"/>
      <c r="AR33" s="858"/>
      <c r="AS33" s="858"/>
      <c r="AT33" s="858"/>
      <c r="AU33" s="858">
        <v>2798</v>
      </c>
      <c r="AV33" s="858"/>
      <c r="AW33" s="858"/>
      <c r="AX33" s="858"/>
      <c r="AY33" s="858"/>
      <c r="AZ33" s="859" t="s">
        <v>588</v>
      </c>
      <c r="BA33" s="859"/>
      <c r="BB33" s="859"/>
      <c r="BC33" s="859"/>
      <c r="BD33" s="859"/>
      <c r="BE33" s="860" t="s">
        <v>415</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t="s">
        <v>416</v>
      </c>
      <c r="C34" s="809"/>
      <c r="D34" s="809"/>
      <c r="E34" s="809"/>
      <c r="F34" s="809"/>
      <c r="G34" s="809"/>
      <c r="H34" s="809"/>
      <c r="I34" s="809"/>
      <c r="J34" s="809"/>
      <c r="K34" s="809"/>
      <c r="L34" s="809"/>
      <c r="M34" s="809"/>
      <c r="N34" s="809"/>
      <c r="O34" s="809"/>
      <c r="P34" s="810"/>
      <c r="Q34" s="811">
        <v>175</v>
      </c>
      <c r="R34" s="812"/>
      <c r="S34" s="812"/>
      <c r="T34" s="812"/>
      <c r="U34" s="812"/>
      <c r="V34" s="812">
        <v>170</v>
      </c>
      <c r="W34" s="812"/>
      <c r="X34" s="812"/>
      <c r="Y34" s="812"/>
      <c r="Z34" s="812"/>
      <c r="AA34" s="812">
        <v>5</v>
      </c>
      <c r="AB34" s="812"/>
      <c r="AC34" s="812"/>
      <c r="AD34" s="812"/>
      <c r="AE34" s="813"/>
      <c r="AF34" s="814">
        <v>5</v>
      </c>
      <c r="AG34" s="815"/>
      <c r="AH34" s="815"/>
      <c r="AI34" s="815"/>
      <c r="AJ34" s="816"/>
      <c r="AK34" s="862">
        <v>123</v>
      </c>
      <c r="AL34" s="858"/>
      <c r="AM34" s="858"/>
      <c r="AN34" s="858"/>
      <c r="AO34" s="858"/>
      <c r="AP34" s="858">
        <v>440</v>
      </c>
      <c r="AQ34" s="858"/>
      <c r="AR34" s="858"/>
      <c r="AS34" s="858"/>
      <c r="AT34" s="858"/>
      <c r="AU34" s="858">
        <v>440</v>
      </c>
      <c r="AV34" s="858"/>
      <c r="AW34" s="858"/>
      <c r="AX34" s="858"/>
      <c r="AY34" s="858"/>
      <c r="AZ34" s="859" t="s">
        <v>588</v>
      </c>
      <c r="BA34" s="859"/>
      <c r="BB34" s="859"/>
      <c r="BC34" s="859"/>
      <c r="BD34" s="859"/>
      <c r="BE34" s="860" t="s">
        <v>417</v>
      </c>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t="s">
        <v>418</v>
      </c>
      <c r="C35" s="809"/>
      <c r="D35" s="809"/>
      <c r="E35" s="809"/>
      <c r="F35" s="809"/>
      <c r="G35" s="809"/>
      <c r="H35" s="809"/>
      <c r="I35" s="809"/>
      <c r="J35" s="809"/>
      <c r="K35" s="809"/>
      <c r="L35" s="809"/>
      <c r="M35" s="809"/>
      <c r="N35" s="809"/>
      <c r="O35" s="809"/>
      <c r="P35" s="810"/>
      <c r="Q35" s="811">
        <v>213</v>
      </c>
      <c r="R35" s="812"/>
      <c r="S35" s="812"/>
      <c r="T35" s="812"/>
      <c r="U35" s="812"/>
      <c r="V35" s="812">
        <v>213</v>
      </c>
      <c r="W35" s="812"/>
      <c r="X35" s="812"/>
      <c r="Y35" s="812"/>
      <c r="Z35" s="812"/>
      <c r="AA35" s="812" t="s">
        <v>588</v>
      </c>
      <c r="AB35" s="812"/>
      <c r="AC35" s="812"/>
      <c r="AD35" s="812"/>
      <c r="AE35" s="813"/>
      <c r="AF35" s="814" t="s">
        <v>419</v>
      </c>
      <c r="AG35" s="815"/>
      <c r="AH35" s="815"/>
      <c r="AI35" s="815"/>
      <c r="AJ35" s="816"/>
      <c r="AK35" s="862">
        <v>104</v>
      </c>
      <c r="AL35" s="858"/>
      <c r="AM35" s="858"/>
      <c r="AN35" s="858"/>
      <c r="AO35" s="858"/>
      <c r="AP35" s="858">
        <v>551</v>
      </c>
      <c r="AQ35" s="858"/>
      <c r="AR35" s="858"/>
      <c r="AS35" s="858"/>
      <c r="AT35" s="858"/>
      <c r="AU35" s="858">
        <v>551</v>
      </c>
      <c r="AV35" s="858"/>
      <c r="AW35" s="858"/>
      <c r="AX35" s="858"/>
      <c r="AY35" s="858"/>
      <c r="AZ35" s="859" t="s">
        <v>588</v>
      </c>
      <c r="BA35" s="859"/>
      <c r="BB35" s="859"/>
      <c r="BC35" s="859"/>
      <c r="BD35" s="859"/>
      <c r="BE35" s="860" t="s">
        <v>417</v>
      </c>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t="s">
        <v>420</v>
      </c>
      <c r="C36" s="809"/>
      <c r="D36" s="809"/>
      <c r="E36" s="809"/>
      <c r="F36" s="809"/>
      <c r="G36" s="809"/>
      <c r="H36" s="809"/>
      <c r="I36" s="809"/>
      <c r="J36" s="809"/>
      <c r="K36" s="809"/>
      <c r="L36" s="809"/>
      <c r="M36" s="809"/>
      <c r="N36" s="809"/>
      <c r="O36" s="809"/>
      <c r="P36" s="810"/>
      <c r="Q36" s="811">
        <v>25</v>
      </c>
      <c r="R36" s="812"/>
      <c r="S36" s="812"/>
      <c r="T36" s="812"/>
      <c r="U36" s="812"/>
      <c r="V36" s="812">
        <v>25</v>
      </c>
      <c r="W36" s="812"/>
      <c r="X36" s="812"/>
      <c r="Y36" s="812"/>
      <c r="Z36" s="812"/>
      <c r="AA36" s="812">
        <v>1</v>
      </c>
      <c r="AB36" s="812"/>
      <c r="AC36" s="812"/>
      <c r="AD36" s="812"/>
      <c r="AE36" s="813"/>
      <c r="AF36" s="814">
        <v>1</v>
      </c>
      <c r="AG36" s="815"/>
      <c r="AH36" s="815"/>
      <c r="AI36" s="815"/>
      <c r="AJ36" s="816"/>
      <c r="AK36" s="862" t="s">
        <v>588</v>
      </c>
      <c r="AL36" s="858"/>
      <c r="AM36" s="858"/>
      <c r="AN36" s="858"/>
      <c r="AO36" s="858"/>
      <c r="AP36" s="858" t="s">
        <v>588</v>
      </c>
      <c r="AQ36" s="858"/>
      <c r="AR36" s="858"/>
      <c r="AS36" s="858"/>
      <c r="AT36" s="858"/>
      <c r="AU36" s="858" t="s">
        <v>588</v>
      </c>
      <c r="AV36" s="858"/>
      <c r="AW36" s="858"/>
      <c r="AX36" s="858"/>
      <c r="AY36" s="858"/>
      <c r="AZ36" s="859" t="s">
        <v>588</v>
      </c>
      <c r="BA36" s="859"/>
      <c r="BB36" s="859"/>
      <c r="BC36" s="859"/>
      <c r="BD36" s="859"/>
      <c r="BE36" s="860" t="s">
        <v>417</v>
      </c>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421</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396</v>
      </c>
      <c r="B63" s="817" t="s">
        <v>422</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1625</v>
      </c>
      <c r="AG63" s="872"/>
      <c r="AH63" s="872"/>
      <c r="AI63" s="872"/>
      <c r="AJ63" s="873"/>
      <c r="AK63" s="874"/>
      <c r="AL63" s="869"/>
      <c r="AM63" s="869"/>
      <c r="AN63" s="869"/>
      <c r="AO63" s="869"/>
      <c r="AP63" s="872">
        <v>5108</v>
      </c>
      <c r="AQ63" s="872"/>
      <c r="AR63" s="872"/>
      <c r="AS63" s="872"/>
      <c r="AT63" s="872"/>
      <c r="AU63" s="872">
        <v>3810</v>
      </c>
      <c r="AV63" s="872"/>
      <c r="AW63" s="872"/>
      <c r="AX63" s="872"/>
      <c r="AY63" s="872"/>
      <c r="AZ63" s="876"/>
      <c r="BA63" s="876"/>
      <c r="BB63" s="876"/>
      <c r="BC63" s="876"/>
      <c r="BD63" s="876"/>
      <c r="BE63" s="877"/>
      <c r="BF63" s="877"/>
      <c r="BG63" s="877"/>
      <c r="BH63" s="877"/>
      <c r="BI63" s="878"/>
      <c r="BJ63" s="879" t="s">
        <v>131</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423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424</v>
      </c>
      <c r="B66" s="756"/>
      <c r="C66" s="756"/>
      <c r="D66" s="756"/>
      <c r="E66" s="756"/>
      <c r="F66" s="756"/>
      <c r="G66" s="756"/>
      <c r="H66" s="756"/>
      <c r="I66" s="756"/>
      <c r="J66" s="756"/>
      <c r="K66" s="756"/>
      <c r="L66" s="756"/>
      <c r="M66" s="756"/>
      <c r="N66" s="756"/>
      <c r="O66" s="756"/>
      <c r="P66" s="757"/>
      <c r="Q66" s="761" t="s">
        <v>425</v>
      </c>
      <c r="R66" s="762"/>
      <c r="S66" s="762"/>
      <c r="T66" s="762"/>
      <c r="U66" s="763"/>
      <c r="V66" s="761" t="s">
        <v>402</v>
      </c>
      <c r="W66" s="762"/>
      <c r="X66" s="762"/>
      <c r="Y66" s="762"/>
      <c r="Z66" s="763"/>
      <c r="AA66" s="761" t="s">
        <v>426</v>
      </c>
      <c r="AB66" s="762"/>
      <c r="AC66" s="762"/>
      <c r="AD66" s="762"/>
      <c r="AE66" s="763"/>
      <c r="AF66" s="882" t="s">
        <v>427</v>
      </c>
      <c r="AG66" s="843"/>
      <c r="AH66" s="843"/>
      <c r="AI66" s="843"/>
      <c r="AJ66" s="883"/>
      <c r="AK66" s="761" t="s">
        <v>428</v>
      </c>
      <c r="AL66" s="756"/>
      <c r="AM66" s="756"/>
      <c r="AN66" s="756"/>
      <c r="AO66" s="757"/>
      <c r="AP66" s="761" t="s">
        <v>406</v>
      </c>
      <c r="AQ66" s="762"/>
      <c r="AR66" s="762"/>
      <c r="AS66" s="762"/>
      <c r="AT66" s="763"/>
      <c r="AU66" s="761" t="s">
        <v>429</v>
      </c>
      <c r="AV66" s="762"/>
      <c r="AW66" s="762"/>
      <c r="AX66" s="762"/>
      <c r="AY66" s="763"/>
      <c r="AZ66" s="761" t="s">
        <v>384</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589</v>
      </c>
      <c r="C68" s="898"/>
      <c r="D68" s="898"/>
      <c r="E68" s="898"/>
      <c r="F68" s="898"/>
      <c r="G68" s="898"/>
      <c r="H68" s="898"/>
      <c r="I68" s="898"/>
      <c r="J68" s="898"/>
      <c r="K68" s="898"/>
      <c r="L68" s="898"/>
      <c r="M68" s="898"/>
      <c r="N68" s="898"/>
      <c r="O68" s="898"/>
      <c r="P68" s="899"/>
      <c r="Q68" s="900">
        <v>2500</v>
      </c>
      <c r="R68" s="894"/>
      <c r="S68" s="894"/>
      <c r="T68" s="894"/>
      <c r="U68" s="894"/>
      <c r="V68" s="894">
        <v>2452</v>
      </c>
      <c r="W68" s="894"/>
      <c r="X68" s="894"/>
      <c r="Y68" s="894"/>
      <c r="Z68" s="894"/>
      <c r="AA68" s="894">
        <v>48</v>
      </c>
      <c r="AB68" s="894"/>
      <c r="AC68" s="894"/>
      <c r="AD68" s="894"/>
      <c r="AE68" s="894"/>
      <c r="AF68" s="894">
        <v>48</v>
      </c>
      <c r="AG68" s="894"/>
      <c r="AH68" s="894"/>
      <c r="AI68" s="894"/>
      <c r="AJ68" s="894"/>
      <c r="AK68" s="894">
        <v>80</v>
      </c>
      <c r="AL68" s="894"/>
      <c r="AM68" s="894"/>
      <c r="AN68" s="894"/>
      <c r="AO68" s="894"/>
      <c r="AP68" s="894">
        <v>2663</v>
      </c>
      <c r="AQ68" s="894"/>
      <c r="AR68" s="894"/>
      <c r="AS68" s="894"/>
      <c r="AT68" s="894"/>
      <c r="AU68" s="894">
        <v>1531</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590</v>
      </c>
      <c r="C69" s="902"/>
      <c r="D69" s="902"/>
      <c r="E69" s="902"/>
      <c r="F69" s="902"/>
      <c r="G69" s="902"/>
      <c r="H69" s="902"/>
      <c r="I69" s="902"/>
      <c r="J69" s="902"/>
      <c r="K69" s="902"/>
      <c r="L69" s="902"/>
      <c r="M69" s="902"/>
      <c r="N69" s="902"/>
      <c r="O69" s="902"/>
      <c r="P69" s="903"/>
      <c r="Q69" s="904">
        <v>387</v>
      </c>
      <c r="R69" s="858"/>
      <c r="S69" s="858"/>
      <c r="T69" s="858"/>
      <c r="U69" s="858"/>
      <c r="V69" s="858">
        <v>366</v>
      </c>
      <c r="W69" s="858"/>
      <c r="X69" s="858"/>
      <c r="Y69" s="858"/>
      <c r="Z69" s="858"/>
      <c r="AA69" s="858">
        <v>21</v>
      </c>
      <c r="AB69" s="858"/>
      <c r="AC69" s="858"/>
      <c r="AD69" s="858"/>
      <c r="AE69" s="858"/>
      <c r="AF69" s="858">
        <v>21</v>
      </c>
      <c r="AG69" s="858"/>
      <c r="AH69" s="858"/>
      <c r="AI69" s="858"/>
      <c r="AJ69" s="858"/>
      <c r="AK69" s="858" t="s">
        <v>604</v>
      </c>
      <c r="AL69" s="858"/>
      <c r="AM69" s="858"/>
      <c r="AN69" s="858"/>
      <c r="AO69" s="858"/>
      <c r="AP69" s="858" t="s">
        <v>604</v>
      </c>
      <c r="AQ69" s="858"/>
      <c r="AR69" s="858"/>
      <c r="AS69" s="858"/>
      <c r="AT69" s="858"/>
      <c r="AU69" s="858" t="s">
        <v>604</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591</v>
      </c>
      <c r="C70" s="902"/>
      <c r="D70" s="902"/>
      <c r="E70" s="902"/>
      <c r="F70" s="902"/>
      <c r="G70" s="902"/>
      <c r="H70" s="902"/>
      <c r="I70" s="902"/>
      <c r="J70" s="902"/>
      <c r="K70" s="902"/>
      <c r="L70" s="902"/>
      <c r="M70" s="902"/>
      <c r="N70" s="902"/>
      <c r="O70" s="902"/>
      <c r="P70" s="903"/>
      <c r="Q70" s="904">
        <v>12579</v>
      </c>
      <c r="R70" s="858"/>
      <c r="S70" s="858"/>
      <c r="T70" s="858"/>
      <c r="U70" s="858"/>
      <c r="V70" s="858">
        <v>11904</v>
      </c>
      <c r="W70" s="858"/>
      <c r="X70" s="858"/>
      <c r="Y70" s="858"/>
      <c r="Z70" s="858"/>
      <c r="AA70" s="858">
        <v>675</v>
      </c>
      <c r="AB70" s="858"/>
      <c r="AC70" s="858"/>
      <c r="AD70" s="858"/>
      <c r="AE70" s="858"/>
      <c r="AF70" s="858">
        <v>10803</v>
      </c>
      <c r="AG70" s="858"/>
      <c r="AH70" s="858"/>
      <c r="AI70" s="858"/>
      <c r="AJ70" s="858"/>
      <c r="AK70" s="858">
        <v>142</v>
      </c>
      <c r="AL70" s="858"/>
      <c r="AM70" s="858"/>
      <c r="AN70" s="858"/>
      <c r="AO70" s="858"/>
      <c r="AP70" s="858">
        <v>1676</v>
      </c>
      <c r="AQ70" s="858"/>
      <c r="AR70" s="858"/>
      <c r="AS70" s="858"/>
      <c r="AT70" s="858"/>
      <c r="AU70" s="858">
        <v>227</v>
      </c>
      <c r="AV70" s="858"/>
      <c r="AW70" s="858"/>
      <c r="AX70" s="858"/>
      <c r="AY70" s="858"/>
      <c r="AZ70" s="860" t="s">
        <v>601</v>
      </c>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t="s">
        <v>592</v>
      </c>
      <c r="C71" s="902"/>
      <c r="D71" s="902"/>
      <c r="E71" s="902"/>
      <c r="F71" s="902"/>
      <c r="G71" s="902"/>
      <c r="H71" s="902"/>
      <c r="I71" s="902"/>
      <c r="J71" s="902"/>
      <c r="K71" s="902"/>
      <c r="L71" s="902"/>
      <c r="M71" s="902"/>
      <c r="N71" s="902"/>
      <c r="O71" s="902"/>
      <c r="P71" s="903"/>
      <c r="Q71" s="904">
        <v>368</v>
      </c>
      <c r="R71" s="858"/>
      <c r="S71" s="858"/>
      <c r="T71" s="858"/>
      <c r="U71" s="858"/>
      <c r="V71" s="858">
        <v>322</v>
      </c>
      <c r="W71" s="858"/>
      <c r="X71" s="858"/>
      <c r="Y71" s="858"/>
      <c r="Z71" s="858"/>
      <c r="AA71" s="858">
        <v>45</v>
      </c>
      <c r="AB71" s="858"/>
      <c r="AC71" s="858"/>
      <c r="AD71" s="858"/>
      <c r="AE71" s="858"/>
      <c r="AF71" s="858">
        <v>32</v>
      </c>
      <c r="AG71" s="858"/>
      <c r="AH71" s="858"/>
      <c r="AI71" s="858"/>
      <c r="AJ71" s="858"/>
      <c r="AK71" s="858">
        <v>13</v>
      </c>
      <c r="AL71" s="858"/>
      <c r="AM71" s="858"/>
      <c r="AN71" s="858"/>
      <c r="AO71" s="858"/>
      <c r="AP71" s="858" t="s">
        <v>604</v>
      </c>
      <c r="AQ71" s="858"/>
      <c r="AR71" s="858"/>
      <c r="AS71" s="858"/>
      <c r="AT71" s="858"/>
      <c r="AU71" s="858" t="s">
        <v>611</v>
      </c>
      <c r="AV71" s="858"/>
      <c r="AW71" s="858"/>
      <c r="AX71" s="858"/>
      <c r="AY71" s="858"/>
      <c r="AZ71" s="860" t="s">
        <v>601</v>
      </c>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t="s">
        <v>593</v>
      </c>
      <c r="C72" s="902"/>
      <c r="D72" s="902"/>
      <c r="E72" s="902"/>
      <c r="F72" s="902"/>
      <c r="G72" s="902"/>
      <c r="H72" s="902"/>
      <c r="I72" s="902"/>
      <c r="J72" s="902"/>
      <c r="K72" s="902"/>
      <c r="L72" s="902"/>
      <c r="M72" s="902"/>
      <c r="N72" s="902"/>
      <c r="O72" s="902"/>
      <c r="P72" s="903"/>
      <c r="Q72" s="904">
        <v>471</v>
      </c>
      <c r="R72" s="858"/>
      <c r="S72" s="858"/>
      <c r="T72" s="858"/>
      <c r="U72" s="858"/>
      <c r="V72" s="858">
        <v>485</v>
      </c>
      <c r="W72" s="858"/>
      <c r="X72" s="858"/>
      <c r="Y72" s="858"/>
      <c r="Z72" s="858"/>
      <c r="AA72" s="858">
        <v>-13</v>
      </c>
      <c r="AB72" s="858"/>
      <c r="AC72" s="858"/>
      <c r="AD72" s="858"/>
      <c r="AE72" s="858"/>
      <c r="AF72" s="858">
        <v>438</v>
      </c>
      <c r="AG72" s="858"/>
      <c r="AH72" s="858"/>
      <c r="AI72" s="858"/>
      <c r="AJ72" s="858"/>
      <c r="AK72" s="858">
        <v>8</v>
      </c>
      <c r="AL72" s="858"/>
      <c r="AM72" s="858"/>
      <c r="AN72" s="858"/>
      <c r="AO72" s="858"/>
      <c r="AP72" s="858">
        <v>320</v>
      </c>
      <c r="AQ72" s="858"/>
      <c r="AR72" s="858"/>
      <c r="AS72" s="858"/>
      <c r="AT72" s="858"/>
      <c r="AU72" s="858">
        <v>43</v>
      </c>
      <c r="AV72" s="858"/>
      <c r="AW72" s="858"/>
      <c r="AX72" s="858"/>
      <c r="AY72" s="858"/>
      <c r="AZ72" s="860" t="s">
        <v>601</v>
      </c>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t="s">
        <v>594</v>
      </c>
      <c r="C73" s="902"/>
      <c r="D73" s="902"/>
      <c r="E73" s="902"/>
      <c r="F73" s="902"/>
      <c r="G73" s="902"/>
      <c r="H73" s="902"/>
      <c r="I73" s="902"/>
      <c r="J73" s="902"/>
      <c r="K73" s="902"/>
      <c r="L73" s="902"/>
      <c r="M73" s="902"/>
      <c r="N73" s="902"/>
      <c r="O73" s="902"/>
      <c r="P73" s="903"/>
      <c r="Q73" s="904">
        <v>183</v>
      </c>
      <c r="R73" s="858"/>
      <c r="S73" s="858"/>
      <c r="T73" s="858"/>
      <c r="U73" s="858"/>
      <c r="V73" s="858">
        <v>174</v>
      </c>
      <c r="W73" s="858"/>
      <c r="X73" s="858"/>
      <c r="Y73" s="858"/>
      <c r="Z73" s="858"/>
      <c r="AA73" s="858">
        <v>8</v>
      </c>
      <c r="AB73" s="858"/>
      <c r="AC73" s="858"/>
      <c r="AD73" s="858"/>
      <c r="AE73" s="858"/>
      <c r="AF73" s="858">
        <v>8</v>
      </c>
      <c r="AG73" s="858"/>
      <c r="AH73" s="858"/>
      <c r="AI73" s="858"/>
      <c r="AJ73" s="858"/>
      <c r="AK73" s="858" t="s">
        <v>604</v>
      </c>
      <c r="AL73" s="858"/>
      <c r="AM73" s="858"/>
      <c r="AN73" s="858"/>
      <c r="AO73" s="858"/>
      <c r="AP73" s="858">
        <v>108</v>
      </c>
      <c r="AQ73" s="858"/>
      <c r="AR73" s="858"/>
      <c r="AS73" s="858"/>
      <c r="AT73" s="858"/>
      <c r="AU73" s="858">
        <v>53</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t="s">
        <v>595</v>
      </c>
      <c r="C74" s="902"/>
      <c r="D74" s="902"/>
      <c r="E74" s="902"/>
      <c r="F74" s="902"/>
      <c r="G74" s="902"/>
      <c r="H74" s="902"/>
      <c r="I74" s="902"/>
      <c r="J74" s="902"/>
      <c r="K74" s="902"/>
      <c r="L74" s="902"/>
      <c r="M74" s="902"/>
      <c r="N74" s="902"/>
      <c r="O74" s="902"/>
      <c r="P74" s="903"/>
      <c r="Q74" s="904">
        <v>15717</v>
      </c>
      <c r="R74" s="858"/>
      <c r="S74" s="858"/>
      <c r="T74" s="858"/>
      <c r="U74" s="858"/>
      <c r="V74" s="858">
        <v>15714</v>
      </c>
      <c r="W74" s="858"/>
      <c r="X74" s="858"/>
      <c r="Y74" s="858"/>
      <c r="Z74" s="858"/>
      <c r="AA74" s="858">
        <v>3</v>
      </c>
      <c r="AB74" s="858"/>
      <c r="AC74" s="858"/>
      <c r="AD74" s="858"/>
      <c r="AE74" s="858"/>
      <c r="AF74" s="858">
        <v>3</v>
      </c>
      <c r="AG74" s="858"/>
      <c r="AH74" s="858"/>
      <c r="AI74" s="858"/>
      <c r="AJ74" s="858"/>
      <c r="AK74" s="858" t="s">
        <v>604</v>
      </c>
      <c r="AL74" s="858"/>
      <c r="AM74" s="858"/>
      <c r="AN74" s="858"/>
      <c r="AO74" s="858"/>
      <c r="AP74" s="858" t="s">
        <v>604</v>
      </c>
      <c r="AQ74" s="858"/>
      <c r="AR74" s="858"/>
      <c r="AS74" s="858"/>
      <c r="AT74" s="858"/>
      <c r="AU74" s="858" t="s">
        <v>604</v>
      </c>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t="s">
        <v>596</v>
      </c>
      <c r="C75" s="902"/>
      <c r="D75" s="902"/>
      <c r="E75" s="902"/>
      <c r="F75" s="902"/>
      <c r="G75" s="902"/>
      <c r="H75" s="902"/>
      <c r="I75" s="902"/>
      <c r="J75" s="902"/>
      <c r="K75" s="902"/>
      <c r="L75" s="902"/>
      <c r="M75" s="902"/>
      <c r="N75" s="902"/>
      <c r="O75" s="902"/>
      <c r="P75" s="903"/>
      <c r="Q75" s="905">
        <v>3996</v>
      </c>
      <c r="R75" s="906"/>
      <c r="S75" s="906"/>
      <c r="T75" s="906"/>
      <c r="U75" s="862"/>
      <c r="V75" s="907">
        <v>3591</v>
      </c>
      <c r="W75" s="906"/>
      <c r="X75" s="906"/>
      <c r="Y75" s="906"/>
      <c r="Z75" s="862"/>
      <c r="AA75" s="907">
        <v>406</v>
      </c>
      <c r="AB75" s="906"/>
      <c r="AC75" s="906"/>
      <c r="AD75" s="906"/>
      <c r="AE75" s="862"/>
      <c r="AF75" s="907">
        <v>406</v>
      </c>
      <c r="AG75" s="906"/>
      <c r="AH75" s="906"/>
      <c r="AI75" s="906"/>
      <c r="AJ75" s="862"/>
      <c r="AK75" s="907" t="s">
        <v>604</v>
      </c>
      <c r="AL75" s="906"/>
      <c r="AM75" s="906"/>
      <c r="AN75" s="906"/>
      <c r="AO75" s="862"/>
      <c r="AP75" s="907" t="s">
        <v>604</v>
      </c>
      <c r="AQ75" s="906"/>
      <c r="AR75" s="906"/>
      <c r="AS75" s="906"/>
      <c r="AT75" s="862"/>
      <c r="AU75" s="907" t="s">
        <v>604</v>
      </c>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t="s">
        <v>597</v>
      </c>
      <c r="C76" s="902"/>
      <c r="D76" s="902"/>
      <c r="E76" s="902"/>
      <c r="F76" s="902"/>
      <c r="G76" s="902"/>
      <c r="H76" s="902"/>
      <c r="I76" s="902"/>
      <c r="J76" s="902"/>
      <c r="K76" s="902"/>
      <c r="L76" s="902"/>
      <c r="M76" s="902"/>
      <c r="N76" s="902"/>
      <c r="O76" s="902"/>
      <c r="P76" s="903"/>
      <c r="Q76" s="905">
        <v>671</v>
      </c>
      <c r="R76" s="906"/>
      <c r="S76" s="906"/>
      <c r="T76" s="906"/>
      <c r="U76" s="862"/>
      <c r="V76" s="907">
        <v>594</v>
      </c>
      <c r="W76" s="906"/>
      <c r="X76" s="906"/>
      <c r="Y76" s="906"/>
      <c r="Z76" s="862"/>
      <c r="AA76" s="907">
        <v>76</v>
      </c>
      <c r="AB76" s="906"/>
      <c r="AC76" s="906"/>
      <c r="AD76" s="906"/>
      <c r="AE76" s="862"/>
      <c r="AF76" s="907">
        <v>76</v>
      </c>
      <c r="AG76" s="906"/>
      <c r="AH76" s="906"/>
      <c r="AI76" s="906"/>
      <c r="AJ76" s="862"/>
      <c r="AK76" s="907">
        <v>97</v>
      </c>
      <c r="AL76" s="906"/>
      <c r="AM76" s="906"/>
      <c r="AN76" s="906"/>
      <c r="AO76" s="862"/>
      <c r="AP76" s="907" t="s">
        <v>604</v>
      </c>
      <c r="AQ76" s="906"/>
      <c r="AR76" s="906"/>
      <c r="AS76" s="906"/>
      <c r="AT76" s="862"/>
      <c r="AU76" s="907" t="s">
        <v>604</v>
      </c>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t="s">
        <v>598</v>
      </c>
      <c r="C77" s="902"/>
      <c r="D77" s="902"/>
      <c r="E77" s="902"/>
      <c r="F77" s="902"/>
      <c r="G77" s="902"/>
      <c r="H77" s="902"/>
      <c r="I77" s="902"/>
      <c r="J77" s="902"/>
      <c r="K77" s="902"/>
      <c r="L77" s="902"/>
      <c r="M77" s="902"/>
      <c r="N77" s="902"/>
      <c r="O77" s="902"/>
      <c r="P77" s="903"/>
      <c r="Q77" s="905">
        <v>150467</v>
      </c>
      <c r="R77" s="906"/>
      <c r="S77" s="906"/>
      <c r="T77" s="906"/>
      <c r="U77" s="862"/>
      <c r="V77" s="907">
        <v>145866</v>
      </c>
      <c r="W77" s="906"/>
      <c r="X77" s="906"/>
      <c r="Y77" s="906"/>
      <c r="Z77" s="862"/>
      <c r="AA77" s="907">
        <v>4601</v>
      </c>
      <c r="AB77" s="906"/>
      <c r="AC77" s="906"/>
      <c r="AD77" s="906"/>
      <c r="AE77" s="862"/>
      <c r="AF77" s="907">
        <v>4601</v>
      </c>
      <c r="AG77" s="906"/>
      <c r="AH77" s="906"/>
      <c r="AI77" s="906"/>
      <c r="AJ77" s="862"/>
      <c r="AK77" s="907">
        <v>3000</v>
      </c>
      <c r="AL77" s="906"/>
      <c r="AM77" s="906"/>
      <c r="AN77" s="906"/>
      <c r="AO77" s="862"/>
      <c r="AP77" s="907" t="s">
        <v>604</v>
      </c>
      <c r="AQ77" s="906"/>
      <c r="AR77" s="906"/>
      <c r="AS77" s="906"/>
      <c r="AT77" s="862"/>
      <c r="AU77" s="907" t="s">
        <v>604</v>
      </c>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t="s">
        <v>599</v>
      </c>
      <c r="C78" s="902"/>
      <c r="D78" s="902"/>
      <c r="E78" s="902"/>
      <c r="F78" s="902"/>
      <c r="G78" s="902"/>
      <c r="H78" s="902"/>
      <c r="I78" s="902"/>
      <c r="J78" s="902"/>
      <c r="K78" s="902"/>
      <c r="L78" s="902"/>
      <c r="M78" s="902"/>
      <c r="N78" s="902"/>
      <c r="O78" s="902"/>
      <c r="P78" s="903"/>
      <c r="Q78" s="904">
        <v>21933</v>
      </c>
      <c r="R78" s="858"/>
      <c r="S78" s="858"/>
      <c r="T78" s="858"/>
      <c r="U78" s="858"/>
      <c r="V78" s="858">
        <v>20389</v>
      </c>
      <c r="W78" s="858"/>
      <c r="X78" s="858"/>
      <c r="Y78" s="858"/>
      <c r="Z78" s="858"/>
      <c r="AA78" s="858">
        <v>1544</v>
      </c>
      <c r="AB78" s="858"/>
      <c r="AC78" s="858"/>
      <c r="AD78" s="858"/>
      <c r="AE78" s="858"/>
      <c r="AF78" s="858">
        <v>29459</v>
      </c>
      <c r="AG78" s="858"/>
      <c r="AH78" s="858"/>
      <c r="AI78" s="858"/>
      <c r="AJ78" s="858"/>
      <c r="AK78" s="858" t="s">
        <v>604</v>
      </c>
      <c r="AL78" s="858"/>
      <c r="AM78" s="858"/>
      <c r="AN78" s="858"/>
      <c r="AO78" s="858"/>
      <c r="AP78" s="858">
        <v>53900</v>
      </c>
      <c r="AQ78" s="858"/>
      <c r="AR78" s="858"/>
      <c r="AS78" s="858"/>
      <c r="AT78" s="858"/>
      <c r="AU78" s="858">
        <v>162</v>
      </c>
      <c r="AV78" s="858"/>
      <c r="AW78" s="858"/>
      <c r="AX78" s="858"/>
      <c r="AY78" s="858"/>
      <c r="AZ78" s="860" t="s">
        <v>601</v>
      </c>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t="s">
        <v>600</v>
      </c>
      <c r="C79" s="902"/>
      <c r="D79" s="902"/>
      <c r="E79" s="902"/>
      <c r="F79" s="902"/>
      <c r="G79" s="902"/>
      <c r="H79" s="902"/>
      <c r="I79" s="902"/>
      <c r="J79" s="902"/>
      <c r="K79" s="902"/>
      <c r="L79" s="902"/>
      <c r="M79" s="902"/>
      <c r="N79" s="902"/>
      <c r="O79" s="902"/>
      <c r="P79" s="903"/>
      <c r="Q79" s="904">
        <v>751</v>
      </c>
      <c r="R79" s="858"/>
      <c r="S79" s="858"/>
      <c r="T79" s="858"/>
      <c r="U79" s="858"/>
      <c r="V79" s="858">
        <v>643</v>
      </c>
      <c r="W79" s="858"/>
      <c r="X79" s="858"/>
      <c r="Y79" s="858"/>
      <c r="Z79" s="858"/>
      <c r="AA79" s="858">
        <v>109</v>
      </c>
      <c r="AB79" s="858"/>
      <c r="AC79" s="858"/>
      <c r="AD79" s="858"/>
      <c r="AE79" s="858"/>
      <c r="AF79" s="858">
        <v>1652</v>
      </c>
      <c r="AG79" s="858"/>
      <c r="AH79" s="858"/>
      <c r="AI79" s="858"/>
      <c r="AJ79" s="858"/>
      <c r="AK79" s="858" t="s">
        <v>604</v>
      </c>
      <c r="AL79" s="858"/>
      <c r="AM79" s="858"/>
      <c r="AN79" s="858"/>
      <c r="AO79" s="858"/>
      <c r="AP79" s="858">
        <v>1192</v>
      </c>
      <c r="AQ79" s="858"/>
      <c r="AR79" s="858"/>
      <c r="AS79" s="858"/>
      <c r="AT79" s="858"/>
      <c r="AU79" s="858" t="s">
        <v>604</v>
      </c>
      <c r="AV79" s="858"/>
      <c r="AW79" s="858"/>
      <c r="AX79" s="858"/>
      <c r="AY79" s="858"/>
      <c r="AZ79" s="860" t="s">
        <v>601</v>
      </c>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396</v>
      </c>
      <c r="B88" s="817" t="s">
        <v>430</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47548</v>
      </c>
      <c r="AG88" s="872"/>
      <c r="AH88" s="872"/>
      <c r="AI88" s="872"/>
      <c r="AJ88" s="872"/>
      <c r="AK88" s="869"/>
      <c r="AL88" s="869"/>
      <c r="AM88" s="869"/>
      <c r="AN88" s="869"/>
      <c r="AO88" s="869"/>
      <c r="AP88" s="872">
        <v>59859</v>
      </c>
      <c r="AQ88" s="872"/>
      <c r="AR88" s="872"/>
      <c r="AS88" s="872"/>
      <c r="AT88" s="872"/>
      <c r="AU88" s="872">
        <v>2015</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396</v>
      </c>
      <c r="BR102" s="817" t="s">
        <v>431</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11</v>
      </c>
      <c r="CS102" s="880"/>
      <c r="CT102" s="880"/>
      <c r="CU102" s="880"/>
      <c r="CV102" s="919"/>
      <c r="CW102" s="918" t="s">
        <v>613</v>
      </c>
      <c r="CX102" s="880"/>
      <c r="CY102" s="880"/>
      <c r="CZ102" s="880"/>
      <c r="DA102" s="919"/>
      <c r="DB102" s="918">
        <v>989</v>
      </c>
      <c r="DC102" s="880"/>
      <c r="DD102" s="880"/>
      <c r="DE102" s="880"/>
      <c r="DF102" s="919"/>
      <c r="DG102" s="918">
        <v>15</v>
      </c>
      <c r="DH102" s="880"/>
      <c r="DI102" s="880"/>
      <c r="DJ102" s="880"/>
      <c r="DK102" s="919"/>
      <c r="DL102" s="918" t="s">
        <v>613</v>
      </c>
      <c r="DM102" s="880"/>
      <c r="DN102" s="880"/>
      <c r="DO102" s="880"/>
      <c r="DP102" s="919"/>
      <c r="DQ102" s="918" t="s">
        <v>613</v>
      </c>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432</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433</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436</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437</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438</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439</v>
      </c>
      <c r="AB109" s="921"/>
      <c r="AC109" s="921"/>
      <c r="AD109" s="921"/>
      <c r="AE109" s="922"/>
      <c r="AF109" s="920" t="s">
        <v>440</v>
      </c>
      <c r="AG109" s="921"/>
      <c r="AH109" s="921"/>
      <c r="AI109" s="921"/>
      <c r="AJ109" s="922"/>
      <c r="AK109" s="920" t="s">
        <v>311</v>
      </c>
      <c r="AL109" s="921"/>
      <c r="AM109" s="921"/>
      <c r="AN109" s="921"/>
      <c r="AO109" s="922"/>
      <c r="AP109" s="920" t="s">
        <v>441</v>
      </c>
      <c r="AQ109" s="921"/>
      <c r="AR109" s="921"/>
      <c r="AS109" s="921"/>
      <c r="AT109" s="923"/>
      <c r="AU109" s="940" t="s">
        <v>438</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439</v>
      </c>
      <c r="BR109" s="921"/>
      <c r="BS109" s="921"/>
      <c r="BT109" s="921"/>
      <c r="BU109" s="922"/>
      <c r="BV109" s="920" t="s">
        <v>440</v>
      </c>
      <c r="BW109" s="921"/>
      <c r="BX109" s="921"/>
      <c r="BY109" s="921"/>
      <c r="BZ109" s="922"/>
      <c r="CA109" s="920" t="s">
        <v>311</v>
      </c>
      <c r="CB109" s="921"/>
      <c r="CC109" s="921"/>
      <c r="CD109" s="921"/>
      <c r="CE109" s="922"/>
      <c r="CF109" s="941" t="s">
        <v>441</v>
      </c>
      <c r="CG109" s="941"/>
      <c r="CH109" s="941"/>
      <c r="CI109" s="941"/>
      <c r="CJ109" s="941"/>
      <c r="CK109" s="920" t="s">
        <v>442</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439</v>
      </c>
      <c r="DH109" s="921"/>
      <c r="DI109" s="921"/>
      <c r="DJ109" s="921"/>
      <c r="DK109" s="922"/>
      <c r="DL109" s="920" t="s">
        <v>440</v>
      </c>
      <c r="DM109" s="921"/>
      <c r="DN109" s="921"/>
      <c r="DO109" s="921"/>
      <c r="DP109" s="922"/>
      <c r="DQ109" s="920" t="s">
        <v>311</v>
      </c>
      <c r="DR109" s="921"/>
      <c r="DS109" s="921"/>
      <c r="DT109" s="921"/>
      <c r="DU109" s="922"/>
      <c r="DV109" s="920" t="s">
        <v>441</v>
      </c>
      <c r="DW109" s="921"/>
      <c r="DX109" s="921"/>
      <c r="DY109" s="921"/>
      <c r="DZ109" s="923"/>
    </row>
    <row r="110" spans="1:131" s="226" customFormat="1" ht="26.25" customHeight="1" x14ac:dyDescent="0.15">
      <c r="A110" s="924" t="s">
        <v>443</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3567648</v>
      </c>
      <c r="AB110" s="928"/>
      <c r="AC110" s="928"/>
      <c r="AD110" s="928"/>
      <c r="AE110" s="929"/>
      <c r="AF110" s="930">
        <v>3994004</v>
      </c>
      <c r="AG110" s="928"/>
      <c r="AH110" s="928"/>
      <c r="AI110" s="928"/>
      <c r="AJ110" s="929"/>
      <c r="AK110" s="930">
        <v>4159695</v>
      </c>
      <c r="AL110" s="928"/>
      <c r="AM110" s="928"/>
      <c r="AN110" s="928"/>
      <c r="AO110" s="929"/>
      <c r="AP110" s="931">
        <v>23.1</v>
      </c>
      <c r="AQ110" s="932"/>
      <c r="AR110" s="932"/>
      <c r="AS110" s="932"/>
      <c r="AT110" s="933"/>
      <c r="AU110" s="934" t="s">
        <v>73</v>
      </c>
      <c r="AV110" s="935"/>
      <c r="AW110" s="935"/>
      <c r="AX110" s="935"/>
      <c r="AY110" s="935"/>
      <c r="AZ110" s="957" t="s">
        <v>444</v>
      </c>
      <c r="BA110" s="925"/>
      <c r="BB110" s="925"/>
      <c r="BC110" s="925"/>
      <c r="BD110" s="925"/>
      <c r="BE110" s="925"/>
      <c r="BF110" s="925"/>
      <c r="BG110" s="925"/>
      <c r="BH110" s="925"/>
      <c r="BI110" s="925"/>
      <c r="BJ110" s="925"/>
      <c r="BK110" s="925"/>
      <c r="BL110" s="925"/>
      <c r="BM110" s="925"/>
      <c r="BN110" s="925"/>
      <c r="BO110" s="925"/>
      <c r="BP110" s="926"/>
      <c r="BQ110" s="958">
        <v>34997843</v>
      </c>
      <c r="BR110" s="959"/>
      <c r="BS110" s="959"/>
      <c r="BT110" s="959"/>
      <c r="BU110" s="959"/>
      <c r="BV110" s="959">
        <v>34696153</v>
      </c>
      <c r="BW110" s="959"/>
      <c r="BX110" s="959"/>
      <c r="BY110" s="959"/>
      <c r="BZ110" s="959"/>
      <c r="CA110" s="959">
        <v>34167283</v>
      </c>
      <c r="CB110" s="959"/>
      <c r="CC110" s="959"/>
      <c r="CD110" s="959"/>
      <c r="CE110" s="959"/>
      <c r="CF110" s="972">
        <v>189.8</v>
      </c>
      <c r="CG110" s="973"/>
      <c r="CH110" s="973"/>
      <c r="CI110" s="973"/>
      <c r="CJ110" s="973"/>
      <c r="CK110" s="974" t="s">
        <v>445</v>
      </c>
      <c r="CL110" s="975"/>
      <c r="CM110" s="957" t="s">
        <v>446</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419</v>
      </c>
      <c r="DH110" s="959"/>
      <c r="DI110" s="959"/>
      <c r="DJ110" s="959"/>
      <c r="DK110" s="959"/>
      <c r="DL110" s="959" t="s">
        <v>131</v>
      </c>
      <c r="DM110" s="959"/>
      <c r="DN110" s="959"/>
      <c r="DO110" s="959"/>
      <c r="DP110" s="959"/>
      <c r="DQ110" s="959" t="s">
        <v>131</v>
      </c>
      <c r="DR110" s="959"/>
      <c r="DS110" s="959"/>
      <c r="DT110" s="959"/>
      <c r="DU110" s="959"/>
      <c r="DV110" s="960" t="s">
        <v>419</v>
      </c>
      <c r="DW110" s="960"/>
      <c r="DX110" s="960"/>
      <c r="DY110" s="960"/>
      <c r="DZ110" s="961"/>
    </row>
    <row r="111" spans="1:131" s="226" customFormat="1" ht="26.25" customHeight="1" x14ac:dyDescent="0.15">
      <c r="A111" s="962" t="s">
        <v>447</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448</v>
      </c>
      <c r="AB111" s="966"/>
      <c r="AC111" s="966"/>
      <c r="AD111" s="966"/>
      <c r="AE111" s="967"/>
      <c r="AF111" s="968" t="s">
        <v>131</v>
      </c>
      <c r="AG111" s="966"/>
      <c r="AH111" s="966"/>
      <c r="AI111" s="966"/>
      <c r="AJ111" s="967"/>
      <c r="AK111" s="968" t="s">
        <v>131</v>
      </c>
      <c r="AL111" s="966"/>
      <c r="AM111" s="966"/>
      <c r="AN111" s="966"/>
      <c r="AO111" s="967"/>
      <c r="AP111" s="969" t="s">
        <v>131</v>
      </c>
      <c r="AQ111" s="970"/>
      <c r="AR111" s="970"/>
      <c r="AS111" s="970"/>
      <c r="AT111" s="971"/>
      <c r="AU111" s="936"/>
      <c r="AV111" s="937"/>
      <c r="AW111" s="937"/>
      <c r="AX111" s="937"/>
      <c r="AY111" s="937"/>
      <c r="AZ111" s="950" t="s">
        <v>449</v>
      </c>
      <c r="BA111" s="951"/>
      <c r="BB111" s="951"/>
      <c r="BC111" s="951"/>
      <c r="BD111" s="951"/>
      <c r="BE111" s="951"/>
      <c r="BF111" s="951"/>
      <c r="BG111" s="951"/>
      <c r="BH111" s="951"/>
      <c r="BI111" s="951"/>
      <c r="BJ111" s="951"/>
      <c r="BK111" s="951"/>
      <c r="BL111" s="951"/>
      <c r="BM111" s="951"/>
      <c r="BN111" s="951"/>
      <c r="BO111" s="951"/>
      <c r="BP111" s="952"/>
      <c r="BQ111" s="953">
        <v>41083</v>
      </c>
      <c r="BR111" s="954"/>
      <c r="BS111" s="954"/>
      <c r="BT111" s="954"/>
      <c r="BU111" s="954"/>
      <c r="BV111" s="954">
        <v>14635</v>
      </c>
      <c r="BW111" s="954"/>
      <c r="BX111" s="954"/>
      <c r="BY111" s="954"/>
      <c r="BZ111" s="954"/>
      <c r="CA111" s="954">
        <v>6255</v>
      </c>
      <c r="CB111" s="954"/>
      <c r="CC111" s="954"/>
      <c r="CD111" s="954"/>
      <c r="CE111" s="954"/>
      <c r="CF111" s="948">
        <v>0</v>
      </c>
      <c r="CG111" s="949"/>
      <c r="CH111" s="949"/>
      <c r="CI111" s="949"/>
      <c r="CJ111" s="949"/>
      <c r="CK111" s="976"/>
      <c r="CL111" s="977"/>
      <c r="CM111" s="950" t="s">
        <v>450</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419</v>
      </c>
      <c r="DH111" s="954"/>
      <c r="DI111" s="954"/>
      <c r="DJ111" s="954"/>
      <c r="DK111" s="954"/>
      <c r="DL111" s="954" t="s">
        <v>448</v>
      </c>
      <c r="DM111" s="954"/>
      <c r="DN111" s="954"/>
      <c r="DO111" s="954"/>
      <c r="DP111" s="954"/>
      <c r="DQ111" s="954" t="s">
        <v>131</v>
      </c>
      <c r="DR111" s="954"/>
      <c r="DS111" s="954"/>
      <c r="DT111" s="954"/>
      <c r="DU111" s="954"/>
      <c r="DV111" s="955" t="s">
        <v>131</v>
      </c>
      <c r="DW111" s="955"/>
      <c r="DX111" s="955"/>
      <c r="DY111" s="955"/>
      <c r="DZ111" s="956"/>
    </row>
    <row r="112" spans="1:131" s="226" customFormat="1" ht="26.25" customHeight="1" x14ac:dyDescent="0.15">
      <c r="A112" s="980" t="s">
        <v>451</v>
      </c>
      <c r="B112" s="981"/>
      <c r="C112" s="951" t="s">
        <v>452</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131</v>
      </c>
      <c r="AB112" s="987"/>
      <c r="AC112" s="987"/>
      <c r="AD112" s="987"/>
      <c r="AE112" s="988"/>
      <c r="AF112" s="989" t="s">
        <v>448</v>
      </c>
      <c r="AG112" s="987"/>
      <c r="AH112" s="987"/>
      <c r="AI112" s="987"/>
      <c r="AJ112" s="988"/>
      <c r="AK112" s="989" t="s">
        <v>448</v>
      </c>
      <c r="AL112" s="987"/>
      <c r="AM112" s="987"/>
      <c r="AN112" s="987"/>
      <c r="AO112" s="988"/>
      <c r="AP112" s="990" t="s">
        <v>131</v>
      </c>
      <c r="AQ112" s="991"/>
      <c r="AR112" s="991"/>
      <c r="AS112" s="991"/>
      <c r="AT112" s="992"/>
      <c r="AU112" s="936"/>
      <c r="AV112" s="937"/>
      <c r="AW112" s="937"/>
      <c r="AX112" s="937"/>
      <c r="AY112" s="937"/>
      <c r="AZ112" s="950" t="s">
        <v>453</v>
      </c>
      <c r="BA112" s="951"/>
      <c r="BB112" s="951"/>
      <c r="BC112" s="951"/>
      <c r="BD112" s="951"/>
      <c r="BE112" s="951"/>
      <c r="BF112" s="951"/>
      <c r="BG112" s="951"/>
      <c r="BH112" s="951"/>
      <c r="BI112" s="951"/>
      <c r="BJ112" s="951"/>
      <c r="BK112" s="951"/>
      <c r="BL112" s="951"/>
      <c r="BM112" s="951"/>
      <c r="BN112" s="951"/>
      <c r="BO112" s="951"/>
      <c r="BP112" s="952"/>
      <c r="BQ112" s="953">
        <v>1876655</v>
      </c>
      <c r="BR112" s="954"/>
      <c r="BS112" s="954"/>
      <c r="BT112" s="954"/>
      <c r="BU112" s="954"/>
      <c r="BV112" s="954">
        <v>2091545</v>
      </c>
      <c r="BW112" s="954"/>
      <c r="BX112" s="954"/>
      <c r="BY112" s="954"/>
      <c r="BZ112" s="954"/>
      <c r="CA112" s="954">
        <v>3809643</v>
      </c>
      <c r="CB112" s="954"/>
      <c r="CC112" s="954"/>
      <c r="CD112" s="954"/>
      <c r="CE112" s="954"/>
      <c r="CF112" s="948">
        <v>21.2</v>
      </c>
      <c r="CG112" s="949"/>
      <c r="CH112" s="949"/>
      <c r="CI112" s="949"/>
      <c r="CJ112" s="949"/>
      <c r="CK112" s="976"/>
      <c r="CL112" s="977"/>
      <c r="CM112" s="950" t="s">
        <v>454</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131</v>
      </c>
      <c r="DH112" s="954"/>
      <c r="DI112" s="954"/>
      <c r="DJ112" s="954"/>
      <c r="DK112" s="954"/>
      <c r="DL112" s="954" t="s">
        <v>131</v>
      </c>
      <c r="DM112" s="954"/>
      <c r="DN112" s="954"/>
      <c r="DO112" s="954"/>
      <c r="DP112" s="954"/>
      <c r="DQ112" s="954" t="s">
        <v>448</v>
      </c>
      <c r="DR112" s="954"/>
      <c r="DS112" s="954"/>
      <c r="DT112" s="954"/>
      <c r="DU112" s="954"/>
      <c r="DV112" s="955" t="s">
        <v>131</v>
      </c>
      <c r="DW112" s="955"/>
      <c r="DX112" s="955"/>
      <c r="DY112" s="955"/>
      <c r="DZ112" s="956"/>
    </row>
    <row r="113" spans="1:130" s="226" customFormat="1" ht="26.25" customHeight="1" x14ac:dyDescent="0.15">
      <c r="A113" s="982"/>
      <c r="B113" s="983"/>
      <c r="C113" s="951" t="s">
        <v>455</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207373</v>
      </c>
      <c r="AB113" s="966"/>
      <c r="AC113" s="966"/>
      <c r="AD113" s="966"/>
      <c r="AE113" s="967"/>
      <c r="AF113" s="968">
        <v>189988</v>
      </c>
      <c r="AG113" s="966"/>
      <c r="AH113" s="966"/>
      <c r="AI113" s="966"/>
      <c r="AJ113" s="967"/>
      <c r="AK113" s="968">
        <v>220669</v>
      </c>
      <c r="AL113" s="966"/>
      <c r="AM113" s="966"/>
      <c r="AN113" s="966"/>
      <c r="AO113" s="967"/>
      <c r="AP113" s="969">
        <v>1.2</v>
      </c>
      <c r="AQ113" s="970"/>
      <c r="AR113" s="970"/>
      <c r="AS113" s="970"/>
      <c r="AT113" s="971"/>
      <c r="AU113" s="936"/>
      <c r="AV113" s="937"/>
      <c r="AW113" s="937"/>
      <c r="AX113" s="937"/>
      <c r="AY113" s="937"/>
      <c r="AZ113" s="950" t="s">
        <v>456</v>
      </c>
      <c r="BA113" s="951"/>
      <c r="BB113" s="951"/>
      <c r="BC113" s="951"/>
      <c r="BD113" s="951"/>
      <c r="BE113" s="951"/>
      <c r="BF113" s="951"/>
      <c r="BG113" s="951"/>
      <c r="BH113" s="951"/>
      <c r="BI113" s="951"/>
      <c r="BJ113" s="951"/>
      <c r="BK113" s="951"/>
      <c r="BL113" s="951"/>
      <c r="BM113" s="951"/>
      <c r="BN113" s="951"/>
      <c r="BO113" s="951"/>
      <c r="BP113" s="952"/>
      <c r="BQ113" s="953">
        <v>2090066</v>
      </c>
      <c r="BR113" s="954"/>
      <c r="BS113" s="954"/>
      <c r="BT113" s="954"/>
      <c r="BU113" s="954"/>
      <c r="BV113" s="954">
        <v>2078428</v>
      </c>
      <c r="BW113" s="954"/>
      <c r="BX113" s="954"/>
      <c r="BY113" s="954"/>
      <c r="BZ113" s="954"/>
      <c r="CA113" s="954">
        <v>2015216</v>
      </c>
      <c r="CB113" s="954"/>
      <c r="CC113" s="954"/>
      <c r="CD113" s="954"/>
      <c r="CE113" s="954"/>
      <c r="CF113" s="948">
        <v>11.2</v>
      </c>
      <c r="CG113" s="949"/>
      <c r="CH113" s="949"/>
      <c r="CI113" s="949"/>
      <c r="CJ113" s="949"/>
      <c r="CK113" s="976"/>
      <c r="CL113" s="977"/>
      <c r="CM113" s="950" t="s">
        <v>457</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v>17378</v>
      </c>
      <c r="DH113" s="987"/>
      <c r="DI113" s="987"/>
      <c r="DJ113" s="987"/>
      <c r="DK113" s="988"/>
      <c r="DL113" s="989">
        <v>11680</v>
      </c>
      <c r="DM113" s="987"/>
      <c r="DN113" s="987"/>
      <c r="DO113" s="987"/>
      <c r="DP113" s="988"/>
      <c r="DQ113" s="989">
        <v>5888</v>
      </c>
      <c r="DR113" s="987"/>
      <c r="DS113" s="987"/>
      <c r="DT113" s="987"/>
      <c r="DU113" s="988"/>
      <c r="DV113" s="990">
        <v>0</v>
      </c>
      <c r="DW113" s="991"/>
      <c r="DX113" s="991"/>
      <c r="DY113" s="991"/>
      <c r="DZ113" s="992"/>
    </row>
    <row r="114" spans="1:130" s="226" customFormat="1" ht="26.25" customHeight="1" x14ac:dyDescent="0.15">
      <c r="A114" s="982"/>
      <c r="B114" s="983"/>
      <c r="C114" s="951" t="s">
        <v>458</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226686</v>
      </c>
      <c r="AB114" s="987"/>
      <c r="AC114" s="987"/>
      <c r="AD114" s="987"/>
      <c r="AE114" s="988"/>
      <c r="AF114" s="989">
        <v>233130</v>
      </c>
      <c r="AG114" s="987"/>
      <c r="AH114" s="987"/>
      <c r="AI114" s="987"/>
      <c r="AJ114" s="988"/>
      <c r="AK114" s="989">
        <v>229504</v>
      </c>
      <c r="AL114" s="987"/>
      <c r="AM114" s="987"/>
      <c r="AN114" s="987"/>
      <c r="AO114" s="988"/>
      <c r="AP114" s="990">
        <v>1.3</v>
      </c>
      <c r="AQ114" s="991"/>
      <c r="AR114" s="991"/>
      <c r="AS114" s="991"/>
      <c r="AT114" s="992"/>
      <c r="AU114" s="936"/>
      <c r="AV114" s="937"/>
      <c r="AW114" s="937"/>
      <c r="AX114" s="937"/>
      <c r="AY114" s="937"/>
      <c r="AZ114" s="950" t="s">
        <v>459</v>
      </c>
      <c r="BA114" s="951"/>
      <c r="BB114" s="951"/>
      <c r="BC114" s="951"/>
      <c r="BD114" s="951"/>
      <c r="BE114" s="951"/>
      <c r="BF114" s="951"/>
      <c r="BG114" s="951"/>
      <c r="BH114" s="951"/>
      <c r="BI114" s="951"/>
      <c r="BJ114" s="951"/>
      <c r="BK114" s="951"/>
      <c r="BL114" s="951"/>
      <c r="BM114" s="951"/>
      <c r="BN114" s="951"/>
      <c r="BO114" s="951"/>
      <c r="BP114" s="952"/>
      <c r="BQ114" s="953">
        <v>4721847</v>
      </c>
      <c r="BR114" s="954"/>
      <c r="BS114" s="954"/>
      <c r="BT114" s="954"/>
      <c r="BU114" s="954"/>
      <c r="BV114" s="954">
        <v>4653080</v>
      </c>
      <c r="BW114" s="954"/>
      <c r="BX114" s="954"/>
      <c r="BY114" s="954"/>
      <c r="BZ114" s="954"/>
      <c r="CA114" s="954">
        <v>4331942</v>
      </c>
      <c r="CB114" s="954"/>
      <c r="CC114" s="954"/>
      <c r="CD114" s="954"/>
      <c r="CE114" s="954"/>
      <c r="CF114" s="948">
        <v>24.1</v>
      </c>
      <c r="CG114" s="949"/>
      <c r="CH114" s="949"/>
      <c r="CI114" s="949"/>
      <c r="CJ114" s="949"/>
      <c r="CK114" s="976"/>
      <c r="CL114" s="977"/>
      <c r="CM114" s="950" t="s">
        <v>460</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448</v>
      </c>
      <c r="DH114" s="987"/>
      <c r="DI114" s="987"/>
      <c r="DJ114" s="987"/>
      <c r="DK114" s="988"/>
      <c r="DL114" s="989" t="s">
        <v>448</v>
      </c>
      <c r="DM114" s="987"/>
      <c r="DN114" s="987"/>
      <c r="DO114" s="987"/>
      <c r="DP114" s="988"/>
      <c r="DQ114" s="989" t="s">
        <v>131</v>
      </c>
      <c r="DR114" s="987"/>
      <c r="DS114" s="987"/>
      <c r="DT114" s="987"/>
      <c r="DU114" s="988"/>
      <c r="DV114" s="990" t="s">
        <v>419</v>
      </c>
      <c r="DW114" s="991"/>
      <c r="DX114" s="991"/>
      <c r="DY114" s="991"/>
      <c r="DZ114" s="992"/>
    </row>
    <row r="115" spans="1:130" s="226" customFormat="1" ht="26.25" customHeight="1" x14ac:dyDescent="0.15">
      <c r="A115" s="982"/>
      <c r="B115" s="983"/>
      <c r="C115" s="951" t="s">
        <v>461</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19110</v>
      </c>
      <c r="AB115" s="966"/>
      <c r="AC115" s="966"/>
      <c r="AD115" s="966"/>
      <c r="AE115" s="967"/>
      <c r="AF115" s="968">
        <v>11532</v>
      </c>
      <c r="AG115" s="966"/>
      <c r="AH115" s="966"/>
      <c r="AI115" s="966"/>
      <c r="AJ115" s="967"/>
      <c r="AK115" s="968">
        <v>6080</v>
      </c>
      <c r="AL115" s="966"/>
      <c r="AM115" s="966"/>
      <c r="AN115" s="966"/>
      <c r="AO115" s="967"/>
      <c r="AP115" s="969">
        <v>0</v>
      </c>
      <c r="AQ115" s="970"/>
      <c r="AR115" s="970"/>
      <c r="AS115" s="970"/>
      <c r="AT115" s="971"/>
      <c r="AU115" s="936"/>
      <c r="AV115" s="937"/>
      <c r="AW115" s="937"/>
      <c r="AX115" s="937"/>
      <c r="AY115" s="937"/>
      <c r="AZ115" s="950" t="s">
        <v>462</v>
      </c>
      <c r="BA115" s="951"/>
      <c r="BB115" s="951"/>
      <c r="BC115" s="951"/>
      <c r="BD115" s="951"/>
      <c r="BE115" s="951"/>
      <c r="BF115" s="951"/>
      <c r="BG115" s="951"/>
      <c r="BH115" s="951"/>
      <c r="BI115" s="951"/>
      <c r="BJ115" s="951"/>
      <c r="BK115" s="951"/>
      <c r="BL115" s="951"/>
      <c r="BM115" s="951"/>
      <c r="BN115" s="951"/>
      <c r="BO115" s="951"/>
      <c r="BP115" s="952"/>
      <c r="BQ115" s="953" t="s">
        <v>448</v>
      </c>
      <c r="BR115" s="954"/>
      <c r="BS115" s="954"/>
      <c r="BT115" s="954"/>
      <c r="BU115" s="954"/>
      <c r="BV115" s="954" t="s">
        <v>131</v>
      </c>
      <c r="BW115" s="954"/>
      <c r="BX115" s="954"/>
      <c r="BY115" s="954"/>
      <c r="BZ115" s="954"/>
      <c r="CA115" s="954" t="s">
        <v>131</v>
      </c>
      <c r="CB115" s="954"/>
      <c r="CC115" s="954"/>
      <c r="CD115" s="954"/>
      <c r="CE115" s="954"/>
      <c r="CF115" s="948" t="s">
        <v>448</v>
      </c>
      <c r="CG115" s="949"/>
      <c r="CH115" s="949"/>
      <c r="CI115" s="949"/>
      <c r="CJ115" s="949"/>
      <c r="CK115" s="976"/>
      <c r="CL115" s="977"/>
      <c r="CM115" s="950" t="s">
        <v>463</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448</v>
      </c>
      <c r="DH115" s="987"/>
      <c r="DI115" s="987"/>
      <c r="DJ115" s="987"/>
      <c r="DK115" s="988"/>
      <c r="DL115" s="989" t="s">
        <v>131</v>
      </c>
      <c r="DM115" s="987"/>
      <c r="DN115" s="987"/>
      <c r="DO115" s="987"/>
      <c r="DP115" s="988"/>
      <c r="DQ115" s="989" t="s">
        <v>131</v>
      </c>
      <c r="DR115" s="987"/>
      <c r="DS115" s="987"/>
      <c r="DT115" s="987"/>
      <c r="DU115" s="988"/>
      <c r="DV115" s="990" t="s">
        <v>419</v>
      </c>
      <c r="DW115" s="991"/>
      <c r="DX115" s="991"/>
      <c r="DY115" s="991"/>
      <c r="DZ115" s="992"/>
    </row>
    <row r="116" spans="1:130" s="226" customFormat="1" ht="26.25" customHeight="1" x14ac:dyDescent="0.15">
      <c r="A116" s="984"/>
      <c r="B116" s="985"/>
      <c r="C116" s="993" t="s">
        <v>464</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131</v>
      </c>
      <c r="AB116" s="987"/>
      <c r="AC116" s="987"/>
      <c r="AD116" s="987"/>
      <c r="AE116" s="988"/>
      <c r="AF116" s="989" t="s">
        <v>131</v>
      </c>
      <c r="AG116" s="987"/>
      <c r="AH116" s="987"/>
      <c r="AI116" s="987"/>
      <c r="AJ116" s="988"/>
      <c r="AK116" s="989" t="s">
        <v>448</v>
      </c>
      <c r="AL116" s="987"/>
      <c r="AM116" s="987"/>
      <c r="AN116" s="987"/>
      <c r="AO116" s="988"/>
      <c r="AP116" s="990" t="s">
        <v>448</v>
      </c>
      <c r="AQ116" s="991"/>
      <c r="AR116" s="991"/>
      <c r="AS116" s="991"/>
      <c r="AT116" s="992"/>
      <c r="AU116" s="936"/>
      <c r="AV116" s="937"/>
      <c r="AW116" s="937"/>
      <c r="AX116" s="937"/>
      <c r="AY116" s="937"/>
      <c r="AZ116" s="995" t="s">
        <v>465</v>
      </c>
      <c r="BA116" s="996"/>
      <c r="BB116" s="996"/>
      <c r="BC116" s="996"/>
      <c r="BD116" s="996"/>
      <c r="BE116" s="996"/>
      <c r="BF116" s="996"/>
      <c r="BG116" s="996"/>
      <c r="BH116" s="996"/>
      <c r="BI116" s="996"/>
      <c r="BJ116" s="996"/>
      <c r="BK116" s="996"/>
      <c r="BL116" s="996"/>
      <c r="BM116" s="996"/>
      <c r="BN116" s="996"/>
      <c r="BO116" s="996"/>
      <c r="BP116" s="997"/>
      <c r="BQ116" s="953" t="s">
        <v>448</v>
      </c>
      <c r="BR116" s="954"/>
      <c r="BS116" s="954"/>
      <c r="BT116" s="954"/>
      <c r="BU116" s="954"/>
      <c r="BV116" s="954" t="s">
        <v>448</v>
      </c>
      <c r="BW116" s="954"/>
      <c r="BX116" s="954"/>
      <c r="BY116" s="954"/>
      <c r="BZ116" s="954"/>
      <c r="CA116" s="954" t="s">
        <v>448</v>
      </c>
      <c r="CB116" s="954"/>
      <c r="CC116" s="954"/>
      <c r="CD116" s="954"/>
      <c r="CE116" s="954"/>
      <c r="CF116" s="948" t="s">
        <v>448</v>
      </c>
      <c r="CG116" s="949"/>
      <c r="CH116" s="949"/>
      <c r="CI116" s="949"/>
      <c r="CJ116" s="949"/>
      <c r="CK116" s="976"/>
      <c r="CL116" s="977"/>
      <c r="CM116" s="950" t="s">
        <v>466</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v>7500</v>
      </c>
      <c r="DH116" s="987"/>
      <c r="DI116" s="987"/>
      <c r="DJ116" s="987"/>
      <c r="DK116" s="988"/>
      <c r="DL116" s="989">
        <v>2500</v>
      </c>
      <c r="DM116" s="987"/>
      <c r="DN116" s="987"/>
      <c r="DO116" s="987"/>
      <c r="DP116" s="988"/>
      <c r="DQ116" s="989" t="s">
        <v>448</v>
      </c>
      <c r="DR116" s="987"/>
      <c r="DS116" s="987"/>
      <c r="DT116" s="987"/>
      <c r="DU116" s="988"/>
      <c r="DV116" s="990" t="s">
        <v>419</v>
      </c>
      <c r="DW116" s="991"/>
      <c r="DX116" s="991"/>
      <c r="DY116" s="991"/>
      <c r="DZ116" s="992"/>
    </row>
    <row r="117" spans="1:130" s="226" customFormat="1" ht="26.25" customHeight="1" x14ac:dyDescent="0.15">
      <c r="A117" s="940" t="s">
        <v>192</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467</v>
      </c>
      <c r="Z117" s="922"/>
      <c r="AA117" s="1006">
        <v>4020817</v>
      </c>
      <c r="AB117" s="1007"/>
      <c r="AC117" s="1007"/>
      <c r="AD117" s="1007"/>
      <c r="AE117" s="1008"/>
      <c r="AF117" s="1009">
        <v>4428654</v>
      </c>
      <c r="AG117" s="1007"/>
      <c r="AH117" s="1007"/>
      <c r="AI117" s="1007"/>
      <c r="AJ117" s="1008"/>
      <c r="AK117" s="1009">
        <v>4615948</v>
      </c>
      <c r="AL117" s="1007"/>
      <c r="AM117" s="1007"/>
      <c r="AN117" s="1007"/>
      <c r="AO117" s="1008"/>
      <c r="AP117" s="1010"/>
      <c r="AQ117" s="1011"/>
      <c r="AR117" s="1011"/>
      <c r="AS117" s="1011"/>
      <c r="AT117" s="1012"/>
      <c r="AU117" s="936"/>
      <c r="AV117" s="937"/>
      <c r="AW117" s="937"/>
      <c r="AX117" s="937"/>
      <c r="AY117" s="937"/>
      <c r="AZ117" s="1002" t="s">
        <v>468</v>
      </c>
      <c r="BA117" s="1003"/>
      <c r="BB117" s="1003"/>
      <c r="BC117" s="1003"/>
      <c r="BD117" s="1003"/>
      <c r="BE117" s="1003"/>
      <c r="BF117" s="1003"/>
      <c r="BG117" s="1003"/>
      <c r="BH117" s="1003"/>
      <c r="BI117" s="1003"/>
      <c r="BJ117" s="1003"/>
      <c r="BK117" s="1003"/>
      <c r="BL117" s="1003"/>
      <c r="BM117" s="1003"/>
      <c r="BN117" s="1003"/>
      <c r="BO117" s="1003"/>
      <c r="BP117" s="1004"/>
      <c r="BQ117" s="953" t="s">
        <v>131</v>
      </c>
      <c r="BR117" s="954"/>
      <c r="BS117" s="954"/>
      <c r="BT117" s="954"/>
      <c r="BU117" s="954"/>
      <c r="BV117" s="954" t="s">
        <v>448</v>
      </c>
      <c r="BW117" s="954"/>
      <c r="BX117" s="954"/>
      <c r="BY117" s="954"/>
      <c r="BZ117" s="954"/>
      <c r="CA117" s="954" t="s">
        <v>448</v>
      </c>
      <c r="CB117" s="954"/>
      <c r="CC117" s="954"/>
      <c r="CD117" s="954"/>
      <c r="CE117" s="954"/>
      <c r="CF117" s="948" t="s">
        <v>448</v>
      </c>
      <c r="CG117" s="949"/>
      <c r="CH117" s="949"/>
      <c r="CI117" s="949"/>
      <c r="CJ117" s="949"/>
      <c r="CK117" s="976"/>
      <c r="CL117" s="977"/>
      <c r="CM117" s="950" t="s">
        <v>469</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448</v>
      </c>
      <c r="DH117" s="987"/>
      <c r="DI117" s="987"/>
      <c r="DJ117" s="987"/>
      <c r="DK117" s="988"/>
      <c r="DL117" s="989" t="s">
        <v>131</v>
      </c>
      <c r="DM117" s="987"/>
      <c r="DN117" s="987"/>
      <c r="DO117" s="987"/>
      <c r="DP117" s="988"/>
      <c r="DQ117" s="989" t="s">
        <v>448</v>
      </c>
      <c r="DR117" s="987"/>
      <c r="DS117" s="987"/>
      <c r="DT117" s="987"/>
      <c r="DU117" s="988"/>
      <c r="DV117" s="990" t="s">
        <v>419</v>
      </c>
      <c r="DW117" s="991"/>
      <c r="DX117" s="991"/>
      <c r="DY117" s="991"/>
      <c r="DZ117" s="992"/>
    </row>
    <row r="118" spans="1:130" s="226" customFormat="1" ht="26.25" customHeight="1" x14ac:dyDescent="0.15">
      <c r="A118" s="940" t="s">
        <v>442</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439</v>
      </c>
      <c r="AB118" s="921"/>
      <c r="AC118" s="921"/>
      <c r="AD118" s="921"/>
      <c r="AE118" s="922"/>
      <c r="AF118" s="920" t="s">
        <v>440</v>
      </c>
      <c r="AG118" s="921"/>
      <c r="AH118" s="921"/>
      <c r="AI118" s="921"/>
      <c r="AJ118" s="922"/>
      <c r="AK118" s="920" t="s">
        <v>311</v>
      </c>
      <c r="AL118" s="921"/>
      <c r="AM118" s="921"/>
      <c r="AN118" s="921"/>
      <c r="AO118" s="922"/>
      <c r="AP118" s="998" t="s">
        <v>441</v>
      </c>
      <c r="AQ118" s="999"/>
      <c r="AR118" s="999"/>
      <c r="AS118" s="999"/>
      <c r="AT118" s="1000"/>
      <c r="AU118" s="936"/>
      <c r="AV118" s="937"/>
      <c r="AW118" s="937"/>
      <c r="AX118" s="937"/>
      <c r="AY118" s="937"/>
      <c r="AZ118" s="1001" t="s">
        <v>470</v>
      </c>
      <c r="BA118" s="993"/>
      <c r="BB118" s="993"/>
      <c r="BC118" s="993"/>
      <c r="BD118" s="993"/>
      <c r="BE118" s="993"/>
      <c r="BF118" s="993"/>
      <c r="BG118" s="993"/>
      <c r="BH118" s="993"/>
      <c r="BI118" s="993"/>
      <c r="BJ118" s="993"/>
      <c r="BK118" s="993"/>
      <c r="BL118" s="993"/>
      <c r="BM118" s="993"/>
      <c r="BN118" s="993"/>
      <c r="BO118" s="993"/>
      <c r="BP118" s="994"/>
      <c r="BQ118" s="1027" t="s">
        <v>448</v>
      </c>
      <c r="BR118" s="1028"/>
      <c r="BS118" s="1028"/>
      <c r="BT118" s="1028"/>
      <c r="BU118" s="1028"/>
      <c r="BV118" s="1028" t="s">
        <v>448</v>
      </c>
      <c r="BW118" s="1028"/>
      <c r="BX118" s="1028"/>
      <c r="BY118" s="1028"/>
      <c r="BZ118" s="1028"/>
      <c r="CA118" s="1028" t="s">
        <v>131</v>
      </c>
      <c r="CB118" s="1028"/>
      <c r="CC118" s="1028"/>
      <c r="CD118" s="1028"/>
      <c r="CE118" s="1028"/>
      <c r="CF118" s="948" t="s">
        <v>448</v>
      </c>
      <c r="CG118" s="949"/>
      <c r="CH118" s="949"/>
      <c r="CI118" s="949"/>
      <c r="CJ118" s="949"/>
      <c r="CK118" s="976"/>
      <c r="CL118" s="977"/>
      <c r="CM118" s="950" t="s">
        <v>471</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448</v>
      </c>
      <c r="DH118" s="987"/>
      <c r="DI118" s="987"/>
      <c r="DJ118" s="987"/>
      <c r="DK118" s="988"/>
      <c r="DL118" s="989" t="s">
        <v>131</v>
      </c>
      <c r="DM118" s="987"/>
      <c r="DN118" s="987"/>
      <c r="DO118" s="987"/>
      <c r="DP118" s="988"/>
      <c r="DQ118" s="989" t="s">
        <v>448</v>
      </c>
      <c r="DR118" s="987"/>
      <c r="DS118" s="987"/>
      <c r="DT118" s="987"/>
      <c r="DU118" s="988"/>
      <c r="DV118" s="990" t="s">
        <v>448</v>
      </c>
      <c r="DW118" s="991"/>
      <c r="DX118" s="991"/>
      <c r="DY118" s="991"/>
      <c r="DZ118" s="992"/>
    </row>
    <row r="119" spans="1:130" s="226" customFormat="1" ht="26.25" customHeight="1" x14ac:dyDescent="0.15">
      <c r="A119" s="1084" t="s">
        <v>445</v>
      </c>
      <c r="B119" s="975"/>
      <c r="C119" s="957" t="s">
        <v>446</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131</v>
      </c>
      <c r="AB119" s="928"/>
      <c r="AC119" s="928"/>
      <c r="AD119" s="928"/>
      <c r="AE119" s="929"/>
      <c r="AF119" s="930" t="s">
        <v>131</v>
      </c>
      <c r="AG119" s="928"/>
      <c r="AH119" s="928"/>
      <c r="AI119" s="928"/>
      <c r="AJ119" s="929"/>
      <c r="AK119" s="930" t="s">
        <v>448</v>
      </c>
      <c r="AL119" s="928"/>
      <c r="AM119" s="928"/>
      <c r="AN119" s="928"/>
      <c r="AO119" s="929"/>
      <c r="AP119" s="931" t="s">
        <v>448</v>
      </c>
      <c r="AQ119" s="932"/>
      <c r="AR119" s="932"/>
      <c r="AS119" s="932"/>
      <c r="AT119" s="933"/>
      <c r="AU119" s="938"/>
      <c r="AV119" s="939"/>
      <c r="AW119" s="939"/>
      <c r="AX119" s="939"/>
      <c r="AY119" s="939"/>
      <c r="AZ119" s="247" t="s">
        <v>192</v>
      </c>
      <c r="BA119" s="247"/>
      <c r="BB119" s="247"/>
      <c r="BC119" s="247"/>
      <c r="BD119" s="247"/>
      <c r="BE119" s="247"/>
      <c r="BF119" s="247"/>
      <c r="BG119" s="247"/>
      <c r="BH119" s="247"/>
      <c r="BI119" s="247"/>
      <c r="BJ119" s="247"/>
      <c r="BK119" s="247"/>
      <c r="BL119" s="247"/>
      <c r="BM119" s="247"/>
      <c r="BN119" s="247"/>
      <c r="BO119" s="1005" t="s">
        <v>472</v>
      </c>
      <c r="BP119" s="1033"/>
      <c r="BQ119" s="1027">
        <v>43727494</v>
      </c>
      <c r="BR119" s="1028"/>
      <c r="BS119" s="1028"/>
      <c r="BT119" s="1028"/>
      <c r="BU119" s="1028"/>
      <c r="BV119" s="1028">
        <v>43533841</v>
      </c>
      <c r="BW119" s="1028"/>
      <c r="BX119" s="1028"/>
      <c r="BY119" s="1028"/>
      <c r="BZ119" s="1028"/>
      <c r="CA119" s="1028">
        <v>44330339</v>
      </c>
      <c r="CB119" s="1028"/>
      <c r="CC119" s="1028"/>
      <c r="CD119" s="1028"/>
      <c r="CE119" s="1028"/>
      <c r="CF119" s="1029"/>
      <c r="CG119" s="1030"/>
      <c r="CH119" s="1030"/>
      <c r="CI119" s="1030"/>
      <c r="CJ119" s="1031"/>
      <c r="CK119" s="978"/>
      <c r="CL119" s="979"/>
      <c r="CM119" s="1001" t="s">
        <v>473</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16205</v>
      </c>
      <c r="DH119" s="1014"/>
      <c r="DI119" s="1014"/>
      <c r="DJ119" s="1014"/>
      <c r="DK119" s="1015"/>
      <c r="DL119" s="1013">
        <v>455</v>
      </c>
      <c r="DM119" s="1014"/>
      <c r="DN119" s="1014"/>
      <c r="DO119" s="1014"/>
      <c r="DP119" s="1015"/>
      <c r="DQ119" s="1013">
        <v>367</v>
      </c>
      <c r="DR119" s="1014"/>
      <c r="DS119" s="1014"/>
      <c r="DT119" s="1014"/>
      <c r="DU119" s="1015"/>
      <c r="DV119" s="1016">
        <v>0</v>
      </c>
      <c r="DW119" s="1017"/>
      <c r="DX119" s="1017"/>
      <c r="DY119" s="1017"/>
      <c r="DZ119" s="1018"/>
    </row>
    <row r="120" spans="1:130" s="226" customFormat="1" ht="26.25" customHeight="1" x14ac:dyDescent="0.15">
      <c r="A120" s="1085"/>
      <c r="B120" s="977"/>
      <c r="C120" s="950" t="s">
        <v>450</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131</v>
      </c>
      <c r="AB120" s="987"/>
      <c r="AC120" s="987"/>
      <c r="AD120" s="987"/>
      <c r="AE120" s="988"/>
      <c r="AF120" s="989" t="s">
        <v>448</v>
      </c>
      <c r="AG120" s="987"/>
      <c r="AH120" s="987"/>
      <c r="AI120" s="987"/>
      <c r="AJ120" s="988"/>
      <c r="AK120" s="989" t="s">
        <v>448</v>
      </c>
      <c r="AL120" s="987"/>
      <c r="AM120" s="987"/>
      <c r="AN120" s="987"/>
      <c r="AO120" s="988"/>
      <c r="AP120" s="990" t="s">
        <v>448</v>
      </c>
      <c r="AQ120" s="991"/>
      <c r="AR120" s="991"/>
      <c r="AS120" s="991"/>
      <c r="AT120" s="992"/>
      <c r="AU120" s="1019" t="s">
        <v>474</v>
      </c>
      <c r="AV120" s="1020"/>
      <c r="AW120" s="1020"/>
      <c r="AX120" s="1020"/>
      <c r="AY120" s="1021"/>
      <c r="AZ120" s="957" t="s">
        <v>475</v>
      </c>
      <c r="BA120" s="925"/>
      <c r="BB120" s="925"/>
      <c r="BC120" s="925"/>
      <c r="BD120" s="925"/>
      <c r="BE120" s="925"/>
      <c r="BF120" s="925"/>
      <c r="BG120" s="925"/>
      <c r="BH120" s="925"/>
      <c r="BI120" s="925"/>
      <c r="BJ120" s="925"/>
      <c r="BK120" s="925"/>
      <c r="BL120" s="925"/>
      <c r="BM120" s="925"/>
      <c r="BN120" s="925"/>
      <c r="BO120" s="925"/>
      <c r="BP120" s="926"/>
      <c r="BQ120" s="958">
        <v>15984041</v>
      </c>
      <c r="BR120" s="959"/>
      <c r="BS120" s="959"/>
      <c r="BT120" s="959"/>
      <c r="BU120" s="959"/>
      <c r="BV120" s="959">
        <v>15901234</v>
      </c>
      <c r="BW120" s="959"/>
      <c r="BX120" s="959"/>
      <c r="BY120" s="959"/>
      <c r="BZ120" s="959"/>
      <c r="CA120" s="959">
        <v>16412961</v>
      </c>
      <c r="CB120" s="959"/>
      <c r="CC120" s="959"/>
      <c r="CD120" s="959"/>
      <c r="CE120" s="959"/>
      <c r="CF120" s="972">
        <v>91.2</v>
      </c>
      <c r="CG120" s="973"/>
      <c r="CH120" s="973"/>
      <c r="CI120" s="973"/>
      <c r="CJ120" s="973"/>
      <c r="CK120" s="1034" t="s">
        <v>476</v>
      </c>
      <c r="CL120" s="1035"/>
      <c r="CM120" s="1035"/>
      <c r="CN120" s="1035"/>
      <c r="CO120" s="1036"/>
      <c r="CP120" s="1042" t="s">
        <v>477</v>
      </c>
      <c r="CQ120" s="1043"/>
      <c r="CR120" s="1043"/>
      <c r="CS120" s="1043"/>
      <c r="CT120" s="1043"/>
      <c r="CU120" s="1043"/>
      <c r="CV120" s="1043"/>
      <c r="CW120" s="1043"/>
      <c r="CX120" s="1043"/>
      <c r="CY120" s="1043"/>
      <c r="CZ120" s="1043"/>
      <c r="DA120" s="1043"/>
      <c r="DB120" s="1043"/>
      <c r="DC120" s="1043"/>
      <c r="DD120" s="1043"/>
      <c r="DE120" s="1043"/>
      <c r="DF120" s="1044"/>
      <c r="DG120" s="958">
        <v>635582</v>
      </c>
      <c r="DH120" s="959"/>
      <c r="DI120" s="959"/>
      <c r="DJ120" s="959"/>
      <c r="DK120" s="959"/>
      <c r="DL120" s="959">
        <v>967530</v>
      </c>
      <c r="DM120" s="959"/>
      <c r="DN120" s="959"/>
      <c r="DO120" s="959"/>
      <c r="DP120" s="959"/>
      <c r="DQ120" s="959">
        <v>2798126</v>
      </c>
      <c r="DR120" s="959"/>
      <c r="DS120" s="959"/>
      <c r="DT120" s="959"/>
      <c r="DU120" s="959"/>
      <c r="DV120" s="960">
        <v>15.5</v>
      </c>
      <c r="DW120" s="960"/>
      <c r="DX120" s="960"/>
      <c r="DY120" s="960"/>
      <c r="DZ120" s="961"/>
    </row>
    <row r="121" spans="1:130" s="226" customFormat="1" ht="26.25" customHeight="1" x14ac:dyDescent="0.15">
      <c r="A121" s="1085"/>
      <c r="B121" s="977"/>
      <c r="C121" s="1002" t="s">
        <v>478</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v>5985</v>
      </c>
      <c r="AB121" s="987"/>
      <c r="AC121" s="987"/>
      <c r="AD121" s="987"/>
      <c r="AE121" s="988"/>
      <c r="AF121" s="989">
        <v>5985</v>
      </c>
      <c r="AG121" s="987"/>
      <c r="AH121" s="987"/>
      <c r="AI121" s="987"/>
      <c r="AJ121" s="988"/>
      <c r="AK121" s="989">
        <v>5984</v>
      </c>
      <c r="AL121" s="987"/>
      <c r="AM121" s="987"/>
      <c r="AN121" s="987"/>
      <c r="AO121" s="988"/>
      <c r="AP121" s="990">
        <v>0</v>
      </c>
      <c r="AQ121" s="991"/>
      <c r="AR121" s="991"/>
      <c r="AS121" s="991"/>
      <c r="AT121" s="992"/>
      <c r="AU121" s="1022"/>
      <c r="AV121" s="1023"/>
      <c r="AW121" s="1023"/>
      <c r="AX121" s="1023"/>
      <c r="AY121" s="1024"/>
      <c r="AZ121" s="950" t="s">
        <v>479</v>
      </c>
      <c r="BA121" s="951"/>
      <c r="BB121" s="951"/>
      <c r="BC121" s="951"/>
      <c r="BD121" s="951"/>
      <c r="BE121" s="951"/>
      <c r="BF121" s="951"/>
      <c r="BG121" s="951"/>
      <c r="BH121" s="951"/>
      <c r="BI121" s="951"/>
      <c r="BJ121" s="951"/>
      <c r="BK121" s="951"/>
      <c r="BL121" s="951"/>
      <c r="BM121" s="951"/>
      <c r="BN121" s="951"/>
      <c r="BO121" s="951"/>
      <c r="BP121" s="952"/>
      <c r="BQ121" s="953" t="s">
        <v>448</v>
      </c>
      <c r="BR121" s="954"/>
      <c r="BS121" s="954"/>
      <c r="BT121" s="954"/>
      <c r="BU121" s="954"/>
      <c r="BV121" s="954" t="s">
        <v>448</v>
      </c>
      <c r="BW121" s="954"/>
      <c r="BX121" s="954"/>
      <c r="BY121" s="954"/>
      <c r="BZ121" s="954"/>
      <c r="CA121" s="954" t="s">
        <v>448</v>
      </c>
      <c r="CB121" s="954"/>
      <c r="CC121" s="954"/>
      <c r="CD121" s="954"/>
      <c r="CE121" s="954"/>
      <c r="CF121" s="948" t="s">
        <v>448</v>
      </c>
      <c r="CG121" s="949"/>
      <c r="CH121" s="949"/>
      <c r="CI121" s="949"/>
      <c r="CJ121" s="949"/>
      <c r="CK121" s="1037"/>
      <c r="CL121" s="1038"/>
      <c r="CM121" s="1038"/>
      <c r="CN121" s="1038"/>
      <c r="CO121" s="1039"/>
      <c r="CP121" s="1047" t="s">
        <v>480</v>
      </c>
      <c r="CQ121" s="1048"/>
      <c r="CR121" s="1048"/>
      <c r="CS121" s="1048"/>
      <c r="CT121" s="1048"/>
      <c r="CU121" s="1048"/>
      <c r="CV121" s="1048"/>
      <c r="CW121" s="1048"/>
      <c r="CX121" s="1048"/>
      <c r="CY121" s="1048"/>
      <c r="CZ121" s="1048"/>
      <c r="DA121" s="1048"/>
      <c r="DB121" s="1048"/>
      <c r="DC121" s="1048"/>
      <c r="DD121" s="1048"/>
      <c r="DE121" s="1048"/>
      <c r="DF121" s="1049"/>
      <c r="DG121" s="953">
        <v>660910</v>
      </c>
      <c r="DH121" s="954"/>
      <c r="DI121" s="954"/>
      <c r="DJ121" s="954"/>
      <c r="DK121" s="954"/>
      <c r="DL121" s="954">
        <v>606568</v>
      </c>
      <c r="DM121" s="954"/>
      <c r="DN121" s="954"/>
      <c r="DO121" s="954"/>
      <c r="DP121" s="954"/>
      <c r="DQ121" s="954">
        <v>551130</v>
      </c>
      <c r="DR121" s="954"/>
      <c r="DS121" s="954"/>
      <c r="DT121" s="954"/>
      <c r="DU121" s="954"/>
      <c r="DV121" s="955">
        <v>3.1</v>
      </c>
      <c r="DW121" s="955"/>
      <c r="DX121" s="955"/>
      <c r="DY121" s="955"/>
      <c r="DZ121" s="956"/>
    </row>
    <row r="122" spans="1:130" s="226" customFormat="1" ht="26.25" customHeight="1" x14ac:dyDescent="0.15">
      <c r="A122" s="1085"/>
      <c r="B122" s="977"/>
      <c r="C122" s="950" t="s">
        <v>460</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131</v>
      </c>
      <c r="AB122" s="987"/>
      <c r="AC122" s="987"/>
      <c r="AD122" s="987"/>
      <c r="AE122" s="988"/>
      <c r="AF122" s="989" t="s">
        <v>419</v>
      </c>
      <c r="AG122" s="987"/>
      <c r="AH122" s="987"/>
      <c r="AI122" s="987"/>
      <c r="AJ122" s="988"/>
      <c r="AK122" s="989" t="s">
        <v>131</v>
      </c>
      <c r="AL122" s="987"/>
      <c r="AM122" s="987"/>
      <c r="AN122" s="987"/>
      <c r="AO122" s="988"/>
      <c r="AP122" s="990" t="s">
        <v>448</v>
      </c>
      <c r="AQ122" s="991"/>
      <c r="AR122" s="991"/>
      <c r="AS122" s="991"/>
      <c r="AT122" s="992"/>
      <c r="AU122" s="1022"/>
      <c r="AV122" s="1023"/>
      <c r="AW122" s="1023"/>
      <c r="AX122" s="1023"/>
      <c r="AY122" s="1024"/>
      <c r="AZ122" s="1001" t="s">
        <v>481</v>
      </c>
      <c r="BA122" s="993"/>
      <c r="BB122" s="993"/>
      <c r="BC122" s="993"/>
      <c r="BD122" s="993"/>
      <c r="BE122" s="993"/>
      <c r="BF122" s="993"/>
      <c r="BG122" s="993"/>
      <c r="BH122" s="993"/>
      <c r="BI122" s="993"/>
      <c r="BJ122" s="993"/>
      <c r="BK122" s="993"/>
      <c r="BL122" s="993"/>
      <c r="BM122" s="993"/>
      <c r="BN122" s="993"/>
      <c r="BO122" s="993"/>
      <c r="BP122" s="994"/>
      <c r="BQ122" s="1027">
        <v>31770073</v>
      </c>
      <c r="BR122" s="1028"/>
      <c r="BS122" s="1028"/>
      <c r="BT122" s="1028"/>
      <c r="BU122" s="1028"/>
      <c r="BV122" s="1028">
        <v>31846607</v>
      </c>
      <c r="BW122" s="1028"/>
      <c r="BX122" s="1028"/>
      <c r="BY122" s="1028"/>
      <c r="BZ122" s="1028"/>
      <c r="CA122" s="1028">
        <v>31944324</v>
      </c>
      <c r="CB122" s="1028"/>
      <c r="CC122" s="1028"/>
      <c r="CD122" s="1028"/>
      <c r="CE122" s="1028"/>
      <c r="CF122" s="1045">
        <v>177.4</v>
      </c>
      <c r="CG122" s="1046"/>
      <c r="CH122" s="1046"/>
      <c r="CI122" s="1046"/>
      <c r="CJ122" s="1046"/>
      <c r="CK122" s="1037"/>
      <c r="CL122" s="1038"/>
      <c r="CM122" s="1038"/>
      <c r="CN122" s="1038"/>
      <c r="CO122" s="1039"/>
      <c r="CP122" s="1047" t="s">
        <v>482</v>
      </c>
      <c r="CQ122" s="1048"/>
      <c r="CR122" s="1048"/>
      <c r="CS122" s="1048"/>
      <c r="CT122" s="1048"/>
      <c r="CU122" s="1048"/>
      <c r="CV122" s="1048"/>
      <c r="CW122" s="1048"/>
      <c r="CX122" s="1048"/>
      <c r="CY122" s="1048"/>
      <c r="CZ122" s="1048"/>
      <c r="DA122" s="1048"/>
      <c r="DB122" s="1048"/>
      <c r="DC122" s="1048"/>
      <c r="DD122" s="1048"/>
      <c r="DE122" s="1048"/>
      <c r="DF122" s="1049"/>
      <c r="DG122" s="953">
        <v>555653</v>
      </c>
      <c r="DH122" s="954"/>
      <c r="DI122" s="954"/>
      <c r="DJ122" s="954"/>
      <c r="DK122" s="954"/>
      <c r="DL122" s="954">
        <v>495218</v>
      </c>
      <c r="DM122" s="954"/>
      <c r="DN122" s="954"/>
      <c r="DO122" s="954"/>
      <c r="DP122" s="954"/>
      <c r="DQ122" s="954">
        <v>439885</v>
      </c>
      <c r="DR122" s="954"/>
      <c r="DS122" s="954"/>
      <c r="DT122" s="954"/>
      <c r="DU122" s="954"/>
      <c r="DV122" s="955">
        <v>2.4</v>
      </c>
      <c r="DW122" s="955"/>
      <c r="DX122" s="955"/>
      <c r="DY122" s="955"/>
      <c r="DZ122" s="956"/>
    </row>
    <row r="123" spans="1:130" s="226" customFormat="1" ht="26.25" customHeight="1" x14ac:dyDescent="0.15">
      <c r="A123" s="1085"/>
      <c r="B123" s="977"/>
      <c r="C123" s="950" t="s">
        <v>466</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131</v>
      </c>
      <c r="AB123" s="987"/>
      <c r="AC123" s="987"/>
      <c r="AD123" s="987"/>
      <c r="AE123" s="988"/>
      <c r="AF123" s="989" t="s">
        <v>448</v>
      </c>
      <c r="AG123" s="987"/>
      <c r="AH123" s="987"/>
      <c r="AI123" s="987"/>
      <c r="AJ123" s="988"/>
      <c r="AK123" s="989" t="s">
        <v>131</v>
      </c>
      <c r="AL123" s="987"/>
      <c r="AM123" s="987"/>
      <c r="AN123" s="987"/>
      <c r="AO123" s="988"/>
      <c r="AP123" s="990" t="s">
        <v>448</v>
      </c>
      <c r="AQ123" s="991"/>
      <c r="AR123" s="991"/>
      <c r="AS123" s="991"/>
      <c r="AT123" s="992"/>
      <c r="AU123" s="1025"/>
      <c r="AV123" s="1026"/>
      <c r="AW123" s="1026"/>
      <c r="AX123" s="1026"/>
      <c r="AY123" s="1026"/>
      <c r="AZ123" s="247" t="s">
        <v>192</v>
      </c>
      <c r="BA123" s="247"/>
      <c r="BB123" s="247"/>
      <c r="BC123" s="247"/>
      <c r="BD123" s="247"/>
      <c r="BE123" s="247"/>
      <c r="BF123" s="247"/>
      <c r="BG123" s="247"/>
      <c r="BH123" s="247"/>
      <c r="BI123" s="247"/>
      <c r="BJ123" s="247"/>
      <c r="BK123" s="247"/>
      <c r="BL123" s="247"/>
      <c r="BM123" s="247"/>
      <c r="BN123" s="247"/>
      <c r="BO123" s="1005" t="s">
        <v>483</v>
      </c>
      <c r="BP123" s="1033"/>
      <c r="BQ123" s="1091">
        <v>47754114</v>
      </c>
      <c r="BR123" s="1092"/>
      <c r="BS123" s="1092"/>
      <c r="BT123" s="1092"/>
      <c r="BU123" s="1092"/>
      <c r="BV123" s="1092">
        <v>47747841</v>
      </c>
      <c r="BW123" s="1092"/>
      <c r="BX123" s="1092"/>
      <c r="BY123" s="1092"/>
      <c r="BZ123" s="1092"/>
      <c r="CA123" s="1092">
        <v>48357285</v>
      </c>
      <c r="CB123" s="1092"/>
      <c r="CC123" s="1092"/>
      <c r="CD123" s="1092"/>
      <c r="CE123" s="1092"/>
      <c r="CF123" s="1029"/>
      <c r="CG123" s="1030"/>
      <c r="CH123" s="1030"/>
      <c r="CI123" s="1030"/>
      <c r="CJ123" s="1031"/>
      <c r="CK123" s="1037"/>
      <c r="CL123" s="1038"/>
      <c r="CM123" s="1038"/>
      <c r="CN123" s="1038"/>
      <c r="CO123" s="1039"/>
      <c r="CP123" s="1047" t="s">
        <v>484</v>
      </c>
      <c r="CQ123" s="1048"/>
      <c r="CR123" s="1048"/>
      <c r="CS123" s="1048"/>
      <c r="CT123" s="1048"/>
      <c r="CU123" s="1048"/>
      <c r="CV123" s="1048"/>
      <c r="CW123" s="1048"/>
      <c r="CX123" s="1048"/>
      <c r="CY123" s="1048"/>
      <c r="CZ123" s="1048"/>
      <c r="DA123" s="1048"/>
      <c r="DB123" s="1048"/>
      <c r="DC123" s="1048"/>
      <c r="DD123" s="1048"/>
      <c r="DE123" s="1048"/>
      <c r="DF123" s="1049"/>
      <c r="DG123" s="986">
        <v>24510</v>
      </c>
      <c r="DH123" s="987"/>
      <c r="DI123" s="987"/>
      <c r="DJ123" s="987"/>
      <c r="DK123" s="988"/>
      <c r="DL123" s="989">
        <v>22229</v>
      </c>
      <c r="DM123" s="987"/>
      <c r="DN123" s="987"/>
      <c r="DO123" s="987"/>
      <c r="DP123" s="988"/>
      <c r="DQ123" s="989">
        <v>20502</v>
      </c>
      <c r="DR123" s="987"/>
      <c r="DS123" s="987"/>
      <c r="DT123" s="987"/>
      <c r="DU123" s="988"/>
      <c r="DV123" s="990">
        <v>0.1</v>
      </c>
      <c r="DW123" s="991"/>
      <c r="DX123" s="991"/>
      <c r="DY123" s="991"/>
      <c r="DZ123" s="992"/>
    </row>
    <row r="124" spans="1:130" s="226" customFormat="1" ht="26.25" customHeight="1" thickBot="1" x14ac:dyDescent="0.2">
      <c r="A124" s="1085"/>
      <c r="B124" s="977"/>
      <c r="C124" s="950" t="s">
        <v>469</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448</v>
      </c>
      <c r="AB124" s="987"/>
      <c r="AC124" s="987"/>
      <c r="AD124" s="987"/>
      <c r="AE124" s="988"/>
      <c r="AF124" s="989" t="s">
        <v>448</v>
      </c>
      <c r="AG124" s="987"/>
      <c r="AH124" s="987"/>
      <c r="AI124" s="987"/>
      <c r="AJ124" s="988"/>
      <c r="AK124" s="989" t="s">
        <v>448</v>
      </c>
      <c r="AL124" s="987"/>
      <c r="AM124" s="987"/>
      <c r="AN124" s="987"/>
      <c r="AO124" s="988"/>
      <c r="AP124" s="990" t="s">
        <v>448</v>
      </c>
      <c r="AQ124" s="991"/>
      <c r="AR124" s="991"/>
      <c r="AS124" s="991"/>
      <c r="AT124" s="992"/>
      <c r="AU124" s="1087" t="s">
        <v>485</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131</v>
      </c>
      <c r="BR124" s="1055"/>
      <c r="BS124" s="1055"/>
      <c r="BT124" s="1055"/>
      <c r="BU124" s="1055"/>
      <c r="BV124" s="1055" t="s">
        <v>448</v>
      </c>
      <c r="BW124" s="1055"/>
      <c r="BX124" s="1055"/>
      <c r="BY124" s="1055"/>
      <c r="BZ124" s="1055"/>
      <c r="CA124" s="1055" t="s">
        <v>131</v>
      </c>
      <c r="CB124" s="1055"/>
      <c r="CC124" s="1055"/>
      <c r="CD124" s="1055"/>
      <c r="CE124" s="1055"/>
      <c r="CF124" s="1056"/>
      <c r="CG124" s="1057"/>
      <c r="CH124" s="1057"/>
      <c r="CI124" s="1057"/>
      <c r="CJ124" s="1058"/>
      <c r="CK124" s="1040"/>
      <c r="CL124" s="1040"/>
      <c r="CM124" s="1040"/>
      <c r="CN124" s="1040"/>
      <c r="CO124" s="1041"/>
      <c r="CP124" s="1047" t="s">
        <v>486</v>
      </c>
      <c r="CQ124" s="1048"/>
      <c r="CR124" s="1048"/>
      <c r="CS124" s="1048"/>
      <c r="CT124" s="1048"/>
      <c r="CU124" s="1048"/>
      <c r="CV124" s="1048"/>
      <c r="CW124" s="1048"/>
      <c r="CX124" s="1048"/>
      <c r="CY124" s="1048"/>
      <c r="CZ124" s="1048"/>
      <c r="DA124" s="1048"/>
      <c r="DB124" s="1048"/>
      <c r="DC124" s="1048"/>
      <c r="DD124" s="1048"/>
      <c r="DE124" s="1048"/>
      <c r="DF124" s="1049"/>
      <c r="DG124" s="1032" t="s">
        <v>131</v>
      </c>
      <c r="DH124" s="1014"/>
      <c r="DI124" s="1014"/>
      <c r="DJ124" s="1014"/>
      <c r="DK124" s="1015"/>
      <c r="DL124" s="1013" t="s">
        <v>419</v>
      </c>
      <c r="DM124" s="1014"/>
      <c r="DN124" s="1014"/>
      <c r="DO124" s="1014"/>
      <c r="DP124" s="1015"/>
      <c r="DQ124" s="1013" t="s">
        <v>131</v>
      </c>
      <c r="DR124" s="1014"/>
      <c r="DS124" s="1014"/>
      <c r="DT124" s="1014"/>
      <c r="DU124" s="1015"/>
      <c r="DV124" s="1016" t="s">
        <v>448</v>
      </c>
      <c r="DW124" s="1017"/>
      <c r="DX124" s="1017"/>
      <c r="DY124" s="1017"/>
      <c r="DZ124" s="1018"/>
    </row>
    <row r="125" spans="1:130" s="226" customFormat="1" ht="26.25" customHeight="1" x14ac:dyDescent="0.15">
      <c r="A125" s="1085"/>
      <c r="B125" s="977"/>
      <c r="C125" s="950" t="s">
        <v>471</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131</v>
      </c>
      <c r="AB125" s="987"/>
      <c r="AC125" s="987"/>
      <c r="AD125" s="987"/>
      <c r="AE125" s="988"/>
      <c r="AF125" s="989" t="s">
        <v>131</v>
      </c>
      <c r="AG125" s="987"/>
      <c r="AH125" s="987"/>
      <c r="AI125" s="987"/>
      <c r="AJ125" s="988"/>
      <c r="AK125" s="989" t="s">
        <v>448</v>
      </c>
      <c r="AL125" s="987"/>
      <c r="AM125" s="987"/>
      <c r="AN125" s="987"/>
      <c r="AO125" s="988"/>
      <c r="AP125" s="990" t="s">
        <v>131</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487</v>
      </c>
      <c r="CL125" s="1035"/>
      <c r="CM125" s="1035"/>
      <c r="CN125" s="1035"/>
      <c r="CO125" s="1036"/>
      <c r="CP125" s="957" t="s">
        <v>488</v>
      </c>
      <c r="CQ125" s="925"/>
      <c r="CR125" s="925"/>
      <c r="CS125" s="925"/>
      <c r="CT125" s="925"/>
      <c r="CU125" s="925"/>
      <c r="CV125" s="925"/>
      <c r="CW125" s="925"/>
      <c r="CX125" s="925"/>
      <c r="CY125" s="925"/>
      <c r="CZ125" s="925"/>
      <c r="DA125" s="925"/>
      <c r="DB125" s="925"/>
      <c r="DC125" s="925"/>
      <c r="DD125" s="925"/>
      <c r="DE125" s="925"/>
      <c r="DF125" s="926"/>
      <c r="DG125" s="958" t="s">
        <v>131</v>
      </c>
      <c r="DH125" s="959"/>
      <c r="DI125" s="959"/>
      <c r="DJ125" s="959"/>
      <c r="DK125" s="959"/>
      <c r="DL125" s="959" t="s">
        <v>131</v>
      </c>
      <c r="DM125" s="959"/>
      <c r="DN125" s="959"/>
      <c r="DO125" s="959"/>
      <c r="DP125" s="959"/>
      <c r="DQ125" s="959" t="s">
        <v>448</v>
      </c>
      <c r="DR125" s="959"/>
      <c r="DS125" s="959"/>
      <c r="DT125" s="959"/>
      <c r="DU125" s="959"/>
      <c r="DV125" s="960" t="s">
        <v>448</v>
      </c>
      <c r="DW125" s="960"/>
      <c r="DX125" s="960"/>
      <c r="DY125" s="960"/>
      <c r="DZ125" s="961"/>
    </row>
    <row r="126" spans="1:130" s="226" customFormat="1" ht="26.25" customHeight="1" thickBot="1" x14ac:dyDescent="0.2">
      <c r="A126" s="1085"/>
      <c r="B126" s="977"/>
      <c r="C126" s="950" t="s">
        <v>473</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v>12844</v>
      </c>
      <c r="AB126" s="987"/>
      <c r="AC126" s="987"/>
      <c r="AD126" s="987"/>
      <c r="AE126" s="988"/>
      <c r="AF126" s="989">
        <v>5379</v>
      </c>
      <c r="AG126" s="987"/>
      <c r="AH126" s="987"/>
      <c r="AI126" s="987"/>
      <c r="AJ126" s="988"/>
      <c r="AK126" s="989">
        <v>58</v>
      </c>
      <c r="AL126" s="987"/>
      <c r="AM126" s="987"/>
      <c r="AN126" s="987"/>
      <c r="AO126" s="988"/>
      <c r="AP126" s="990">
        <v>0</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489</v>
      </c>
      <c r="CQ126" s="951"/>
      <c r="CR126" s="951"/>
      <c r="CS126" s="951"/>
      <c r="CT126" s="951"/>
      <c r="CU126" s="951"/>
      <c r="CV126" s="951"/>
      <c r="CW126" s="951"/>
      <c r="CX126" s="951"/>
      <c r="CY126" s="951"/>
      <c r="CZ126" s="951"/>
      <c r="DA126" s="951"/>
      <c r="DB126" s="951"/>
      <c r="DC126" s="951"/>
      <c r="DD126" s="951"/>
      <c r="DE126" s="951"/>
      <c r="DF126" s="952"/>
      <c r="DG126" s="953" t="s">
        <v>419</v>
      </c>
      <c r="DH126" s="954"/>
      <c r="DI126" s="954"/>
      <c r="DJ126" s="954"/>
      <c r="DK126" s="954"/>
      <c r="DL126" s="954" t="s">
        <v>419</v>
      </c>
      <c r="DM126" s="954"/>
      <c r="DN126" s="954"/>
      <c r="DO126" s="954"/>
      <c r="DP126" s="954"/>
      <c r="DQ126" s="954" t="s">
        <v>448</v>
      </c>
      <c r="DR126" s="954"/>
      <c r="DS126" s="954"/>
      <c r="DT126" s="954"/>
      <c r="DU126" s="954"/>
      <c r="DV126" s="955" t="s">
        <v>131</v>
      </c>
      <c r="DW126" s="955"/>
      <c r="DX126" s="955"/>
      <c r="DY126" s="955"/>
      <c r="DZ126" s="956"/>
    </row>
    <row r="127" spans="1:130" s="226" customFormat="1" ht="26.25" customHeight="1" x14ac:dyDescent="0.15">
      <c r="A127" s="1086"/>
      <c r="B127" s="979"/>
      <c r="C127" s="1001" t="s">
        <v>490</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281</v>
      </c>
      <c r="AB127" s="987"/>
      <c r="AC127" s="987"/>
      <c r="AD127" s="987"/>
      <c r="AE127" s="988"/>
      <c r="AF127" s="989">
        <v>168</v>
      </c>
      <c r="AG127" s="987"/>
      <c r="AH127" s="987"/>
      <c r="AI127" s="987"/>
      <c r="AJ127" s="988"/>
      <c r="AK127" s="989">
        <v>38</v>
      </c>
      <c r="AL127" s="987"/>
      <c r="AM127" s="987"/>
      <c r="AN127" s="987"/>
      <c r="AO127" s="988"/>
      <c r="AP127" s="990">
        <v>0</v>
      </c>
      <c r="AQ127" s="991"/>
      <c r="AR127" s="991"/>
      <c r="AS127" s="991"/>
      <c r="AT127" s="992"/>
      <c r="AU127" s="228"/>
      <c r="AV127" s="228"/>
      <c r="AW127" s="228"/>
      <c r="AX127" s="1059" t="s">
        <v>491</v>
      </c>
      <c r="AY127" s="1060"/>
      <c r="AZ127" s="1060"/>
      <c r="BA127" s="1060"/>
      <c r="BB127" s="1060"/>
      <c r="BC127" s="1060"/>
      <c r="BD127" s="1060"/>
      <c r="BE127" s="1061"/>
      <c r="BF127" s="1062" t="s">
        <v>492</v>
      </c>
      <c r="BG127" s="1060"/>
      <c r="BH127" s="1060"/>
      <c r="BI127" s="1060"/>
      <c r="BJ127" s="1060"/>
      <c r="BK127" s="1060"/>
      <c r="BL127" s="1061"/>
      <c r="BM127" s="1062" t="s">
        <v>493</v>
      </c>
      <c r="BN127" s="1060"/>
      <c r="BO127" s="1060"/>
      <c r="BP127" s="1060"/>
      <c r="BQ127" s="1060"/>
      <c r="BR127" s="1060"/>
      <c r="BS127" s="1061"/>
      <c r="BT127" s="1062" t="s">
        <v>494</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495</v>
      </c>
      <c r="CQ127" s="951"/>
      <c r="CR127" s="951"/>
      <c r="CS127" s="951"/>
      <c r="CT127" s="951"/>
      <c r="CU127" s="951"/>
      <c r="CV127" s="951"/>
      <c r="CW127" s="951"/>
      <c r="CX127" s="951"/>
      <c r="CY127" s="951"/>
      <c r="CZ127" s="951"/>
      <c r="DA127" s="951"/>
      <c r="DB127" s="951"/>
      <c r="DC127" s="951"/>
      <c r="DD127" s="951"/>
      <c r="DE127" s="951"/>
      <c r="DF127" s="952"/>
      <c r="DG127" s="953" t="s">
        <v>131</v>
      </c>
      <c r="DH127" s="954"/>
      <c r="DI127" s="954"/>
      <c r="DJ127" s="954"/>
      <c r="DK127" s="954"/>
      <c r="DL127" s="954" t="s">
        <v>131</v>
      </c>
      <c r="DM127" s="954"/>
      <c r="DN127" s="954"/>
      <c r="DO127" s="954"/>
      <c r="DP127" s="954"/>
      <c r="DQ127" s="954" t="s">
        <v>131</v>
      </c>
      <c r="DR127" s="954"/>
      <c r="DS127" s="954"/>
      <c r="DT127" s="954"/>
      <c r="DU127" s="954"/>
      <c r="DV127" s="955" t="s">
        <v>131</v>
      </c>
      <c r="DW127" s="955"/>
      <c r="DX127" s="955"/>
      <c r="DY127" s="955"/>
      <c r="DZ127" s="956"/>
    </row>
    <row r="128" spans="1:130" s="226" customFormat="1" ht="26.25" customHeight="1" thickBot="1" x14ac:dyDescent="0.2">
      <c r="A128" s="1069" t="s">
        <v>496</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497</v>
      </c>
      <c r="X128" s="1071"/>
      <c r="Y128" s="1071"/>
      <c r="Z128" s="1072"/>
      <c r="AA128" s="1073">
        <v>17112</v>
      </c>
      <c r="AB128" s="1074"/>
      <c r="AC128" s="1074"/>
      <c r="AD128" s="1074"/>
      <c r="AE128" s="1075"/>
      <c r="AF128" s="1076">
        <v>482</v>
      </c>
      <c r="AG128" s="1074"/>
      <c r="AH128" s="1074"/>
      <c r="AI128" s="1074"/>
      <c r="AJ128" s="1075"/>
      <c r="AK128" s="1076">
        <v>426</v>
      </c>
      <c r="AL128" s="1074"/>
      <c r="AM128" s="1074"/>
      <c r="AN128" s="1074"/>
      <c r="AO128" s="1075"/>
      <c r="AP128" s="1077"/>
      <c r="AQ128" s="1078"/>
      <c r="AR128" s="1078"/>
      <c r="AS128" s="1078"/>
      <c r="AT128" s="1079"/>
      <c r="AU128" s="228"/>
      <c r="AV128" s="228"/>
      <c r="AW128" s="228"/>
      <c r="AX128" s="924" t="s">
        <v>498</v>
      </c>
      <c r="AY128" s="925"/>
      <c r="AZ128" s="925"/>
      <c r="BA128" s="925"/>
      <c r="BB128" s="925"/>
      <c r="BC128" s="925"/>
      <c r="BD128" s="925"/>
      <c r="BE128" s="926"/>
      <c r="BF128" s="1080" t="s">
        <v>419</v>
      </c>
      <c r="BG128" s="1081"/>
      <c r="BH128" s="1081"/>
      <c r="BI128" s="1081"/>
      <c r="BJ128" s="1081"/>
      <c r="BK128" s="1081"/>
      <c r="BL128" s="1082"/>
      <c r="BM128" s="1080">
        <v>12.38</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499</v>
      </c>
      <c r="CQ128" s="754"/>
      <c r="CR128" s="754"/>
      <c r="CS128" s="754"/>
      <c r="CT128" s="754"/>
      <c r="CU128" s="754"/>
      <c r="CV128" s="754"/>
      <c r="CW128" s="754"/>
      <c r="CX128" s="754"/>
      <c r="CY128" s="754"/>
      <c r="CZ128" s="754"/>
      <c r="DA128" s="754"/>
      <c r="DB128" s="754"/>
      <c r="DC128" s="754"/>
      <c r="DD128" s="754"/>
      <c r="DE128" s="754"/>
      <c r="DF128" s="1064"/>
      <c r="DG128" s="1065" t="s">
        <v>131</v>
      </c>
      <c r="DH128" s="1066"/>
      <c r="DI128" s="1066"/>
      <c r="DJ128" s="1066"/>
      <c r="DK128" s="1066"/>
      <c r="DL128" s="1066" t="s">
        <v>448</v>
      </c>
      <c r="DM128" s="1066"/>
      <c r="DN128" s="1066"/>
      <c r="DO128" s="1066"/>
      <c r="DP128" s="1066"/>
      <c r="DQ128" s="1066" t="s">
        <v>131</v>
      </c>
      <c r="DR128" s="1066"/>
      <c r="DS128" s="1066"/>
      <c r="DT128" s="1066"/>
      <c r="DU128" s="1066"/>
      <c r="DV128" s="1067" t="s">
        <v>448</v>
      </c>
      <c r="DW128" s="1067"/>
      <c r="DX128" s="1067"/>
      <c r="DY128" s="1067"/>
      <c r="DZ128" s="1068"/>
    </row>
    <row r="129" spans="1:131" s="226" customFormat="1" ht="26.25" customHeight="1" x14ac:dyDescent="0.15">
      <c r="A129" s="962" t="s">
        <v>108</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500</v>
      </c>
      <c r="X129" s="1099"/>
      <c r="Y129" s="1099"/>
      <c r="Z129" s="1100"/>
      <c r="AA129" s="986">
        <v>20097037</v>
      </c>
      <c r="AB129" s="987"/>
      <c r="AC129" s="987"/>
      <c r="AD129" s="987"/>
      <c r="AE129" s="988"/>
      <c r="AF129" s="989">
        <v>20691305</v>
      </c>
      <c r="AG129" s="987"/>
      <c r="AH129" s="987"/>
      <c r="AI129" s="987"/>
      <c r="AJ129" s="988"/>
      <c r="AK129" s="989">
        <v>21183555</v>
      </c>
      <c r="AL129" s="987"/>
      <c r="AM129" s="987"/>
      <c r="AN129" s="987"/>
      <c r="AO129" s="988"/>
      <c r="AP129" s="1101"/>
      <c r="AQ129" s="1102"/>
      <c r="AR129" s="1102"/>
      <c r="AS129" s="1102"/>
      <c r="AT129" s="1103"/>
      <c r="AU129" s="229"/>
      <c r="AV129" s="229"/>
      <c r="AW129" s="229"/>
      <c r="AX129" s="1093" t="s">
        <v>501</v>
      </c>
      <c r="AY129" s="951"/>
      <c r="AZ129" s="951"/>
      <c r="BA129" s="951"/>
      <c r="BB129" s="951"/>
      <c r="BC129" s="951"/>
      <c r="BD129" s="951"/>
      <c r="BE129" s="952"/>
      <c r="BF129" s="1094" t="s">
        <v>448</v>
      </c>
      <c r="BG129" s="1095"/>
      <c r="BH129" s="1095"/>
      <c r="BI129" s="1095"/>
      <c r="BJ129" s="1095"/>
      <c r="BK129" s="1095"/>
      <c r="BL129" s="1096"/>
      <c r="BM129" s="1094">
        <v>17.38</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502</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503</v>
      </c>
      <c r="X130" s="1099"/>
      <c r="Y130" s="1099"/>
      <c r="Z130" s="1100"/>
      <c r="AA130" s="986">
        <v>2934623</v>
      </c>
      <c r="AB130" s="987"/>
      <c r="AC130" s="987"/>
      <c r="AD130" s="987"/>
      <c r="AE130" s="988"/>
      <c r="AF130" s="989">
        <v>3126845</v>
      </c>
      <c r="AG130" s="987"/>
      <c r="AH130" s="987"/>
      <c r="AI130" s="987"/>
      <c r="AJ130" s="988"/>
      <c r="AK130" s="989">
        <v>3181129</v>
      </c>
      <c r="AL130" s="987"/>
      <c r="AM130" s="987"/>
      <c r="AN130" s="987"/>
      <c r="AO130" s="988"/>
      <c r="AP130" s="1101"/>
      <c r="AQ130" s="1102"/>
      <c r="AR130" s="1102"/>
      <c r="AS130" s="1102"/>
      <c r="AT130" s="1103"/>
      <c r="AU130" s="229"/>
      <c r="AV130" s="229"/>
      <c r="AW130" s="229"/>
      <c r="AX130" s="1093" t="s">
        <v>504</v>
      </c>
      <c r="AY130" s="951"/>
      <c r="AZ130" s="951"/>
      <c r="BA130" s="951"/>
      <c r="BB130" s="951"/>
      <c r="BC130" s="951"/>
      <c r="BD130" s="951"/>
      <c r="BE130" s="952"/>
      <c r="BF130" s="1129">
        <v>7.2</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505</v>
      </c>
      <c r="X131" s="1136"/>
      <c r="Y131" s="1136"/>
      <c r="Z131" s="1137"/>
      <c r="AA131" s="1032">
        <v>17162414</v>
      </c>
      <c r="AB131" s="1014"/>
      <c r="AC131" s="1014"/>
      <c r="AD131" s="1014"/>
      <c r="AE131" s="1015"/>
      <c r="AF131" s="1013">
        <v>17564460</v>
      </c>
      <c r="AG131" s="1014"/>
      <c r="AH131" s="1014"/>
      <c r="AI131" s="1014"/>
      <c r="AJ131" s="1015"/>
      <c r="AK131" s="1013">
        <v>18002426</v>
      </c>
      <c r="AL131" s="1014"/>
      <c r="AM131" s="1014"/>
      <c r="AN131" s="1014"/>
      <c r="AO131" s="1015"/>
      <c r="AP131" s="1138"/>
      <c r="AQ131" s="1139"/>
      <c r="AR131" s="1139"/>
      <c r="AS131" s="1139"/>
      <c r="AT131" s="1140"/>
      <c r="AU131" s="229"/>
      <c r="AV131" s="229"/>
      <c r="AW131" s="229"/>
      <c r="AX131" s="1111" t="s">
        <v>506</v>
      </c>
      <c r="AY131" s="754"/>
      <c r="AZ131" s="754"/>
      <c r="BA131" s="754"/>
      <c r="BB131" s="754"/>
      <c r="BC131" s="754"/>
      <c r="BD131" s="754"/>
      <c r="BE131" s="1064"/>
      <c r="BF131" s="1112" t="s">
        <v>448</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507</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508</v>
      </c>
      <c r="W132" s="1122"/>
      <c r="X132" s="1122"/>
      <c r="Y132" s="1122"/>
      <c r="Z132" s="1123"/>
      <c r="AA132" s="1124">
        <v>6.2292052849999999</v>
      </c>
      <c r="AB132" s="1125"/>
      <c r="AC132" s="1125"/>
      <c r="AD132" s="1125"/>
      <c r="AE132" s="1126"/>
      <c r="AF132" s="1127">
        <v>7.4088642629999999</v>
      </c>
      <c r="AG132" s="1125"/>
      <c r="AH132" s="1125"/>
      <c r="AI132" s="1125"/>
      <c r="AJ132" s="1126"/>
      <c r="AK132" s="1127">
        <v>7.967776121</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509</v>
      </c>
      <c r="W133" s="1105"/>
      <c r="X133" s="1105"/>
      <c r="Y133" s="1105"/>
      <c r="Z133" s="1106"/>
      <c r="AA133" s="1107">
        <v>4.7</v>
      </c>
      <c r="AB133" s="1108"/>
      <c r="AC133" s="1108"/>
      <c r="AD133" s="1108"/>
      <c r="AE133" s="1109"/>
      <c r="AF133" s="1107">
        <v>5.9</v>
      </c>
      <c r="AG133" s="1108"/>
      <c r="AH133" s="1108"/>
      <c r="AI133" s="1108"/>
      <c r="AJ133" s="1109"/>
      <c r="AK133" s="1107">
        <v>7.2</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rTiYmXv7lGIfMf4PLskfY6tZ2Kh1ytT7vCftZO1RSZCTVLi7TlESuJyUZns2p0LAl3CXoGGmE5GGJz/VqDSoWw==" saltValue="vkge1frbwa8QwEwW9evat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IvvS6mLW7M12ZhcE4POK7qsaQ0mCVJ9Xz8561w+GffxKIN5QZ4YV1sBlCvtW8FYtkJyppAES8WFebI5tFOkbxw==" saltValue="sO8jJ+2zJDuYuUCW1O9G0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c1v44e2wdvJheNu0WUdvJLpBZP6OB7vJZB+3YfN9oqoIGIfJPsRrKVO6WbGE3XghcSPev8oe3+I1gHVQQBlWw==" saltValue="PVlRJOb4lKoM1NerXvB9J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513</v>
      </c>
      <c r="AP7" s="268"/>
      <c r="AQ7" s="269" t="s">
        <v>514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515</v>
      </c>
      <c r="AQ8" s="275" t="s">
        <v>516</v>
      </c>
      <c r="AR8" s="276" t="s">
        <v>517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518</v>
      </c>
      <c r="AL9" s="1145"/>
      <c r="AM9" s="1145"/>
      <c r="AN9" s="1146"/>
      <c r="AO9" s="277">
        <v>6700177</v>
      </c>
      <c r="AP9" s="277">
        <v>106024</v>
      </c>
      <c r="AQ9" s="278">
        <v>85700</v>
      </c>
      <c r="AR9" s="279">
        <v>23.7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519</v>
      </c>
      <c r="AL10" s="1145"/>
      <c r="AM10" s="1145"/>
      <c r="AN10" s="1146"/>
      <c r="AO10" s="280">
        <v>862858</v>
      </c>
      <c r="AP10" s="280">
        <v>13654</v>
      </c>
      <c r="AQ10" s="281">
        <v>7424</v>
      </c>
      <c r="AR10" s="282">
        <v>83.9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520</v>
      </c>
      <c r="AL11" s="1145"/>
      <c r="AM11" s="1145"/>
      <c r="AN11" s="1146"/>
      <c r="AO11" s="280">
        <v>52189</v>
      </c>
      <c r="AP11" s="280">
        <v>826</v>
      </c>
      <c r="AQ11" s="281">
        <v>1613</v>
      </c>
      <c r="AR11" s="282">
        <v>-48.8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521</v>
      </c>
      <c r="AL12" s="1145"/>
      <c r="AM12" s="1145"/>
      <c r="AN12" s="1146"/>
      <c r="AO12" s="280" t="s">
        <v>522</v>
      </c>
      <c r="AP12" s="280" t="s">
        <v>522</v>
      </c>
      <c r="AQ12" s="281">
        <v>12</v>
      </c>
      <c r="AR12" s="282" t="s">
        <v>522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523</v>
      </c>
      <c r="AL13" s="1145"/>
      <c r="AM13" s="1145"/>
      <c r="AN13" s="1146"/>
      <c r="AO13" s="280">
        <v>180784</v>
      </c>
      <c r="AP13" s="280">
        <v>2861</v>
      </c>
      <c r="AQ13" s="281">
        <v>3153</v>
      </c>
      <c r="AR13" s="282">
        <v>-9.3000000000000007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524</v>
      </c>
      <c r="AL14" s="1145"/>
      <c r="AM14" s="1145"/>
      <c r="AN14" s="1146"/>
      <c r="AO14" s="280" t="s">
        <v>522</v>
      </c>
      <c r="AP14" s="280" t="s">
        <v>522</v>
      </c>
      <c r="AQ14" s="281">
        <v>1845</v>
      </c>
      <c r="AR14" s="282" t="s">
        <v>522</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525</v>
      </c>
      <c r="AL15" s="1148"/>
      <c r="AM15" s="1148"/>
      <c r="AN15" s="1149"/>
      <c r="AO15" s="280">
        <v>-636445</v>
      </c>
      <c r="AP15" s="280">
        <v>-10071</v>
      </c>
      <c r="AQ15" s="281">
        <v>-6635</v>
      </c>
      <c r="AR15" s="282">
        <v>51.8</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192</v>
      </c>
      <c r="AL16" s="1148"/>
      <c r="AM16" s="1148"/>
      <c r="AN16" s="1149"/>
      <c r="AO16" s="280">
        <v>7159563</v>
      </c>
      <c r="AP16" s="280">
        <v>113293</v>
      </c>
      <c r="AQ16" s="281">
        <v>93111</v>
      </c>
      <c r="AR16" s="282">
        <v>21.7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527</v>
      </c>
      <c r="AP20" s="289" t="s">
        <v>528</v>
      </c>
      <c r="AQ20" s="290" t="s">
        <v>529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530</v>
      </c>
      <c r="AL21" s="1151"/>
      <c r="AM21" s="1151"/>
      <c r="AN21" s="1152"/>
      <c r="AO21" s="293">
        <v>9.16</v>
      </c>
      <c r="AP21" s="294">
        <v>8.58</v>
      </c>
      <c r="AQ21" s="295">
        <v>0.57999999999999996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531</v>
      </c>
      <c r="AL22" s="1151"/>
      <c r="AM22" s="1151"/>
      <c r="AN22" s="1152"/>
      <c r="AO22" s="298">
        <v>98.7</v>
      </c>
      <c r="AP22" s="299">
        <v>97.7</v>
      </c>
      <c r="AQ22" s="300">
        <v>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532</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533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513</v>
      </c>
      <c r="AP30" s="268"/>
      <c r="AQ30" s="269" t="s">
        <v>514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515</v>
      </c>
      <c r="AQ31" s="275" t="s">
        <v>516</v>
      </c>
      <c r="AR31" s="276" t="s">
        <v>517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535</v>
      </c>
      <c r="AL32" s="1159"/>
      <c r="AM32" s="1159"/>
      <c r="AN32" s="1160"/>
      <c r="AO32" s="308">
        <v>4159695</v>
      </c>
      <c r="AP32" s="308">
        <v>65823</v>
      </c>
      <c r="AQ32" s="309">
        <v>61596</v>
      </c>
      <c r="AR32" s="310">
        <v>6.9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536</v>
      </c>
      <c r="AL33" s="1159"/>
      <c r="AM33" s="1159"/>
      <c r="AN33" s="1160"/>
      <c r="AO33" s="308" t="s">
        <v>522</v>
      </c>
      <c r="AP33" s="308" t="s">
        <v>522</v>
      </c>
      <c r="AQ33" s="309" t="s">
        <v>522</v>
      </c>
      <c r="AR33" s="310" t="s">
        <v>522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537</v>
      </c>
      <c r="AL34" s="1159"/>
      <c r="AM34" s="1159"/>
      <c r="AN34" s="1160"/>
      <c r="AO34" s="308" t="s">
        <v>522</v>
      </c>
      <c r="AP34" s="308" t="s">
        <v>522</v>
      </c>
      <c r="AQ34" s="309">
        <v>3</v>
      </c>
      <c r="AR34" s="310" t="s">
        <v>522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538</v>
      </c>
      <c r="AL35" s="1159"/>
      <c r="AM35" s="1159"/>
      <c r="AN35" s="1160"/>
      <c r="AO35" s="308">
        <v>220669</v>
      </c>
      <c r="AP35" s="308">
        <v>3492</v>
      </c>
      <c r="AQ35" s="309">
        <v>14651</v>
      </c>
      <c r="AR35" s="310">
        <v>-76.2</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539</v>
      </c>
      <c r="AL36" s="1159"/>
      <c r="AM36" s="1159"/>
      <c r="AN36" s="1160"/>
      <c r="AO36" s="308">
        <v>229504</v>
      </c>
      <c r="AP36" s="308">
        <v>3632</v>
      </c>
      <c r="AQ36" s="309">
        <v>1794</v>
      </c>
      <c r="AR36" s="310">
        <v>102.5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540</v>
      </c>
      <c r="AL37" s="1159"/>
      <c r="AM37" s="1159"/>
      <c r="AN37" s="1160"/>
      <c r="AO37" s="308">
        <v>6080</v>
      </c>
      <c r="AP37" s="308">
        <v>96</v>
      </c>
      <c r="AQ37" s="309">
        <v>505</v>
      </c>
      <c r="AR37" s="310">
        <v>-81</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541</v>
      </c>
      <c r="AL38" s="1162"/>
      <c r="AM38" s="1162"/>
      <c r="AN38" s="1163"/>
      <c r="AO38" s="311" t="s">
        <v>522</v>
      </c>
      <c r="AP38" s="311" t="s">
        <v>522</v>
      </c>
      <c r="AQ38" s="312">
        <v>1</v>
      </c>
      <c r="AR38" s="300" t="s">
        <v>522</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542</v>
      </c>
      <c r="AL39" s="1162"/>
      <c r="AM39" s="1162"/>
      <c r="AN39" s="1163"/>
      <c r="AO39" s="308">
        <v>-426</v>
      </c>
      <c r="AP39" s="308">
        <v>-7</v>
      </c>
      <c r="AQ39" s="309">
        <v>-3020</v>
      </c>
      <c r="AR39" s="310">
        <v>-99.8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543</v>
      </c>
      <c r="AL40" s="1159"/>
      <c r="AM40" s="1159"/>
      <c r="AN40" s="1160"/>
      <c r="AO40" s="308">
        <v>-3181129</v>
      </c>
      <c r="AP40" s="308">
        <v>-50338</v>
      </c>
      <c r="AQ40" s="309">
        <v>-54563</v>
      </c>
      <c r="AR40" s="310">
        <v>-7.7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304</v>
      </c>
      <c r="AL41" s="1165"/>
      <c r="AM41" s="1165"/>
      <c r="AN41" s="1166"/>
      <c r="AO41" s="308">
        <v>1434393</v>
      </c>
      <c r="AP41" s="308">
        <v>22698</v>
      </c>
      <c r="AQ41" s="309">
        <v>20967</v>
      </c>
      <c r="AR41" s="310">
        <v>8.3000000000000007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513</v>
      </c>
      <c r="AN49" s="1155" t="s">
        <v>547</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548</v>
      </c>
      <c r="AO50" s="325" t="s">
        <v>549</v>
      </c>
      <c r="AP50" s="326" t="s">
        <v>550</v>
      </c>
      <c r="AQ50" s="327" t="s">
        <v>551</v>
      </c>
      <c r="AR50" s="328" t="s">
        <v>552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553</v>
      </c>
      <c r="AL51" s="321"/>
      <c r="AM51" s="329">
        <v>4559186</v>
      </c>
      <c r="AN51" s="330">
        <v>68413</v>
      </c>
      <c r="AO51" s="331">
        <v>4.2</v>
      </c>
      <c r="AP51" s="332">
        <v>62698</v>
      </c>
      <c r="AQ51" s="333">
        <v>-27.6</v>
      </c>
      <c r="AR51" s="334">
        <v>31.8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554</v>
      </c>
      <c r="AM52" s="337">
        <v>3562707</v>
      </c>
      <c r="AN52" s="338">
        <v>53460</v>
      </c>
      <c r="AO52" s="339">
        <v>5</v>
      </c>
      <c r="AP52" s="340">
        <v>31973</v>
      </c>
      <c r="AQ52" s="341">
        <v>-28.7</v>
      </c>
      <c r="AR52" s="342">
        <v>33.700000000000003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555</v>
      </c>
      <c r="AL53" s="321"/>
      <c r="AM53" s="329">
        <v>6578863</v>
      </c>
      <c r="AN53" s="330">
        <v>99742</v>
      </c>
      <c r="AO53" s="331">
        <v>45.8</v>
      </c>
      <c r="AP53" s="332">
        <v>79245</v>
      </c>
      <c r="AQ53" s="333">
        <v>26.4</v>
      </c>
      <c r="AR53" s="334">
        <v>19.399999999999999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554</v>
      </c>
      <c r="AM54" s="337">
        <v>5395747</v>
      </c>
      <c r="AN54" s="338">
        <v>81805</v>
      </c>
      <c r="AO54" s="339">
        <v>53</v>
      </c>
      <c r="AP54" s="340">
        <v>40378</v>
      </c>
      <c r="AQ54" s="341">
        <v>26.3</v>
      </c>
      <c r="AR54" s="342">
        <v>26.7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556</v>
      </c>
      <c r="AL55" s="321"/>
      <c r="AM55" s="329">
        <v>5141185</v>
      </c>
      <c r="AN55" s="330">
        <v>78805</v>
      </c>
      <c r="AO55" s="331">
        <v>-21</v>
      </c>
      <c r="AP55" s="332">
        <v>71604</v>
      </c>
      <c r="AQ55" s="333">
        <v>-9.6</v>
      </c>
      <c r="AR55" s="334">
        <v>-11.4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554</v>
      </c>
      <c r="AM56" s="337">
        <v>3544925</v>
      </c>
      <c r="AN56" s="338">
        <v>54338</v>
      </c>
      <c r="AO56" s="339">
        <v>-33.6</v>
      </c>
      <c r="AP56" s="340">
        <v>45121</v>
      </c>
      <c r="AQ56" s="341">
        <v>11.7</v>
      </c>
      <c r="AR56" s="342">
        <v>-45.3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557</v>
      </c>
      <c r="AL57" s="321"/>
      <c r="AM57" s="329">
        <v>4655999</v>
      </c>
      <c r="AN57" s="330">
        <v>72418</v>
      </c>
      <c r="AO57" s="331">
        <v>-8.1</v>
      </c>
      <c r="AP57" s="332">
        <v>67009</v>
      </c>
      <c r="AQ57" s="333">
        <v>-6.4</v>
      </c>
      <c r="AR57" s="334">
        <v>-1.7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554</v>
      </c>
      <c r="AM58" s="337">
        <v>3120869</v>
      </c>
      <c r="AN58" s="338">
        <v>48541</v>
      </c>
      <c r="AO58" s="339">
        <v>-10.7</v>
      </c>
      <c r="AP58" s="340">
        <v>43028</v>
      </c>
      <c r="AQ58" s="341">
        <v>-4.5999999999999996</v>
      </c>
      <c r="AR58" s="342">
        <v>-6.1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558</v>
      </c>
      <c r="AL59" s="321"/>
      <c r="AM59" s="329">
        <v>4372348</v>
      </c>
      <c r="AN59" s="330">
        <v>69188</v>
      </c>
      <c r="AO59" s="331">
        <v>-4.5</v>
      </c>
      <c r="AP59" s="332">
        <v>71871</v>
      </c>
      <c r="AQ59" s="333">
        <v>7.3</v>
      </c>
      <c r="AR59" s="334">
        <v>-11.8</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554</v>
      </c>
      <c r="AM60" s="337">
        <v>2940070</v>
      </c>
      <c r="AN60" s="338">
        <v>46524</v>
      </c>
      <c r="AO60" s="339">
        <v>-4.2</v>
      </c>
      <c r="AP60" s="340">
        <v>38232</v>
      </c>
      <c r="AQ60" s="341">
        <v>-11.1</v>
      </c>
      <c r="AR60" s="342">
        <v>6.9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559</v>
      </c>
      <c r="AL61" s="343"/>
      <c r="AM61" s="344">
        <v>5061516</v>
      </c>
      <c r="AN61" s="345">
        <v>77713</v>
      </c>
      <c r="AO61" s="346">
        <v>3.3</v>
      </c>
      <c r="AP61" s="347">
        <v>70485</v>
      </c>
      <c r="AQ61" s="348">
        <v>-2</v>
      </c>
      <c r="AR61" s="334">
        <v>5.3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554</v>
      </c>
      <c r="AM62" s="337">
        <v>3712864</v>
      </c>
      <c r="AN62" s="338">
        <v>56934</v>
      </c>
      <c r="AO62" s="339">
        <v>1.9</v>
      </c>
      <c r="AP62" s="340">
        <v>39746</v>
      </c>
      <c r="AQ62" s="341">
        <v>-1.3</v>
      </c>
      <c r="AR62" s="342">
        <v>3.2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WsUd+7iYqqMt4blQxjudElv5i4v5EQucvMRNmPIEaF08bvSYbEmqnUFF5qtBWkJx9ljEArOEw2qKp89jcKekJQ==" saltValue="qVDUTQpjFgXucrVUO1yGR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topLeftCell="B1" zoomScale="85" zoomScaleNormal="85" zoomScaleSheetLayoutView="55" workbookViewId="0">
      <selection activeCell="B1" sqref="B1"/>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561</v>
      </c>
    </row>
    <row r="120" spans="125:125" ht="13.5" hidden="1" customHeight="1" x14ac:dyDescent="0.15"/>
    <row r="121" spans="125:125" ht="13.5" hidden="1" customHeight="1" x14ac:dyDescent="0.15">
      <c r="DU121" s="255"/>
    </row>
  </sheetData>
  <sheetProtection algorithmName="SHA-512" hashValue="P3puIB4WjS7M26YkcbXu4X0+UaC63RKMWVQBai/B1+RpAk736huNh4dcz5LSxhPoQNg1966rayc0coFe3ZHc+Q==" saltValue="NNFYDSpJzj/Fo9PFv/1m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562</v>
      </c>
    </row>
  </sheetData>
  <sheetProtection algorithmName="SHA-512" hashValue="xHMLGkVjRVjTXfFU8yx8K84Q7WPh+NeGNQDHssDMFIYvkdS8wygJeTHLUUheFtj46LDNl9EF3YvMT19NEwX0YA==" saltValue="vlXjLe0sehQQjL30rHF61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67" t="s">
        <v>3</v>
      </c>
      <c r="D47" s="1167"/>
      <c r="E47" s="1168"/>
      <c r="F47" s="11">
        <v>51.05</v>
      </c>
      <c r="G47" s="12">
        <v>45.63</v>
      </c>
      <c r="H47" s="12">
        <v>39.82</v>
      </c>
      <c r="I47" s="12">
        <v>36.25</v>
      </c>
      <c r="J47" s="13">
        <v>32.799999999999997</v>
      </c>
    </row>
    <row r="48" spans="2:10" ht="57.75" customHeight="1" x14ac:dyDescent="0.15">
      <c r="B48" s="14"/>
      <c r="C48" s="1169" t="s">
        <v>4</v>
      </c>
      <c r="D48" s="1169"/>
      <c r="E48" s="1170"/>
      <c r="F48" s="15">
        <v>5.37</v>
      </c>
      <c r="G48" s="16">
        <v>5.16</v>
      </c>
      <c r="H48" s="16">
        <v>7.98</v>
      </c>
      <c r="I48" s="16">
        <v>5.72</v>
      </c>
      <c r="J48" s="17">
        <v>4.3600000000000003</v>
      </c>
    </row>
    <row r="49" spans="2:10" ht="57.75" customHeight="1" thickBot="1" x14ac:dyDescent="0.2">
      <c r="B49" s="18"/>
      <c r="C49" s="1171" t="s">
        <v>5</v>
      </c>
      <c r="D49" s="1171"/>
      <c r="E49" s="1172"/>
      <c r="F49" s="19">
        <v>1.04</v>
      </c>
      <c r="G49" s="20" t="s">
        <v>568</v>
      </c>
      <c r="H49" s="20" t="s">
        <v>569</v>
      </c>
      <c r="I49" s="20" t="s">
        <v>570</v>
      </c>
      <c r="J49" s="21" t="s">
        <v>571</v>
      </c>
    </row>
    <row r="50" spans="2:10" x14ac:dyDescent="0.15"/>
  </sheetData>
  <sheetProtection algorithmName="SHA-512" hashValue="A13+Jx9vBsxp145KzEhnSpwonRxlg7NkDpyZ21VJ4M8UR6kFpPHQrrdMNxtN/ABXzRAtgoOzTS+i70vemt/wUg==" saltValue="R8Vh8dklOy01YFFHDLLP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2023-03-23T01:29:58Z</cp:lastPrinted>
  <dcterms:created xsi:type="dcterms:W3CDTF">2023-02-20T06:55:53Z</dcterms:created>
  <dcterms:modified xsi:type="dcterms:W3CDTF">2023-10-08T02:53:00Z</dcterms:modified>
  <cp:category/>
</cp:coreProperties>
</file>