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2総務・選挙Ｇ\02選挙担当\投開票速報\★save\HP掲載用データ\夜\02 開票（小選挙区）\12開票（小選挙区）【確定】参考資料も\１区\"/>
    </mc:Choice>
  </mc:AlternateContent>
  <bookViews>
    <workbookView xWindow="0" yWindow="0" windowWidth="15345" windowHeight="6705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B13" i="1" l="1"/>
  <c r="J9" i="1"/>
  <c r="I9" i="1"/>
  <c r="H9" i="1"/>
  <c r="G9" i="1"/>
  <c r="F9" i="1"/>
  <c r="B14" i="1"/>
  <c r="E9" i="1"/>
  <c r="D9" i="1"/>
  <c r="C9" i="1"/>
  <c r="C10" i="1"/>
  <c r="B9" i="1"/>
  <c r="B10" i="1"/>
</calcChain>
</file>

<file path=xl/sharedStrings.xml><?xml version="1.0" encoding="utf-8"?>
<sst xmlns="http://schemas.openxmlformats.org/spreadsheetml/2006/main" count="25" uniqueCount="25">
  <si>
    <r>
      <t>小選挙区　</t>
    </r>
    <r>
      <rPr>
        <sz val="20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>　速報集計表</t>
    </r>
  </si>
  <si>
    <r>
      <t> </t>
    </r>
    <r>
      <rPr>
        <b/>
        <sz val="12"/>
        <color indexed="8"/>
        <rFont val="ＭＳ ゴシック"/>
        <family val="3"/>
        <charset val="128"/>
      </rPr>
      <t>香川県第１区</t>
    </r>
  </si>
  <si>
    <t>区分</t>
  </si>
  <si>
    <t> 1
小川　じゅんや
 (希望の党)</t>
  </si>
  <si>
    <t> 2
平井　たくや
 (自由民主党)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</si>
  <si>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</si>
  <si>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</si>
  <si>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</si>
  <si>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</si>
  <si>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</si>
  <si>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</si>
  <si>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</si>
  <si>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</si>
  <si>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高松市（第１）</t>
  </si>
  <si>
    <t>土庄町</t>
  </si>
  <si>
    <t>小豆島町</t>
  </si>
  <si>
    <t>直島町</t>
  </si>
  <si>
    <t>香川県第１区 計</t>
  </si>
  <si>
    <t>　　 </t>
  </si>
  <si>
    <t>惜敗率（%）</t>
  </si>
  <si>
    <t>(注)惜敗率は、香川県第１区における最多得票者の得票数に対する割合である（比例代表選挙に重複立候補し、名簿登載順位が同一順位とされた者に限る。）</t>
  </si>
  <si>
    <t>(参考)</t>
  </si>
  <si>
    <t>法定得票数</t>
  </si>
  <si>
    <t>供託物没収点</t>
  </si>
  <si>
    <t>23日 2時 25分 発表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</si>
</sst>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&quot;日&quot;h&quot;時&quot;mm&quot;分&quot;"/>
    <numFmt numFmtId="181" formatCode="#,##0.000"/>
  </numFmts>
  <fonts count="26" x14ac:knownFonts="1">
    <font>
      <sz val="11"/>
      <color theme="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30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4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 wrapText="1"/>
    </xf>
    <xf numFmtId="180" fontId="22" fillId="0" borderId="11" xfId="0" applyNumberFormat="1" applyFont="1" applyBorder="1" applyAlignment="1">
      <alignment horizontal="center" vertical="center" wrapText="1"/>
    </xf>
    <xf numFmtId="181" fontId="2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0" fillId="0" borderId="0" xfId="0" applyAlignment="1"/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sqref="A1:C1"/>
    </sheetView>
  </sheetViews>
  <sheetFormatPr defaultRowHeight="13.5" x14ac:dyDescent="0.15"/>
  <cols>
    <col min="1" max="1" width="15" customWidth="1"/>
    <col min="2" max="3" width="14.375" customWidth="1"/>
    <col min="4" max="4" width="10" customWidth="1"/>
    <col min="5" max="6" width="8.75" customWidth="1"/>
    <col min="7" max="7" width="6.25" customWidth="1"/>
    <col min="8" max="8" width="8.75" customWidth="1"/>
    <col min="9" max="9" width="7.5" customWidth="1"/>
    <col min="10" max="10" width="8.75" customWidth="1"/>
    <col min="11" max="11" width="11.875" customWidth="1"/>
  </cols>
  <sheetData>
    <row r="1" spans="1:12" s="1" customFormat="1" ht="22.5" customHeight="1" x14ac:dyDescent="0.15">
      <c r="A1" s="20"/>
      <c r="B1" s="20"/>
      <c r="C1" s="20"/>
      <c r="D1" s="20" t="s">
        <v>0</v>
      </c>
      <c r="E1" s="20"/>
      <c r="F1" s="20"/>
      <c r="G1" s="20"/>
      <c r="H1" s="20"/>
      <c r="I1" s="20"/>
      <c r="J1" s="21" t="s">
        <v>24</v>
      </c>
      <c r="K1" s="21"/>
    </row>
    <row r="2" spans="1:12" s="1" customFormat="1" ht="22.5" customHeight="1" x14ac:dyDescent="0.15">
      <c r="A2" s="20"/>
      <c r="B2" s="20"/>
      <c r="C2" s="20"/>
      <c r="D2" s="20"/>
      <c r="E2" s="20"/>
      <c r="F2" s="20"/>
      <c r="G2" s="20"/>
      <c r="H2" s="20"/>
      <c r="I2" s="22"/>
      <c r="J2" s="22"/>
      <c r="K2" s="22"/>
    </row>
    <row r="3" spans="1:12" ht="33.75" customHeight="1" x14ac:dyDescent="0.15">
      <c r="A3" s="17" t="s">
        <v>1</v>
      </c>
      <c r="B3" s="17"/>
    </row>
    <row r="4" spans="1:12" s="1" customFormat="1" ht="56.25" customHeight="1" x14ac:dyDescent="0.15">
      <c r="A4" s="2" t="s">
        <v>2</v>
      </c>
      <c r="B4" s="3" t="s">
        <v>3</v>
      </c>
      <c r="C4" s="3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</row>
    <row r="5" spans="1:12" ht="18.75" customHeight="1" x14ac:dyDescent="0.15">
      <c r="A5" s="6" t="s">
        <v>13</v>
      </c>
      <c r="B5" s="7">
        <v>71661</v>
      </c>
      <c r="C5" s="7">
        <v>72238</v>
      </c>
      <c r="D5" s="7">
        <v>143899</v>
      </c>
      <c r="E5" s="8">
        <v>0</v>
      </c>
      <c r="F5" s="9">
        <v>143899</v>
      </c>
      <c r="G5" s="9">
        <v>4601</v>
      </c>
      <c r="H5" s="9">
        <v>148500</v>
      </c>
      <c r="I5" s="9">
        <v>-8</v>
      </c>
      <c r="J5" s="9">
        <v>148492</v>
      </c>
      <c r="K5" s="10">
        <v>43031.076388888891</v>
      </c>
    </row>
    <row r="6" spans="1:12" ht="18.75" customHeight="1" x14ac:dyDescent="0.15">
      <c r="A6" s="6" t="s">
        <v>14</v>
      </c>
      <c r="B6" s="7">
        <v>3655</v>
      </c>
      <c r="C6" s="7">
        <v>4044</v>
      </c>
      <c r="D6" s="7">
        <v>7699</v>
      </c>
      <c r="E6" s="8">
        <v>0</v>
      </c>
      <c r="F6" s="9">
        <v>7699</v>
      </c>
      <c r="G6" s="9">
        <v>260</v>
      </c>
      <c r="H6" s="9">
        <v>7959</v>
      </c>
      <c r="I6" s="9">
        <v>0</v>
      </c>
      <c r="J6" s="9">
        <v>7959</v>
      </c>
      <c r="K6" s="10">
        <v>43030.901388888888</v>
      </c>
    </row>
    <row r="7" spans="1:12" ht="18.75" customHeight="1" x14ac:dyDescent="0.15">
      <c r="A7" s="6" t="s">
        <v>15</v>
      </c>
      <c r="B7" s="7">
        <v>3296</v>
      </c>
      <c r="C7" s="7">
        <v>4398</v>
      </c>
      <c r="D7" s="7">
        <v>7694</v>
      </c>
      <c r="E7" s="8">
        <v>0</v>
      </c>
      <c r="F7" s="9">
        <v>7694</v>
      </c>
      <c r="G7" s="9">
        <v>216</v>
      </c>
      <c r="H7" s="9">
        <v>7910</v>
      </c>
      <c r="I7" s="9">
        <v>0</v>
      </c>
      <c r="J7" s="9">
        <v>7910</v>
      </c>
      <c r="K7" s="10">
        <v>43030.954861111109</v>
      </c>
    </row>
    <row r="8" spans="1:12" ht="18.75" customHeight="1" x14ac:dyDescent="0.15">
      <c r="A8" s="6" t="s">
        <v>16</v>
      </c>
      <c r="B8" s="7">
        <v>771</v>
      </c>
      <c r="C8" s="7">
        <v>886</v>
      </c>
      <c r="D8" s="7">
        <v>1657</v>
      </c>
      <c r="E8" s="8">
        <v>0</v>
      </c>
      <c r="F8" s="9">
        <v>1657</v>
      </c>
      <c r="G8" s="9">
        <v>48</v>
      </c>
      <c r="H8" s="9">
        <v>1705</v>
      </c>
      <c r="I8" s="9">
        <v>0</v>
      </c>
      <c r="J8" s="9">
        <v>1705</v>
      </c>
      <c r="K8" s="10">
        <v>43030.890972222223</v>
      </c>
    </row>
    <row r="9" spans="1:12" ht="26.25" customHeight="1" x14ac:dyDescent="0.15">
      <c r="A9" s="2" t="s">
        <v>17</v>
      </c>
      <c r="B9" s="7">
        <f t="shared" ref="B9:J9" si="0">SUBTOTAL(9,B5:B8)</f>
        <v>79383</v>
      </c>
      <c r="C9" s="7">
        <f t="shared" si="0"/>
        <v>81566</v>
      </c>
      <c r="D9" s="7">
        <f t="shared" si="0"/>
        <v>160949</v>
      </c>
      <c r="E9" s="11">
        <f t="shared" si="0"/>
        <v>0</v>
      </c>
      <c r="F9" s="9">
        <f t="shared" si="0"/>
        <v>160949</v>
      </c>
      <c r="G9" s="9">
        <f t="shared" si="0"/>
        <v>5125</v>
      </c>
      <c r="H9" s="9">
        <f t="shared" si="0"/>
        <v>166074</v>
      </c>
      <c r="I9" s="9">
        <f t="shared" si="0"/>
        <v>-8</v>
      </c>
      <c r="J9" s="9">
        <f t="shared" si="0"/>
        <v>166066</v>
      </c>
      <c r="K9" s="12" t="s">
        <v>18</v>
      </c>
    </row>
    <row r="10" spans="1:12" ht="18.75" customHeight="1" x14ac:dyDescent="0.15">
      <c r="A10" s="2" t="s">
        <v>19</v>
      </c>
      <c r="B10" s="13">
        <f>IF(B9&lt;&gt;MAX(B9:C9),ROUNDDOWN((B9/MAX(B9:C9)*100),3),"")</f>
        <v>97.322999999999993</v>
      </c>
      <c r="C10" s="13" t="str">
        <f>IF(C9&lt;&gt;MAX(B9:C9),ROUNDDOWN((C9/MAX(B9:C9)*100),3),"")</f>
        <v/>
      </c>
    </row>
    <row r="11" spans="1:12" s="14" customFormat="1" ht="18.75" customHeight="1" x14ac:dyDescent="0.15">
      <c r="A11" s="18" t="s">
        <v>20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s="14" customFormat="1" ht="22.5" customHeight="1" x14ac:dyDescent="0.15">
      <c r="A12" s="15" t="s">
        <v>21</v>
      </c>
    </row>
    <row r="13" spans="1:12" x14ac:dyDescent="0.15">
      <c r="A13" s="16" t="s">
        <v>22</v>
      </c>
      <c r="B13" s="19" t="str">
        <f>F9&amp;"÷6="&amp;ROUNDDOWN(F9/6,3)</f>
        <v>160949÷6=26824.833</v>
      </c>
      <c r="C13" s="19"/>
    </row>
    <row r="14" spans="1:12" x14ac:dyDescent="0.15">
      <c r="A14" s="16" t="s">
        <v>23</v>
      </c>
      <c r="B14" s="19" t="str">
        <f>F9&amp;"÷10="&amp;ROUNDDOWN(F9/10,3)</f>
        <v>160949÷10=16094.9</v>
      </c>
      <c r="C14" s="19"/>
    </row>
  </sheetData>
  <mergeCells count="10">
    <mergeCell ref="A3:B3"/>
    <mergeCell ref="A11:L11"/>
    <mergeCell ref="B13:C13"/>
    <mergeCell ref="B14:C14"/>
    <mergeCell ref="A1:C1"/>
    <mergeCell ref="D1:I1"/>
    <mergeCell ref="J1:K1"/>
    <mergeCell ref="A2:C2"/>
    <mergeCell ref="D2:H2"/>
    <mergeCell ref="I2:K2"/>
  </mergeCells>
  <phoneticPr fontId="4"/>
  <pageMargins left="0.5" right="0.4" top="0.79" bottom="0.7" header="0.45" footer="0.51"/>
  <pageSetup paperSize="9" fitToHeight="0" orientation="landscape" horizontalDpi="300" verticalDpi="300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SG12630のC14-1057</dc:creator>
  <cp:lastModifiedBy> </cp:lastModifiedBy>
  <dcterms:created xsi:type="dcterms:W3CDTF">2017-10-22T17:27:10Z</dcterms:created>
  <dcterms:modified xsi:type="dcterms:W3CDTF">2017-10-22T17:32:15Z</dcterms:modified>
</cp:coreProperties>
</file>