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BFF8EE87-791B-4142-98C8-3C1F46FD90D8}"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BG33" i="10"/>
  <c r="BG32" i="10"/>
  <c r="BG31"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AM34" i="10"/>
  <c r="U34" i="10"/>
  <c r="BW33" i="10"/>
  <c r="AM33" i="10"/>
  <c r="U33" i="10"/>
  <c r="C33" i="10"/>
  <c r="C34" i="10" s="1"/>
  <c r="AM32" i="10"/>
  <c r="C32" i="10"/>
  <c r="C31" i="10"/>
  <c r="C35" i="10" l="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U32" i="10" l="1"/>
  <c r="AM31" i="10" l="1"/>
  <c r="BE31" i="10" s="1"/>
  <c r="BE32" i="10" s="1"/>
  <c r="BE33" i="10" s="1"/>
  <c r="BE34" i="10" s="1"/>
  <c r="BW31" i="10" l="1"/>
  <c r="BW32"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<sst xmlns="http://schemas.openxmlformats.org/spreadsheetml/2006/main" count="1434" uniqueCount="619">
  <si>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</si>
  <si>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</si>
  <si>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</si>
  <si>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</si>
  <si>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</si>
  <si>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</si>
  <si>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</si>
  <si>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</si>
  <si>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</si>
  <si>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</si>
  <si>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</si>
  <si>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</si>
  <si>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</si>
  <si>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</si>
  <si>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</si>
  <si>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</si>
  <si>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</si>
  <si>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</si>
  <si>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</si>
  <si>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</si>
  <si>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</si>
  <si>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</si>
  <si>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</si>
  <si>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</si>
  <si>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</si>
  <si>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</si>
  <si>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</si>
  <si>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</si>
  <si>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</si>
  <si>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</si>
  <si>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</si>
  <si>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</si>
  <si>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</si>
  <si>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</si>
  <si>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</si>
  <si>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</si>
  <si>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</si>
  <si>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</si>
  <si>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</si>
  <si>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</si>
  <si>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</si>
  <si>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</si>
  <si>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</si>
  <si>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</si>
  <si>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</si>
  <si>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</si>
  <si>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</si>
  <si>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</si>
  <si>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</si>
  <si>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</si>
  <si>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</si>
  <si>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</si>
  <si>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</si>
  <si>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</si>
  <si>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</si>
  <si>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</si>
  <si>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</si>
  <si>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</si>
  <si>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</si>
  <si>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</si>
  <si>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</si>
  <si>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</si>
  <si>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</si>
  <si>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</si>
  <si>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</si>
  <si>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</si>
  <si>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</si>
  <si>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</si>
  <si>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</si>
  <si>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</si>
  <si>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</si>
  <si>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</si>
  <si>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</si>
  <si>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</si>
  <si>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</si>
  <si>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</si>
  <si>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</si>
  <si>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</si>
  <si>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</si>
  <si>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</si>
  <si>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</si>
  <si>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香川県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</si>
  <si>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</si>
  <si>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</si>
  <si>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</si>
  <si>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</si>
  <si>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</si>
  <si>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</si>
  <si>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</si>
  <si>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</si>
  <si>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</si>
  <si>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</si>
  <si>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</si>
  <si>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</si>
  <si>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</si>
  <si>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</si>
  <si>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</si>
  <si>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</si>
  <si>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</si>
  <si>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</si>
  <si>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</si>
  <si>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</si>
  <si>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</si>
  <si>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</si>
  <si>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</si>
  <si>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</si>
  <si>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</si>
  <si>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</si>
  <si>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</si>
  <si>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</si>
  <si>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</si>
  <si>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</si>
  <si>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</si>
  <si>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</si>
  <si>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</si>
  <si>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</si>
  <si>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</si>
  <si>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</si>
  <si>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</si>
  <si>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</si>
  <si>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</si>
  <si>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</si>
  <si>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</si>
  <si>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</si>
  <si>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</si>
  <si>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</si>
  <si>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</si>
  <si>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</si>
  <si>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</si>
  <si>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</si>
  <si>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</si>
  <si>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</si>
  <si>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</si>
  <si>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</si>
  <si>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</si>
  <si>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</si>
  <si>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</si>
  <si>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</si>
  <si>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</si>
  <si>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</si>
  <si>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</si>
  <si>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</si>
  <si>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</si>
  <si>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</si>
  <si>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</si>
  <si>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</si>
  <si>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</si>
  <si>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</si>
  <si>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</si>
  <si>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</si>
  <si>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</si>
  <si>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</si>
  <si>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</si>
  <si>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</si>
  <si>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</si>
  <si>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</si>
  <si>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</si>
  <si>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</si>
  <si>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</si>
  <si>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</si>
  <si>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</si>
  <si>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</si>
  <si>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</si>
  <si>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</si>
  <si>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</si>
  <si>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</si>
  <si>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</si>
  <si>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</si>
  <si>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</si>
  <si>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</si>
  <si>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</si>
  <si>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</si>
  <si>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</si>
  <si>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</si>
  <si>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</si>
  <si>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</si>
  <si>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</si>
  <si>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</si>
  <si>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</si>
  <si>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</si>
  <si>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</si>
  <si>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</si>
  <si>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</si>
  <si>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</si>
  <si>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香川県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</si>
  <si>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</si>
  <si>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</si>
  <si>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</si>
  <si>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</si>
  <si>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</si>
  <si>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</si>
  <si>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</si>
  <si>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</si>
  <si>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</si>
  <si>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</si>
  <si>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</si>
  <si>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</si>
  <si>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</si>
  <si>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</si>
  <si>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</si>
  <si>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</si>
  <si>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</si>
  <si>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</si>
  <si>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</si>
  <si>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</si>
  <si>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</si>
  <si>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</si>
  <si>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</si>
  <si>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</si>
  <si>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</si>
  <si>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</si>
  <si>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</si>
  <si>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</si>
  <si>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</si>
  <si>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</si>
  <si>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</si>
  <si>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</si>
  <si>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</si>
  <si>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</si>
  <si>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</si>
  <si>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</si>
  <si>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</si>
  <si>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</si>
  <si>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</si>
  <si>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</si>
  <si>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</si>
  <si>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</si>
  <si>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</si>
  <si>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</si>
  <si>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</si>
  <si>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</si>
  <si>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</si>
  <si>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</si>
  <si>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</si>
  <si>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</si>
  <si>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</si>
  <si>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</si>
  <si>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</si>
  <si>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</si>
  <si>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</si>
  <si>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</si>
  <si>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</si>
  <si>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</si>
  <si>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</si>
  <si>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</si>
  <si>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</si>
  <si>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</si>
  <si>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</si>
  <si>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</si>
  <si>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</si>
  <si>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</si>
  <si>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</si>
  <si>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</si>
  <si>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</si>
  <si>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</si>
  <si>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</si>
  <si>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</si>
  <si>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</si>
  <si>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</si>
  <si>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</si>
  <si>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</si>
  <si>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</si>
  <si>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</si>
  <si>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</si>
  <si>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</si>
  <si>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</si>
  <si>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</si>
  <si>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</si>
  <si>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</si>
  <si>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</si>
  <si>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</si>
  <si>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</si>
  <si>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</si>
  <si>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</si>
  <si>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</si>
  <si>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</si>
  <si>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</si>
  <si>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</si>
  <si>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</si>
  <si>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</si>
  <si>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</si>
  <si>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</si>
  <si>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</si>
  <si>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</si>
  <si>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</si>
  <si>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</si>
  <si>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</si>
  <si>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</si>
  <si>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</si>
  <si>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</si>
  <si>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</si>
  <si>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</si>
  <si>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</si>
  <si>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</si>
  <si>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</si>
  <si>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</si>
  <si>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</si>
  <si>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</si>
  <si>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</si>
  <si>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</si>
  <si>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</si>
  <si>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</si>
  <si>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</si>
  <si>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</si>
  <si>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</si>
  <si>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</si>
  <si>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</si>
  <si>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</si>
  <si>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</si>
  <si>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</si>
  <si>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</si>
  <si>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</si>
  <si>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</si>
  <si>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</si>
  <si>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</si>
  <si>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</si>
  <si>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</si>
  <si>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</si>
  <si>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</si>
  <si>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</si>
  <si>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</si>
  <si>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</si>
  <si>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</si>
  <si>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</si>
  <si>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</si>
  <si>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</si>
  <si>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</si>
  <si>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</si>
  <si>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</si>
  <si>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</si>
  <si>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</si>
  <si>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</si>
  <si>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</si>
  <si>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</si>
  <si>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</si>
  <si>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</si>
  <si>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</si>
  <si>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</si>
  <si>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</si>
  <si>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</si>
  <si>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香川県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</si>
  <si>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</si>
  <si>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</si>
  <si>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</si>
  <si>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</si>
  <si>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</si>
  <si>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</si>
  <si>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</si>
  <si>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</si>
  <si>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</si>
  <si>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</si>
  <si>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</si>
  <si>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</si>
  <si>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</si>
  <si>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</si>
  <si>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</si>
  <si>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</si>
  <si>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</si>
  <si>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</si>
  <si>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</si>
  <si>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</si>
  <si>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母子父子寡婦福祉資金特別会計</t>
    <phoneticPr fontId="5"/>
  </si>
  <si>
    <t>中小企業高度化資金特別会計</t>
    <phoneticPr fontId="5"/>
  </si>
  <si>
    <t>-</t>
    <phoneticPr fontId="5"/>
  </si>
  <si>
    <t>集中管理特別会計</t>
    <phoneticPr fontId="5"/>
  </si>
  <si>
    <t>証紙特別会計</t>
    <phoneticPr fontId="5"/>
  </si>
  <si>
    <t>栗林公園特別会計</t>
    <phoneticPr fontId="5"/>
  </si>
  <si>
    <t>吉野川総合開発香川用水建設事業特別会計</t>
    <phoneticPr fontId="5"/>
  </si>
  <si>
    <t>-</t>
    <phoneticPr fontId="5"/>
  </si>
  <si>
    <t>林業・木材産業改善資金特別会計</t>
    <phoneticPr fontId="5"/>
  </si>
  <si>
    <t>沿岸漁業改善資金特別会計</t>
    <phoneticPr fontId="5"/>
  </si>
  <si>
    <t>県立大学特別会計</t>
    <phoneticPr fontId="5"/>
  </si>
  <si>
    <t>奨学金特別会計</t>
    <phoneticPr fontId="5"/>
  </si>
  <si>
    <t>県債管理特別会計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</si>
  <si>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</si>
  <si>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</si>
  <si>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</si>
  <si>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</si>
  <si>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</si>
  <si>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</si>
  <si>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</si>
  <si>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</si>
  <si>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</si>
  <si>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</si>
  <si>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</si>
  <si>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</si>
  <si>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</si>
  <si>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</si>
  <si>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</si>
  <si>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5"/>
  </si>
  <si>
    <t>駐車場事業特別会計</t>
    <phoneticPr fontId="5"/>
  </si>
  <si>
    <t>-</t>
    <phoneticPr fontId="5"/>
  </si>
  <si>
    <t>香川県立病院事業会計</t>
    <phoneticPr fontId="5"/>
  </si>
  <si>
    <t>法適用企業</t>
    <phoneticPr fontId="5"/>
  </si>
  <si>
    <t>流域下水道事業特別会計</t>
    <phoneticPr fontId="5"/>
  </si>
  <si>
    <t>法非適用企業</t>
    <phoneticPr fontId="5"/>
  </si>
  <si>
    <t>臨海工業地帯造成事業特別会計</t>
    <phoneticPr fontId="5"/>
  </si>
  <si>
    <t>法非適用企業</t>
    <phoneticPr fontId="5"/>
  </si>
  <si>
    <t>番の州地区臨海工業用土地造成事業特別会計</t>
    <phoneticPr fontId="5"/>
  </si>
  <si>
    <t>内陸工業団地造成事業特別会計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</si>
  <si>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</si>
  <si>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</si>
  <si>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</si>
  <si>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</si>
  <si>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</si>
  <si>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</si>
  <si>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</si>
  <si>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</si>
  <si>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</si>
  <si>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</si>
  <si>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</si>
  <si>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</si>
  <si>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</si>
  <si>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</si>
  <si>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</si>
  <si>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</si>
  <si>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</si>
  <si>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</si>
  <si>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</si>
  <si>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</si>
  <si>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</si>
  <si>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</si>
  <si>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</si>
  <si>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</si>
  <si>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</si>
  <si>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</si>
  <si>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</si>
  <si>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</si>
  <si>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</si>
  <si>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</si>
  <si>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</si>
  <si>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t>
    <phoneticPr fontId="5"/>
  </si>
  <si>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</si>
  <si>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</si>
  <si>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</si>
  <si>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</si>
  <si>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t>
    <phoneticPr fontId="5"/>
  </si>
  <si>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</si>
  <si>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</si>
  <si>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</si>
  <si>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</si>
  <si>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</si>
  <si>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</si>
  <si>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</si>
  <si>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</si>
  <si>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</si>
  <si>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7"/>
  </si>
  <si>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</si>
  <si>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</si>
  <si>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</si>
  <si>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</si>
  <si>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</si>
  <si>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</si>
  <si>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</si>
  <si>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</si>
  <si>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</si>
  <si>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</si>
  <si>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</si>
  <si>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</si>
  <si>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</si>
  <si>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香川県立病院事業会計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</si>
  <si>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</si>
  <si>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</si>
  <si>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臨海工業地帯造成事業特別会計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</si>
  <si>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</si>
  <si>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流域下水道事業特別会計</t>
    <phoneticPr fontId="5"/>
  </si>
  <si>
    <t>(Ｆ)</t>
    <phoneticPr fontId="5"/>
  </si>
  <si>
    <t>駐車場事業特別会計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</si>
  <si>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</si>
  <si>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</si>
  <si>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</si>
  <si>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</si>
  <si>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</si>
  <si>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</si>
  <si>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</si>
  <si>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</si>
  <si>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</si>
  <si>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</si>
  <si>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</si>
  <si>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</si>
  <si>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</si>
  <si>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</si>
  <si>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</si>
  <si>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</si>
  <si>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</si>
  <si>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</si>
  <si>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</si>
  <si>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</si>
  <si>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</si>
  <si>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</si>
  <si>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</si>
  <si>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</si>
  <si>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</si>
  <si>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</si>
  <si>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</si>
  <si>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</si>
  <si>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</si>
  <si>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</si>
  <si>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</si>
  <si>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</si>
  <si>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</si>
  <si>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</si>
  <si>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</si>
  <si>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</si>
  <si>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</si>
  <si>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</si>
  <si>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</si>
  <si>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</si>
  <si>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</si>
  <si>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</si>
  <si>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</si>
  <si>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</si>
  <si>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</si>
  <si>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</si>
  <si>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</si>
  <si>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</si>
  <si>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</si>
  <si>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</si>
  <si>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</si>
  <si>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</si>
  <si>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</si>
  <si>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</si>
  <si>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</si>
  <si>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</si>
  <si>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</si>
  <si>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</si>
  <si>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</si>
  <si>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</si>
  <si>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</si>
  <si>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</si>
  <si>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</si>
  <si>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</si>
  <si>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</si>
  <si>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</si>
  <si>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</si>
  <si>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</si>
  <si>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</si>
  <si>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</si>
  <si>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</si>
  <si>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</si>
  <si>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</si>
  <si>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</si>
  <si>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</si>
  <si>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</si>
  <si>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</si>
  <si>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</si>
  <si>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</si>
  <si>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</si>
  <si>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</si>
  <si>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</si>
  <si>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</si>
  <si>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1.20</t>
  </si>
  <si>
    <t>▲ 0.01</t>
  </si>
  <si>
    <t>▲ 1.93</t>
  </si>
  <si>
    <t>一般会計</t>
  </si>
  <si>
    <t>香川県立病院事業会計</t>
  </si>
  <si>
    <t>番の州地区臨海工業用土地造成事業特別会計</t>
  </si>
  <si>
    <t>証紙特別会計</t>
  </si>
  <si>
    <t>流域下水道事業特別会計</t>
  </si>
  <si>
    <t>奨学金特別会計</t>
  </si>
  <si>
    <t>集中管理特別会計</t>
  </si>
  <si>
    <t>母子父子寡婦福祉資金特別会計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</si>
  <si>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</si>
  <si>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</si>
  <si>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</si>
  <si>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</si>
  <si>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</si>
  <si>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</si>
  <si>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</si>
  <si>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</si>
  <si>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吉野川総合開発香川用水事業基金</t>
    <rPh sb="0" eb="2">
      <t>ヨシノ</t>
    </rPh>
    <rPh sb="2" eb="3">
      <t>ガワ</t>
    </rPh>
    <rPh sb="3" eb="5">
      <t>ソウゴウ</t>
    </rPh>
    <rPh sb="5" eb="7">
      <t>カイハツ</t>
    </rPh>
    <rPh sb="7" eb="9">
      <t>カガワ</t>
    </rPh>
    <rPh sb="9" eb="11">
      <t>ヨウスイ</t>
    </rPh>
    <rPh sb="11" eb="13">
      <t>ジギョウ</t>
    </rPh>
    <rPh sb="13" eb="15">
      <t>キキン</t>
    </rPh>
    <phoneticPr fontId="11"/>
  </si>
  <si>
    <t>香川県地域医療介護総合確保基金</t>
  </si>
  <si>
    <t>直島町風評被害対策基金</t>
  </si>
  <si>
    <t>香川県後期高齢者医療財政安定化基金</t>
  </si>
  <si>
    <t>香川県長期投資準備基金</t>
    <rPh sb="3" eb="5">
      <t>チョウキ</t>
    </rPh>
    <rPh sb="5" eb="7">
      <t>トウシ</t>
    </rPh>
    <rPh sb="7" eb="9">
      <t>ジュンビ</t>
    </rPh>
    <phoneticPr fontId="2"/>
  </si>
  <si>
    <t>-</t>
    <phoneticPr fontId="2"/>
  </si>
  <si>
    <t>公益財団法人　香川県環境保全公社</t>
  </si>
  <si>
    <t>公益財団法人　香川県下水道公社</t>
  </si>
  <si>
    <t>公益財団法人　香川県児童・青少年健全育成事業団</t>
  </si>
  <si>
    <t>公益財団法人　明治百年記念香川県青少年基金</t>
  </si>
  <si>
    <t>公益財団法人　香川県水産振興基金</t>
  </si>
  <si>
    <t>公益財団法人　かがわ水と緑の財団</t>
  </si>
  <si>
    <t>公益財団法人　瀬戸大橋記念公園管理協会</t>
  </si>
  <si>
    <t>公益財団法人　置県百年記念香川県文化芸術振興財団</t>
  </si>
  <si>
    <t>公益財団法人　香川県国際交流協会</t>
  </si>
  <si>
    <t>公益財団法人　香川いのちのリレー財団</t>
  </si>
  <si>
    <t>公益財団法人　香川県食鳥衛生検査センター</t>
  </si>
  <si>
    <t>公益財団法人　香川県身体障害者団体連合会</t>
  </si>
  <si>
    <t>公益財団法人　香川県暴力追放運動推進センター</t>
  </si>
  <si>
    <t>公益財団法人　香川県建設技術センター</t>
  </si>
  <si>
    <t>公益財団法人　かがわ産業支援財団</t>
  </si>
  <si>
    <t>公益財団法人　かがわ健康福祉機構</t>
  </si>
  <si>
    <t>公益財団法人　香川県農地機構</t>
  </si>
  <si>
    <t>公益財団法人　香川県農業振興公社 ※H25決算
公益財団法人　香川県農地機構 ※H26予算</t>
  </si>
  <si>
    <t>公益財団法人　吉野川水源地域対策基金</t>
  </si>
  <si>
    <t>公益財団法人　香川県生活衛生営業指導センター</t>
  </si>
  <si>
    <t>公益財団法人　高松観光コンベンション・ビューロー</t>
  </si>
  <si>
    <t>公益社団法人　香川県青果物協会</t>
  </si>
  <si>
    <t>公益社団法人　香川県畜産協会</t>
  </si>
  <si>
    <t>瀬戸大橋高速鉄道保有株式会社</t>
  </si>
  <si>
    <t>一般財団法人　かがわ県産品振興機構</t>
  </si>
  <si>
    <t>○</t>
  </si>
  <si>
    <t>▲12</t>
  </si>
  <si>
    <t>▲614</t>
  </si>
  <si>
    <t>香川県広域水道企業団（水道事業会計）</t>
    <rPh sb="0" eb="10">
      <t>カガワケンコウイキスイドウキギョウダン</t>
    </rPh>
    <rPh sb="11" eb="13">
      <t>スイドウ</t>
    </rPh>
    <rPh sb="13" eb="15">
      <t>ジギョウ</t>
    </rPh>
    <rPh sb="15" eb="17">
      <t>カイケイ</t>
    </rPh>
    <phoneticPr fontId="3"/>
  </si>
  <si>
    <t>香川県広域水道企業団（工業用水道事業会計）</t>
    <rPh sb="0" eb="10">
      <t>カガワケンコウイキスイドウキギョウダン</t>
    </rPh>
    <rPh sb="11" eb="14">
      <t>コウギョウヨウ</t>
    </rPh>
    <rPh sb="14" eb="16">
      <t>スイドウ</t>
    </rPh>
    <rPh sb="16" eb="18">
      <t>ジギョウ</t>
    </rPh>
    <rPh sb="18" eb="20">
      <t>カイケイ</t>
    </rPh>
    <phoneticPr fontId="3"/>
  </si>
  <si>
    <t>-</t>
    <phoneticPr fontId="2"/>
  </si>
  <si>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</si>
  <si>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</si>
  <si>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</si>
  <si>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</si>
  <si>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</si>
  <si>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　将来負担比率については、H27まで低下傾向にありましたが、近年は上昇傾向にあります。
　グループ内平均値との比較では、将来負担比率と実質公債費率のいずれも低い水準で推移しています。
　今後、財政運営指針（令和３年度～令和７年度）に基づき、一般会計及び全会計の臨時財政対策債を除く県債残高を減少させるとともに、さらに元金プライマリーバランスの黒字化を図り、一般会計及び全会計の県債残高の減少を目指していきます。</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</si>
  <si>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</si>
  <si>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</si>
  <si>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</si>
  <si>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いずれも前年度に比べて上昇しましたが、グループ内平均値との比較では、低い水準で推移しています。
　「香川県ファシリティマネジメント推進計画」や「香川県県有建物長寿命化指針」に基づき、計画的な予防保全を実施することにより、建物の長寿命化、改修・修繕費用の総額抑制を図っていくこととしており、有形固定資産減価償却率は今後も上昇傾向が続くことが想定されますが、これまでの取組みを継続し、計画的に施設整備・維持補修を行っていくことで、将来負担比率の上昇の抑制を図っていきます。</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</si>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</sst>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8"/>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9" fontId="1" fillId="0" borderId="0" applyFont="0" applyFill="0" applyBorder="0" applyAlignment="0" applyProtection="0">
      <alignment vertical="center"/>
    </xf>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6" fontId="11" fillId="0" borderId="0" applyFont="0" applyFill="0" applyBorder="0" applyAlignment="0" applyProtection="0"/>
    <xf numFmtId="0" fontId="1" fillId="0" borderId="0">
      <alignment vertical="center"/>
    </xf>
    <xf numFmtId="0" fontId="1" fillId="0" borderId="0">
      <alignment vertical="center"/>
    </xf>
    <xf numFmtId="0" fontId="36" fillId="0" borderId="0">
      <alignment vertical="center"/>
    </xf>
    <xf numFmtId="0" fontId="11" fillId="0" borderId="0"/>
    <xf numFmtId="0" fontId="1" fillId="0" borderId="0">
      <alignment vertical="center"/>
    </xf>
    <xf numFmtId="0" fontId="11" fillId="0" borderId="0">
      <alignment vertical="center"/>
    </xf>
    <xf numFmtId="0" fontId="22" fillId="0" borderId="0"/>
    <xf numFmtId="0" fontId="11" fillId="0" borderId="0"/>
    <xf numFmtId="0" fontId="1" fillId="0" borderId="0">
      <alignment vertical="center"/>
    </xf>
    <xf numFmtId="0" fontId="12" fillId="0" borderId="0">
      <alignment vertical="center"/>
    </xf>
    <xf numFmtId="0" fontId="37" fillId="0" borderId="0">
      <alignment vertical="center"/>
    </xf>
    <xf numFmtId="0" fontId="1"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2"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3"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3"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0" fillId="0" borderId="117" xfId="15" applyFont="1" applyFill="1" applyBorder="1" applyAlignment="1" applyProtection="1">
      <alignment horizontal="center" vertical="center" shrinkToFit="1"/>
      <protection locked="0"/>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177" fontId="30" fillId="0" borderId="111"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1"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163" xfId="14" applyNumberFormat="1" applyFont="1" applyFill="1" applyBorder="1" applyAlignment="1" applyProtection="1">
      <alignment horizontal="right" vertical="center" shrinkToFit="1"/>
    </xf>
    <xf numFmtId="188" fontId="30" fillId="6" borderId="182"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89" fontId="30" fillId="6" borderId="178" xfId="14" applyNumberFormat="1" applyFont="1" applyFill="1" applyBorder="1" applyAlignment="1" applyProtection="1">
      <alignment horizontal="right" vertical="center" shrinkToFit="1"/>
    </xf>
    <xf numFmtId="189" fontId="30" fillId="6" borderId="179" xfId="14" applyNumberFormat="1" applyFont="1" applyFill="1" applyBorder="1" applyAlignment="1" applyProtection="1">
      <alignment horizontal="right" vertical="center" shrinkToFit="1"/>
    </xf>
    <xf numFmtId="189" fontId="30" fillId="6" borderId="180"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88" fontId="30" fillId="6" borderId="15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2"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69" xfId="14" applyNumberFormat="1" applyFont="1" applyFill="1" applyBorder="1" applyAlignment="1" applyProtection="1">
      <alignment horizontal="right" vertical="center" shrinkToFit="1"/>
    </xf>
    <xf numFmtId="177" fontId="30" fillId="6" borderId="170"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0"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77" fontId="30" fillId="6" borderId="161"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48"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88" fontId="30" fillId="6" borderId="159"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6" xfId="14" applyNumberFormat="1" applyFont="1" applyFill="1" applyBorder="1" applyAlignment="1" applyProtection="1">
      <alignment horizontal="right" vertical="center" shrinkToFit="1"/>
    </xf>
    <xf numFmtId="188" fontId="30" fillId="6" borderId="164"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6" xfId="14" applyNumberFormat="1" applyFont="1" applyFill="1" applyBorder="1" applyAlignment="1" applyProtection="1">
      <alignment horizontal="right" vertical="center" shrinkToFit="1"/>
    </xf>
    <xf numFmtId="188" fontId="30" fillId="6" borderId="147"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1" xfId="14" applyNumberFormat="1" applyFont="1" applyFill="1" applyBorder="1" applyAlignment="1" applyProtection="1">
      <alignment horizontal="right" vertical="center" shrinkToFit="1"/>
    </xf>
    <xf numFmtId="177" fontId="30" fillId="6" borderId="152" xfId="14" applyNumberFormat="1" applyFont="1" applyFill="1" applyBorder="1" applyAlignment="1" applyProtection="1">
      <alignment horizontal="right" vertical="center" shrinkToFit="1"/>
    </xf>
    <xf numFmtId="177" fontId="30" fillId="6" borderId="153"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45"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40"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39"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8" borderId="141"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3" xfId="12" applyNumberFormat="1" applyFont="1" applyBorder="1" applyAlignment="1" applyProtection="1">
      <alignment horizontal="right" vertical="center" shrinkToFit="1"/>
      <protection locked="0"/>
    </xf>
    <xf numFmtId="177" fontId="33" fillId="0" borderId="107" xfId="15" applyNumberFormat="1" applyFont="1" applyFill="1" applyBorder="1" applyAlignment="1" applyProtection="1">
      <alignment horizontal="right" vertical="center" shrinkToFit="1"/>
      <protection locked="0"/>
    </xf>
    <xf numFmtId="177" fontId="33" fillId="0" borderId="108" xfId="15" applyNumberFormat="1" applyFont="1" applyFill="1" applyBorder="1" applyAlignment="1" applyProtection="1">
      <alignment horizontal="right" vertical="center" shrinkToFit="1"/>
      <protection locked="0"/>
    </xf>
    <xf numFmtId="177" fontId="33" fillId="0" borderId="10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3" fillId="0" borderId="107" xfId="40" applyNumberFormat="1" applyFont="1" applyFill="1" applyBorder="1" applyAlignment="1" applyProtection="1">
      <alignment horizontal="right" vertical="center" shrinkToFit="1"/>
      <protection locked="0"/>
    </xf>
    <xf numFmtId="177" fontId="33" fillId="0" borderId="108" xfId="40" applyNumberFormat="1" applyFont="1" applyFill="1" applyBorder="1" applyAlignment="1" applyProtection="1">
      <alignment horizontal="right" vertical="center" shrinkToFit="1"/>
      <protection locked="0"/>
    </xf>
    <xf numFmtId="177" fontId="33" fillId="0" borderId="109" xfId="40" applyNumberFormat="1" applyFont="1" applyFill="1" applyBorder="1" applyAlignment="1" applyProtection="1">
      <alignment horizontal="right" vertical="center" shrinkToFit="1"/>
      <protection locked="0"/>
    </xf>
    <xf numFmtId="0" fontId="38" fillId="0" borderId="107" xfId="15" applyNumberFormat="1" applyFont="1" applyFill="1" applyBorder="1" applyAlignment="1" applyProtection="1">
      <alignment horizontal="left" vertical="center" wrapText="1" shrinkToFit="1"/>
      <protection locked="0"/>
    </xf>
    <xf numFmtId="0" fontId="38" fillId="0" borderId="108" xfId="15" applyNumberFormat="1" applyFont="1" applyFill="1" applyBorder="1" applyAlignment="1" applyProtection="1">
      <alignment horizontal="left" vertical="center" wrapText="1" shrinkToFit="1"/>
      <protection locked="0"/>
    </xf>
    <xf numFmtId="0" fontId="38" fillId="0" borderId="114" xfId="15" applyNumberFormat="1" applyFont="1" applyFill="1" applyBorder="1" applyAlignment="1" applyProtection="1">
      <alignment horizontal="left" vertical="center" wrapText="1" shrinkToFit="1"/>
      <protection locked="0"/>
    </xf>
    <xf numFmtId="0" fontId="30" fillId="0" borderId="107" xfId="15" applyNumberFormat="1" applyFont="1" applyFill="1" applyBorder="1" applyAlignment="1" applyProtection="1">
      <alignment horizontal="left" vertical="center" shrinkToFit="1"/>
      <protection locked="0"/>
    </xf>
    <xf numFmtId="0" fontId="30" fillId="0" borderId="108" xfId="15" applyNumberFormat="1" applyFont="1" applyFill="1" applyBorder="1" applyAlignment="1" applyProtection="1">
      <alignment horizontal="left" vertical="center" shrinkToFit="1"/>
      <protection locked="0"/>
    </xf>
    <xf numFmtId="0" fontId="30" fillId="0" borderId="114" xfId="15" applyNumberFormat="1" applyFont="1" applyFill="1" applyBorder="1" applyAlignment="1" applyProtection="1">
      <alignment horizontal="left" vertical="center" shrinkToFit="1"/>
      <protection locked="0"/>
    </xf>
    <xf numFmtId="0" fontId="33" fillId="0" borderId="107" xfId="15" applyNumberFormat="1" applyFont="1" applyFill="1" applyBorder="1" applyAlignment="1" applyProtection="1">
      <alignment horizontal="left" vertical="center" shrinkToFit="1"/>
      <protection locked="0"/>
    </xf>
    <xf numFmtId="0" fontId="33" fillId="0" borderId="108" xfId="15" applyNumberFormat="1" applyFont="1" applyFill="1" applyBorder="1" applyAlignment="1" applyProtection="1">
      <alignment horizontal="left" vertical="center" shrinkToFit="1"/>
      <protection locked="0"/>
    </xf>
    <xf numFmtId="0" fontId="33" fillId="0" borderId="114" xfId="15" applyNumberFormat="1" applyFont="1" applyFill="1" applyBorder="1" applyAlignment="1" applyProtection="1">
      <alignment horizontal="lef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0" fontId="30" fillId="0" borderId="107" xfId="15" applyFont="1" applyFill="1" applyBorder="1" applyAlignment="1" applyProtection="1">
      <alignment horizontal="left" vertical="center" shrinkToFit="1"/>
      <protection locked="0"/>
    </xf>
    <xf numFmtId="0" fontId="30" fillId="0" borderId="108" xfId="15" applyFont="1" applyFill="1" applyBorder="1" applyAlignment="1" applyProtection="1">
      <alignment horizontal="left" vertical="center" shrinkToFit="1"/>
      <protection locked="0"/>
    </xf>
    <xf numFmtId="0" fontId="30" fillId="0" borderId="109" xfId="15" applyFont="1" applyFill="1" applyBorder="1" applyAlignment="1" applyProtection="1">
      <alignment horizontal="left" vertical="center" shrinkToFit="1"/>
      <protection locked="0"/>
    </xf>
    <xf numFmtId="0" fontId="33" fillId="0" borderId="107" xfId="15" applyFont="1" applyFill="1" applyBorder="1" applyAlignment="1" applyProtection="1">
      <alignment horizontal="left" vertical="center" shrinkToFit="1"/>
      <protection locked="0"/>
    </xf>
    <xf numFmtId="0" fontId="33" fillId="0" borderId="108" xfId="15" applyFont="1" applyFill="1" applyBorder="1" applyAlignment="1" applyProtection="1">
      <alignment horizontal="left" vertical="center" shrinkToFit="1"/>
      <protection locked="0"/>
    </xf>
    <xf numFmtId="0" fontId="33" fillId="0" borderId="109" xfId="15"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36" xfId="12" applyNumberFormat="1" applyFont="1" applyBorder="1" applyAlignment="1" applyProtection="1">
      <alignment horizontal="right" vertical="center" shrinkToFit="1"/>
      <protection locked="0"/>
    </xf>
    <xf numFmtId="188" fontId="30" fillId="0" borderId="136" xfId="12" applyNumberFormat="1" applyFont="1" applyBorder="1" applyAlignment="1" applyProtection="1">
      <alignment horizontal="right" vertical="center" shrinkToFit="1"/>
      <protection locked="0"/>
    </xf>
    <xf numFmtId="0" fontId="30" fillId="0" borderId="136" xfId="12" applyFont="1" applyBorder="1" applyAlignment="1" applyProtection="1">
      <alignment horizontal="left" vertical="center" shrinkToFit="1"/>
      <protection locked="0"/>
    </xf>
    <xf numFmtId="0" fontId="30" fillId="0" borderId="138"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3" fillId="0" borderId="93" xfId="15" applyNumberFormat="1" applyFont="1" applyFill="1" applyBorder="1" applyAlignment="1" applyProtection="1">
      <alignment horizontal="right" vertical="center" shrinkToFit="1"/>
      <protection locked="0"/>
    </xf>
    <xf numFmtId="177" fontId="33" fillId="0" borderId="94" xfId="15" applyNumberFormat="1" applyFont="1" applyFill="1" applyBorder="1" applyAlignment="1" applyProtection="1">
      <alignment horizontal="right" vertical="center" shrinkToFit="1"/>
      <protection locked="0"/>
    </xf>
    <xf numFmtId="177" fontId="33" fillId="0" borderId="95" xfId="15" applyNumberFormat="1" applyFont="1" applyFill="1" applyBorder="1" applyAlignment="1" applyProtection="1">
      <alignment horizontal="right" vertical="center" shrinkToFit="1"/>
      <protection locked="0"/>
    </xf>
    <xf numFmtId="177" fontId="30" fillId="0" borderId="93" xfId="14" applyNumberFormat="1" applyFont="1" applyBorder="1" applyAlignment="1" applyProtection="1">
      <alignment horizontal="right" vertical="center" shrinkToFit="1"/>
      <protection locked="0"/>
    </xf>
    <xf numFmtId="177" fontId="30" fillId="0" borderId="94"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8" xfId="14" applyNumberFormat="1" applyFont="1" applyBorder="1" applyAlignment="1" applyProtection="1">
      <alignment horizontal="right" vertical="center" shrinkToFit="1"/>
      <protection locked="0"/>
    </xf>
    <xf numFmtId="0" fontId="30" fillId="0" borderId="93" xfId="15" applyFont="1" applyFill="1" applyBorder="1" applyAlignment="1" applyProtection="1">
      <alignment horizontal="left" vertical="center" wrapText="1" shrinkToFit="1"/>
      <protection locked="0"/>
    </xf>
    <xf numFmtId="0" fontId="30" fillId="0" borderId="94" xfId="15" applyFont="1" applyFill="1" applyBorder="1" applyAlignment="1" applyProtection="1">
      <alignment horizontal="left" vertical="center" wrapText="1" shrinkToFit="1"/>
      <protection locked="0"/>
    </xf>
    <xf numFmtId="0" fontId="30" fillId="0" borderId="95" xfId="15" applyFont="1" applyFill="1" applyBorder="1" applyAlignment="1" applyProtection="1">
      <alignment horizontal="left" vertical="center" wrapText="1" shrinkToFit="1"/>
      <protection locked="0"/>
    </xf>
    <xf numFmtId="0" fontId="30" fillId="0" borderId="93" xfId="15" applyNumberFormat="1" applyFont="1" applyFill="1" applyBorder="1" applyAlignment="1" applyProtection="1">
      <alignment horizontal="left" vertical="center" shrinkToFit="1"/>
      <protection locked="0"/>
    </xf>
    <xf numFmtId="0" fontId="30" fillId="0" borderId="94" xfId="15" applyNumberFormat="1" applyFont="1" applyFill="1" applyBorder="1" applyAlignment="1" applyProtection="1">
      <alignment horizontal="left" vertical="center" shrinkToFit="1"/>
      <protection locked="0"/>
    </xf>
    <xf numFmtId="0" fontId="30" fillId="0" borderId="105" xfId="15" applyNumberFormat="1" applyFont="1" applyFill="1" applyBorder="1" applyAlignment="1" applyProtection="1">
      <alignment horizontal="left" vertical="center" shrinkToFit="1"/>
      <protection locked="0"/>
    </xf>
    <xf numFmtId="177" fontId="30" fillId="0" borderId="98"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184" xfId="12" applyNumberFormat="1" applyFont="1" applyBorder="1" applyAlignment="1" applyProtection="1">
      <alignment horizontal="right" vertical="center" shrinkToFit="1"/>
      <protection locked="0"/>
    </xf>
    <xf numFmtId="177" fontId="30" fillId="0" borderId="94" xfId="12" applyNumberFormat="1" applyFont="1" applyBorder="1" applyAlignment="1" applyProtection="1">
      <alignment horizontal="right" vertical="center" shrinkToFit="1"/>
      <protection locked="0"/>
    </xf>
    <xf numFmtId="177" fontId="30" fillId="0" borderId="102" xfId="12"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13" xfId="15" applyNumberFormat="1" applyFont="1" applyBorder="1" applyAlignment="1" applyProtection="1">
      <alignment horizontal="right" vertical="center" shrinkToFit="1"/>
      <protection locked="0"/>
    </xf>
    <xf numFmtId="177" fontId="30" fillId="0" borderId="184" xfId="15"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07" xfId="15" applyFont="1" applyFill="1" applyBorder="1" applyAlignment="1" applyProtection="1">
      <alignment horizontal="left" vertical="center" wrapText="1" shrinkToFit="1"/>
      <protection locked="0"/>
    </xf>
    <xf numFmtId="0" fontId="30" fillId="0" borderId="108" xfId="15" applyFont="1" applyFill="1" applyBorder="1" applyAlignment="1" applyProtection="1">
      <alignment horizontal="left" vertical="center" wrapText="1" shrinkToFit="1"/>
      <protection locked="0"/>
    </xf>
    <xf numFmtId="0" fontId="30" fillId="0" borderId="109" xfId="15" applyFont="1" applyFill="1" applyBorder="1" applyAlignment="1" applyProtection="1">
      <alignment horizontal="left" vertical="center" wrapText="1" shrinkToFit="1"/>
      <protection locked="0"/>
    </xf>
    <xf numFmtId="179" fontId="33" fillId="0" borderId="107" xfId="15" applyNumberFormat="1" applyFont="1" applyFill="1" applyBorder="1" applyAlignment="1" applyProtection="1">
      <alignment horizontal="right" vertical="center" shrinkToFit="1"/>
      <protection locked="0"/>
    </xf>
    <xf numFmtId="179" fontId="33" fillId="0" borderId="108" xfId="15" applyNumberFormat="1" applyFont="1" applyFill="1" applyBorder="1" applyAlignment="1" applyProtection="1">
      <alignment horizontal="right" vertical="center" shrinkToFit="1"/>
      <protection locked="0"/>
    </xf>
    <xf numFmtId="179" fontId="33" fillId="0" borderId="109" xfId="15" applyNumberFormat="1" applyFont="1" applyFill="1" applyBorder="1" applyAlignment="1" applyProtection="1">
      <alignment horizontal="right" vertical="center" shrinkToFit="1"/>
      <protection locked="0"/>
    </xf>
    <xf numFmtId="0" fontId="31" fillId="0" borderId="107" xfId="15" applyNumberFormat="1" applyFont="1" applyFill="1" applyBorder="1" applyAlignment="1" applyProtection="1">
      <alignment horizontal="left" vertical="center" wrapText="1"/>
      <protection locked="0"/>
    </xf>
    <xf numFmtId="0" fontId="31" fillId="0" borderId="108" xfId="15" applyNumberFormat="1" applyFont="1" applyFill="1" applyBorder="1" applyAlignment="1" applyProtection="1">
      <alignment horizontal="left" vertical="center" wrapText="1"/>
      <protection locked="0"/>
    </xf>
    <xf numFmtId="0" fontId="31" fillId="0" borderId="114" xfId="15" applyNumberFormat="1" applyFont="1" applyFill="1" applyBorder="1" applyAlignment="1" applyProtection="1">
      <alignment horizontal="left" vertical="center" wrapText="1"/>
      <protection locked="0"/>
    </xf>
    <xf numFmtId="0" fontId="16" fillId="0" borderId="107" xfId="15" applyNumberFormat="1" applyFont="1" applyFill="1" applyBorder="1" applyAlignment="1" applyProtection="1">
      <alignment horizontal="left" vertical="center" wrapText="1"/>
      <protection locked="0"/>
    </xf>
    <xf numFmtId="0" fontId="16" fillId="0" borderId="108" xfId="15" applyNumberFormat="1" applyFont="1" applyFill="1" applyBorder="1" applyAlignment="1" applyProtection="1">
      <alignment horizontal="left" vertical="center" wrapText="1"/>
      <protection locked="0"/>
    </xf>
    <xf numFmtId="0" fontId="16" fillId="0" borderId="114" xfId="15" applyNumberFormat="1" applyFont="1" applyFill="1" applyBorder="1" applyAlignment="1" applyProtection="1">
      <alignment horizontal="left" vertical="center" wrapTex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39"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88" fontId="1" fillId="6" borderId="185"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41">
    <cellStyle name="パーセント 2" xfId="20" xr:uid="{00000000-0005-0000-0000-000000000000}"/>
    <cellStyle name="桁区切り 2" xfId="21" xr:uid="{00000000-0005-0000-0000-000001000000}"/>
    <cellStyle name="桁区切り 2 2" xfId="22" xr:uid="{00000000-0005-0000-0000-000002000000}"/>
    <cellStyle name="桁区切り 2 3" xfId="23" xr:uid="{00000000-0005-0000-0000-000003000000}"/>
    <cellStyle name="桁区切り 3" xfId="24" xr:uid="{00000000-0005-0000-0000-000004000000}"/>
    <cellStyle name="桁区切り 4" xfId="25" xr:uid="{00000000-0005-0000-0000-000005000000}"/>
    <cellStyle name="桁区切り 5" xfId="26" xr:uid="{00000000-0005-0000-0000-000006000000}"/>
    <cellStyle name="通貨 2" xfId="27" xr:uid="{00000000-0005-0000-0000-000007000000}"/>
    <cellStyle name="通貨 3" xfId="28" xr:uid="{00000000-0005-0000-0000-000008000000}"/>
    <cellStyle name="標準" xfId="0" builtinId="0"/>
    <cellStyle name="標準 2" xfId="6" xr:uid="{00000000-0005-0000-0000-00000A000000}"/>
    <cellStyle name="標準 2 2" xfId="7" xr:uid="{00000000-0005-0000-0000-00000B000000}"/>
    <cellStyle name="標準 2 3" xfId="29" xr:uid="{00000000-0005-0000-0000-00000C000000}"/>
    <cellStyle name="標準 2_2007AJAHO401600" xfId="30" xr:uid="{00000000-0005-0000-0000-00000D000000}"/>
    <cellStyle name="標準 3" xfId="10" xr:uid="{00000000-0005-0000-0000-00000E000000}"/>
    <cellStyle name="標準 3 2" xfId="32" xr:uid="{00000000-0005-0000-0000-00000F000000}"/>
    <cellStyle name="標準 3 3" xfId="11" xr:uid="{00000000-0005-0000-0000-000010000000}"/>
    <cellStyle name="標準 3 4" xfId="31" xr:uid="{00000000-0005-0000-0000-000011000000}"/>
    <cellStyle name="標準 3_APAHO401000" xfId="33" xr:uid="{00000000-0005-0000-0000-000012000000}"/>
    <cellStyle name="標準 4" xfId="5" xr:uid="{00000000-0005-0000-0000-000013000000}"/>
    <cellStyle name="標準 4 2" xfId="34" xr:uid="{00000000-0005-0000-0000-000014000000}"/>
    <cellStyle name="標準 4_APAHO401000" xfId="35" xr:uid="{00000000-0005-0000-0000-000015000000}"/>
    <cellStyle name="標準 4_APAHO401600" xfId="1" xr:uid="{00000000-0005-0000-0000-000016000000}"/>
    <cellStyle name="標準 4_APAHO401900" xfId="4" xr:uid="{00000000-0005-0000-0000-000017000000}"/>
    <cellStyle name="標準 4_ZJ08_022012_青森市_2010" xfId="3" xr:uid="{00000000-0005-0000-0000-000018000000}"/>
    <cellStyle name="標準 5" xfId="36" xr:uid="{00000000-0005-0000-0000-000019000000}"/>
    <cellStyle name="標準 6" xfId="8" xr:uid="{00000000-0005-0000-0000-00001A000000}"/>
    <cellStyle name="標準 6 2" xfId="38" xr:uid="{00000000-0005-0000-0000-00001B000000}"/>
    <cellStyle name="標準 6 3" xfId="37" xr:uid="{00000000-0005-0000-0000-00001C000000}"/>
    <cellStyle name="標準 6_APAHO401000" xfId="9" xr:uid="{00000000-0005-0000-0000-00001D000000}"/>
    <cellStyle name="標準 6_APAHO401200_O-JJ1016-001-3_財政状況資料集(決算状況カード(各会計・関係団体))(Rev2)2" xfId="15" xr:uid="{00000000-0005-0000-0000-00001E000000}"/>
    <cellStyle name="標準 6_APAHO401200_O-JJ1016-001-3_財政状況資料集(決算状況カード(各会計・関係団体))(Rev2)2_様式" xfId="40" xr:uid="{00000000-0005-0000-0000-00001F000000}"/>
    <cellStyle name="標準 6_APAHO402200_O-JJ1016-001-3_財政状況資料集(決算状況カード(各会計・関係団体))(Rev2)2" xfId="12" xr:uid="{00000000-0005-0000-0000-000020000000}"/>
    <cellStyle name="標準 7" xfId="39" xr:uid="{00000000-0005-0000-0000-000021000000}"/>
    <cellStyle name="標準_【レイアウト】（県）資料３（Ｐ２）　歳出比較分析表" xfId="16" xr:uid="{00000000-0005-0000-0000-000022000000}"/>
    <cellStyle name="標準_【レイアウト】（市）資料３（Ｐ２）　歳出比較分析表" xfId="17" xr:uid="{00000000-0005-0000-0000-000023000000}"/>
    <cellStyle name="標準_APAHO251300" xfId="18" xr:uid="{00000000-0005-0000-0000-000024000000}"/>
    <cellStyle name="標準_APAHO252300" xfId="19" xr:uid="{00000000-0005-0000-0000-000025000000}"/>
    <cellStyle name="標準_Book1" xfId="13" xr:uid="{00000000-0005-0000-0000-000026000000}"/>
    <cellStyle name="標準_O-JJ0722-001-3_決算状況カード(各会計・関係団体)_O-JJ1016-001-3_財政状況資料集(決算状況カード(各会計・関係団体))(Rev2)2" xfId="14" xr:uid="{00000000-0005-0000-0000-000027000000}"/>
    <cellStyle name="標準_O-JJ0722-001-8_連結実質赤字比率に係る赤字・黒字の構成分析" xfId="2" xr:uid="{00000000-0005-0000-0000-00002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67951</c:v>
                </c:pt>
                <c:pt idx="1">
                  <c:v>72635</c:v>
                </c:pt>
                <c:pt idx="2">
                  <c:v>77936</c:v>
                </c:pt>
                <c:pt idx="3">
                  <c:v>82531</c:v>
                </c:pt>
                <c:pt idx="4">
                  <c:v>91743</c:v>
                </c:pt>
              </c:numCache>
            </c:numRef>
          </c:val>
          <c:smooth val="0"/>
          <c:extLst>
            <c:ext xmlns:c16="http://schemas.microsoft.com/office/drawing/2014/chart" uri="{C3380CC4-5D6E-409C-BE32-E72D297353CC}">
              <c16:uniqueId val="{00000000-26DD-4F41-A72D-211E1F4872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52153</c:v>
                </c:pt>
                <c:pt idx="1">
                  <c:v>61465</c:v>
                </c:pt>
                <c:pt idx="2">
                  <c:v>57880</c:v>
                </c:pt>
                <c:pt idx="3">
                  <c:v>59053</c:v>
                </c:pt>
                <c:pt idx="4">
                  <c:v>63419</c:v>
                </c:pt>
              </c:numCache>
            </c:numRef>
          </c:val>
          <c:smooth val="0"/>
          <c:extLst>
            <c:ext xmlns:c16="http://schemas.microsoft.com/office/drawing/2014/chart" uri="{C3380CC4-5D6E-409C-BE32-E72D297353CC}">
              <c16:uniqueId val="{00000001-26DD-4F41-A72D-211E1F48729C}"/>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2.88</c:v>
                </c:pt>
                <c:pt idx="1">
                  <c:v>2.35</c:v>
                </c:pt>
                <c:pt idx="2">
                  <c:v>1.96</c:v>
                </c:pt>
                <c:pt idx="3">
                  <c:v>1.68</c:v>
                </c:pt>
                <c:pt idx="4">
                  <c:v>2.0299999999999998</c:v>
                </c:pt>
              </c:numCache>
            </c:numRef>
          </c:val>
          <c:extLst>
            <c:ext xmlns:c16="http://schemas.microsoft.com/office/drawing/2014/chart" uri="{C3380CC4-5D6E-409C-BE32-E72D297353CC}">
              <c16:uniqueId val="{00000000-083F-4E1E-9110-F1BC8257C2A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6.6</c:v>
                </c:pt>
                <c:pt idx="1">
                  <c:v>6.07</c:v>
                </c:pt>
                <c:pt idx="2">
                  <c:v>6.51</c:v>
                </c:pt>
                <c:pt idx="3">
                  <c:v>4.8600000000000003</c:v>
                </c:pt>
                <c:pt idx="4">
                  <c:v>4.74</c:v>
                </c:pt>
              </c:numCache>
            </c:numRef>
          </c:val>
          <c:extLst>
            <c:ext xmlns:c16="http://schemas.microsoft.com/office/drawing/2014/chart" uri="{C3380CC4-5D6E-409C-BE32-E72D297353CC}">
              <c16:uniqueId val="{00000001-083F-4E1E-9110-F1BC8257C2A9}"/>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2.13</c:v>
                </c:pt>
                <c:pt idx="1">
                  <c:v>-1.2</c:v>
                </c:pt>
                <c:pt idx="2">
                  <c:v>-0.01</c:v>
                </c:pt>
                <c:pt idx="3">
                  <c:v>-1.93</c:v>
                </c:pt>
                <c:pt idx="4">
                  <c:v>0.22</c:v>
                </c:pt>
              </c:numCache>
            </c:numRef>
          </c:val>
          <c:smooth val="0"/>
          <c:extLst>
            <c:ext xmlns:c16="http://schemas.microsoft.com/office/drawing/2014/chart" uri="{C3380CC4-5D6E-409C-BE32-E72D297353CC}">
              <c16:uniqueId val="{00000002-083F-4E1E-9110-F1BC8257C2A9}"/>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4.3899999999999997</c:v>
                </c:pt>
                <c:pt idx="2">
                  <c:v>#N/A</c:v>
                </c:pt>
                <c:pt idx="3">
                  <c:v>5.88</c:v>
                </c:pt>
                <c:pt idx="4">
                  <c:v>#N/A</c:v>
                </c:pt>
                <c:pt idx="5">
                  <c:v>5.66</c:v>
                </c:pt>
                <c:pt idx="6">
                  <c:v>#N/A</c:v>
                </c:pt>
                <c:pt idx="7">
                  <c:v>0</c:v>
                </c:pt>
                <c:pt idx="8">
                  <c:v>#N/A</c:v>
                </c:pt>
                <c:pt idx="9">
                  <c:v>0</c:v>
                </c:pt>
              </c:numCache>
            </c:numRef>
          </c:val>
          <c:extLst>
            <c:ext xmlns:c16="http://schemas.microsoft.com/office/drawing/2014/chart" uri="{C3380CC4-5D6E-409C-BE32-E72D297353CC}">
              <c16:uniqueId val="{00000000-0116-4388-A909-4D26056A39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116-4388-A909-4D26056A393F}"/>
            </c:ext>
          </c:extLst>
        </c:ser>
        <c:ser>
          <c:idx val="2"/>
          <c:order val="2"/>
          <c:tx>
            <c:strRef>
              <c:f>データシート!$A$29</c:f>
              <c:strCache>
                <c:ptCount val="1"/>
                <c:pt idx="0">
                  <c:v>母子父子寡婦福祉資金特別会計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116-4388-A909-4D26056A393F}"/>
            </c:ext>
          </c:extLst>
        </c:ser>
        <c:ser>
          <c:idx val="3"/>
          <c:order val="3"/>
          <c:tx>
            <c:strRef>
              <c:f>データシート!$A$30</c:f>
              <c:strCache>
                <c:ptCount val="1"/>
                <c:pt idx="0">
                  <c:v>集中管理特別会計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116-4388-A909-4D26056A393F}"/>
            </c:ext>
          </c:extLst>
        </c:ser>
        <c:ser>
          <c:idx val="4"/>
          <c:order val="4"/>
          <c:tx>
            <c:strRef>
              <c:f>データシート!$A$31</c:f>
              <c:strCache>
                <c:ptCount val="1"/>
                <c:pt idx="0">
                  <c:v>奨学金特別会計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116-4388-A909-4D26056A393F}"/>
            </c:ext>
          </c:extLst>
        </c:ser>
        <c:ser>
          <c:idx val="5"/>
          <c:order val="5"/>
          <c:tx>
            <c:strRef>
              <c:f>データシート!$A$32</c:f>
              <c:strCache>
                <c:ptCount val="1"/>
                <c:pt idx="0">
                  <c:v>流域下水道事業特別会計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116-4388-A909-4D26056A393F}"/>
            </c:ext>
          </c:extLst>
        </c:ser>
        <c:ser>
          <c:idx val="6"/>
          <c:order val="6"/>
          <c:tx>
            <c:strRef>
              <c:f>データシート!$A$33</c:f>
              <c:strCache>
                <c:ptCount val="1"/>
                <c:pt idx="0">
                  <c:v>証紙特別会計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0.04</c:v>
                </c:pt>
                <c:pt idx="2">
                  <c:v>#N/A</c:v>
                </c:pt>
                <c:pt idx="3">
                  <c:v>0.05</c:v>
                </c:pt>
                <c:pt idx="4">
                  <c:v>#N/A</c:v>
                </c:pt>
                <c:pt idx="5">
                  <c:v>0.06</c:v>
                </c:pt>
                <c:pt idx="6">
                  <c:v>#N/A</c:v>
                </c:pt>
                <c:pt idx="7">
                  <c:v>0.06</c:v>
                </c:pt>
                <c:pt idx="8">
                  <c:v>#N/A</c:v>
                </c:pt>
                <c:pt idx="9">
                  <c:v>0.06</c:v>
                </c:pt>
              </c:numCache>
            </c:numRef>
          </c:val>
          <c:extLst>
            <c:ext xmlns:c16="http://schemas.microsoft.com/office/drawing/2014/chart" uri="{C3380CC4-5D6E-409C-BE32-E72D297353CC}">
              <c16:uniqueId val="{00000006-0116-4388-A909-4D26056A393F}"/>
            </c:ext>
          </c:extLst>
        </c:ser>
        <c:ser>
          <c:idx val="7"/>
          <c:order val="7"/>
          <c:tx>
            <c:strRef>
              <c:f>データシート!$A$34</c:f>
              <c:strCache>
                <c:ptCount val="1"/>
                <c:pt idx="0">
                  <c:v>番の州地区臨海工業用土地造成事業特別会計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0.28999999999999998</c:v>
                </c:pt>
                <c:pt idx="2">
                  <c:v>#N/A</c:v>
                </c:pt>
                <c:pt idx="3">
                  <c:v>0.23</c:v>
                </c:pt>
                <c:pt idx="4">
                  <c:v>#N/A</c:v>
                </c:pt>
                <c:pt idx="5">
                  <c:v>0.23</c:v>
                </c:pt>
                <c:pt idx="6">
                  <c:v>#N/A</c:v>
                </c:pt>
                <c:pt idx="7">
                  <c:v>0.19</c:v>
                </c:pt>
                <c:pt idx="8">
                  <c:v>#N/A</c:v>
                </c:pt>
                <c:pt idx="9">
                  <c:v>0.19</c:v>
                </c:pt>
              </c:numCache>
            </c:numRef>
          </c:val>
          <c:extLst>
            <c:ext xmlns:c16="http://schemas.microsoft.com/office/drawing/2014/chart" uri="{C3380CC4-5D6E-409C-BE32-E72D297353CC}">
              <c16:uniqueId val="{00000007-0116-4388-A909-4D26056A393F}"/>
            </c:ext>
          </c:extLst>
        </c:ser>
        <c:ser>
          <c:idx val="8"/>
          <c:order val="8"/>
          <c:tx>
            <c:strRef>
              <c:f>データシート!$A$35</c:f>
              <c:strCache>
                <c:ptCount val="1"/>
                <c:pt idx="0">
                  <c:v>香川県立病院事業会計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2.2799999999999998</c:v>
                </c:pt>
                <c:pt idx="2">
                  <c:v>#N/A</c:v>
                </c:pt>
                <c:pt idx="3">
                  <c:v>2.29</c:v>
                </c:pt>
                <c:pt idx="4">
                  <c:v>#N/A</c:v>
                </c:pt>
                <c:pt idx="5">
                  <c:v>1.68</c:v>
                </c:pt>
                <c:pt idx="6">
                  <c:v>#N/A</c:v>
                </c:pt>
                <c:pt idx="7">
                  <c:v>1.34</c:v>
                </c:pt>
                <c:pt idx="8">
                  <c:v>#N/A</c:v>
                </c:pt>
                <c:pt idx="9">
                  <c:v>1.25</c:v>
                </c:pt>
              </c:numCache>
            </c:numRef>
          </c:val>
          <c:extLst>
            <c:ext xmlns:c16="http://schemas.microsoft.com/office/drawing/2014/chart" uri="{C3380CC4-5D6E-409C-BE32-E72D297353CC}">
              <c16:uniqueId val="{00000008-0116-4388-A909-4D26056A393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2.8</c:v>
                </c:pt>
                <c:pt idx="2">
                  <c:v>#N/A</c:v>
                </c:pt>
                <c:pt idx="3">
                  <c:v>2.29</c:v>
                </c:pt>
                <c:pt idx="4">
                  <c:v>#N/A</c:v>
                </c:pt>
                <c:pt idx="5">
                  <c:v>1.89</c:v>
                </c:pt>
                <c:pt idx="6">
                  <c:v>#N/A</c:v>
                </c:pt>
                <c:pt idx="7">
                  <c:v>1.61</c:v>
                </c:pt>
                <c:pt idx="8">
                  <c:v>#N/A</c:v>
                </c:pt>
                <c:pt idx="9">
                  <c:v>1.95</c:v>
                </c:pt>
              </c:numCache>
            </c:numRef>
          </c:val>
          <c:extLst>
            <c:ext xmlns:c16="http://schemas.microsoft.com/office/drawing/2014/chart" uri="{C3380CC4-5D6E-409C-BE32-E72D297353CC}">
              <c16:uniqueId val="{00000009-0116-4388-A909-4D26056A393F}"/>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41902</c:v>
                </c:pt>
                <c:pt idx="5">
                  <c:v>41657</c:v>
                </c:pt>
                <c:pt idx="8">
                  <c:v>50869</c:v>
                </c:pt>
                <c:pt idx="11">
                  <c:v>41688</c:v>
                </c:pt>
                <c:pt idx="14">
                  <c:v>43379</c:v>
                </c:pt>
              </c:numCache>
            </c:numRef>
          </c:val>
          <c:extLst>
            <c:ext xmlns:c16="http://schemas.microsoft.com/office/drawing/2014/chart" uri="{C3380CC4-5D6E-409C-BE32-E72D297353CC}">
              <c16:uniqueId val="{00000000-DAC2-4490-96E9-3852240D21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6</c:v>
                </c:pt>
                <c:pt idx="3">
                  <c:v>6</c:v>
                </c:pt>
                <c:pt idx="6">
                  <c:v>2</c:v>
                </c:pt>
                <c:pt idx="9">
                  <c:v>4</c:v>
                </c:pt>
                <c:pt idx="12">
                  <c:v>12</c:v>
                </c:pt>
              </c:numCache>
            </c:numRef>
          </c:val>
          <c:extLst>
            <c:ext xmlns:c16="http://schemas.microsoft.com/office/drawing/2014/chart" uri="{C3380CC4-5D6E-409C-BE32-E72D297353CC}">
              <c16:uniqueId val="{00000001-DAC2-4490-96E9-3852240D21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845</c:v>
                </c:pt>
                <c:pt idx="3">
                  <c:v>627</c:v>
                </c:pt>
                <c:pt idx="6">
                  <c:v>527</c:v>
                </c:pt>
                <c:pt idx="9">
                  <c:v>435</c:v>
                </c:pt>
                <c:pt idx="12">
                  <c:v>294</c:v>
                </c:pt>
              </c:numCache>
            </c:numRef>
          </c:val>
          <c:extLst>
            <c:ext xmlns:c16="http://schemas.microsoft.com/office/drawing/2014/chart" uri="{C3380CC4-5D6E-409C-BE32-E72D297353CC}">
              <c16:uniqueId val="{00000002-DAC2-4490-96E9-3852240D21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C2-4490-96E9-3852240D21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2305</c:v>
                </c:pt>
                <c:pt idx="3">
                  <c:v>2169</c:v>
                </c:pt>
                <c:pt idx="6">
                  <c:v>2244</c:v>
                </c:pt>
                <c:pt idx="9">
                  <c:v>2049</c:v>
                </c:pt>
                <c:pt idx="12">
                  <c:v>1209</c:v>
                </c:pt>
              </c:numCache>
            </c:numRef>
          </c:val>
          <c:extLst>
            <c:ext xmlns:c16="http://schemas.microsoft.com/office/drawing/2014/chart" uri="{C3380CC4-5D6E-409C-BE32-E72D297353CC}">
              <c16:uniqueId val="{00000004-DAC2-4490-96E9-3852240D21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C2-4490-96E9-3852240D21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C2-4490-96E9-3852240D21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62262</c:v>
                </c:pt>
                <c:pt idx="3">
                  <c:v>61935</c:v>
                </c:pt>
                <c:pt idx="6">
                  <c:v>70062</c:v>
                </c:pt>
                <c:pt idx="9">
                  <c:v>60172</c:v>
                </c:pt>
                <c:pt idx="12">
                  <c:v>62157</c:v>
                </c:pt>
              </c:numCache>
            </c:numRef>
          </c:val>
          <c:extLst>
            <c:ext xmlns:c16="http://schemas.microsoft.com/office/drawing/2014/chart" uri="{C3380CC4-5D6E-409C-BE32-E72D297353CC}">
              <c16:uniqueId val="{00000007-DAC2-4490-96E9-3852240D211F}"/>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23516</c:v>
                </c:pt>
                <c:pt idx="2">
                  <c:v>#N/A</c:v>
                </c:pt>
                <c:pt idx="3">
                  <c:v>#N/A</c:v>
                </c:pt>
                <c:pt idx="4">
                  <c:v>23080</c:v>
                </c:pt>
                <c:pt idx="5">
                  <c:v>#N/A</c:v>
                </c:pt>
                <c:pt idx="6">
                  <c:v>#N/A</c:v>
                </c:pt>
                <c:pt idx="7">
                  <c:v>21966</c:v>
                </c:pt>
                <c:pt idx="8">
                  <c:v>#N/A</c:v>
                </c:pt>
                <c:pt idx="9">
                  <c:v>#N/A</c:v>
                </c:pt>
                <c:pt idx="10">
                  <c:v>20972</c:v>
                </c:pt>
                <c:pt idx="11">
                  <c:v>#N/A</c:v>
                </c:pt>
                <c:pt idx="12">
                  <c:v>#N/A</c:v>
                </c:pt>
                <c:pt idx="13">
                  <c:v>20293</c:v>
                </c:pt>
                <c:pt idx="14">
                  <c:v>#N/A</c:v>
                </c:pt>
              </c:numCache>
            </c:numRef>
          </c:val>
          <c:smooth val="0"/>
          <c:extLst>
            <c:ext xmlns:c16="http://schemas.microsoft.com/office/drawing/2014/chart" uri="{C3380CC4-5D6E-409C-BE32-E72D297353CC}">
              <c16:uniqueId val="{00000008-DAC2-4490-96E9-3852240D211F}"/>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511193</c:v>
                </c:pt>
                <c:pt idx="5">
                  <c:v>506045</c:v>
                </c:pt>
                <c:pt idx="8">
                  <c:v>500209</c:v>
                </c:pt>
                <c:pt idx="11">
                  <c:v>491824</c:v>
                </c:pt>
                <c:pt idx="14">
                  <c:v>485289</c:v>
                </c:pt>
              </c:numCache>
            </c:numRef>
          </c:val>
          <c:extLst>
            <c:ext xmlns:c16="http://schemas.microsoft.com/office/drawing/2014/chart" uri="{C3380CC4-5D6E-409C-BE32-E72D297353CC}">
              <c16:uniqueId val="{00000000-F4A5-47FE-901A-EA94CC0812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18366</c:v>
                </c:pt>
                <c:pt idx="5">
                  <c:v>17833</c:v>
                </c:pt>
                <c:pt idx="8">
                  <c:v>17250</c:v>
                </c:pt>
                <c:pt idx="11">
                  <c:v>16702</c:v>
                </c:pt>
                <c:pt idx="14">
                  <c:v>14437</c:v>
                </c:pt>
              </c:numCache>
            </c:numRef>
          </c:val>
          <c:extLst>
            <c:ext xmlns:c16="http://schemas.microsoft.com/office/drawing/2014/chart" uri="{C3380CC4-5D6E-409C-BE32-E72D297353CC}">
              <c16:uniqueId val="{00000001-F4A5-47FE-901A-EA94CC0812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55333</c:v>
                </c:pt>
                <c:pt idx="5">
                  <c:v>52886</c:v>
                </c:pt>
                <c:pt idx="8">
                  <c:v>51501</c:v>
                </c:pt>
                <c:pt idx="11">
                  <c:v>47706</c:v>
                </c:pt>
                <c:pt idx="14">
                  <c:v>42314</c:v>
                </c:pt>
              </c:numCache>
            </c:numRef>
          </c:val>
          <c:extLst>
            <c:ext xmlns:c16="http://schemas.microsoft.com/office/drawing/2014/chart" uri="{C3380CC4-5D6E-409C-BE32-E72D297353CC}">
              <c16:uniqueId val="{00000002-F4A5-47FE-901A-EA94CC0812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A5-47FE-901A-EA94CC0812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A5-47FE-901A-EA94CC0812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43</c:v>
                </c:pt>
                <c:pt idx="3">
                  <c:v>77</c:v>
                </c:pt>
                <c:pt idx="6">
                  <c:v>48</c:v>
                </c:pt>
                <c:pt idx="9">
                  <c:v>22</c:v>
                </c:pt>
                <c:pt idx="12">
                  <c:v>48</c:v>
                </c:pt>
              </c:numCache>
            </c:numRef>
          </c:val>
          <c:extLst>
            <c:ext xmlns:c16="http://schemas.microsoft.com/office/drawing/2014/chart" uri="{C3380CC4-5D6E-409C-BE32-E72D297353CC}">
              <c16:uniqueId val="{00000005-F4A5-47FE-901A-EA94CC0812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119088</c:v>
                </c:pt>
                <c:pt idx="3">
                  <c:v>113146</c:v>
                </c:pt>
                <c:pt idx="6">
                  <c:v>111298</c:v>
                </c:pt>
                <c:pt idx="9">
                  <c:v>103625</c:v>
                </c:pt>
                <c:pt idx="12">
                  <c:v>101621</c:v>
                </c:pt>
              </c:numCache>
            </c:numRef>
          </c:val>
          <c:extLst>
            <c:ext xmlns:c16="http://schemas.microsoft.com/office/drawing/2014/chart" uri="{C3380CC4-5D6E-409C-BE32-E72D297353CC}">
              <c16:uniqueId val="{00000006-F4A5-47FE-901A-EA94CC0812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4A5-47FE-901A-EA94CC0812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23828</c:v>
                </c:pt>
                <c:pt idx="3">
                  <c:v>17709</c:v>
                </c:pt>
                <c:pt idx="6">
                  <c:v>17532</c:v>
                </c:pt>
                <c:pt idx="9">
                  <c:v>16939</c:v>
                </c:pt>
                <c:pt idx="12">
                  <c:v>16428</c:v>
                </c:pt>
              </c:numCache>
            </c:numRef>
          </c:val>
          <c:extLst>
            <c:ext xmlns:c16="http://schemas.microsoft.com/office/drawing/2014/chart" uri="{C3380CC4-5D6E-409C-BE32-E72D297353CC}">
              <c16:uniqueId val="{00000008-F4A5-47FE-901A-EA94CC0812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2434</c:v>
                </c:pt>
                <c:pt idx="3">
                  <c:v>1819</c:v>
                </c:pt>
                <c:pt idx="6">
                  <c:v>1327</c:v>
                </c:pt>
                <c:pt idx="9">
                  <c:v>1004</c:v>
                </c:pt>
                <c:pt idx="12">
                  <c:v>613</c:v>
                </c:pt>
              </c:numCache>
            </c:numRef>
          </c:val>
          <c:extLst>
            <c:ext xmlns:c16="http://schemas.microsoft.com/office/drawing/2014/chart" uri="{C3380CC4-5D6E-409C-BE32-E72D297353CC}">
              <c16:uniqueId val="{00000009-F4A5-47FE-901A-EA94CC0812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865078</c:v>
                </c:pt>
                <c:pt idx="3">
                  <c:v>867798</c:v>
                </c:pt>
                <c:pt idx="6">
                  <c:v>868743</c:v>
                </c:pt>
                <c:pt idx="9">
                  <c:v>868933</c:v>
                </c:pt>
                <c:pt idx="12">
                  <c:v>865004</c:v>
                </c:pt>
              </c:numCache>
            </c:numRef>
          </c:val>
          <c:extLst>
            <c:ext xmlns:c16="http://schemas.microsoft.com/office/drawing/2014/chart" uri="{C3380CC4-5D6E-409C-BE32-E72D297353CC}">
              <c16:uniqueId val="{0000000A-F4A5-47FE-901A-EA94CC081254}"/>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425578</c:v>
                </c:pt>
                <c:pt idx="2">
                  <c:v>#N/A</c:v>
                </c:pt>
                <c:pt idx="3">
                  <c:v>#N/A</c:v>
                </c:pt>
                <c:pt idx="4">
                  <c:v>423785</c:v>
                </c:pt>
                <c:pt idx="5">
                  <c:v>#N/A</c:v>
                </c:pt>
                <c:pt idx="6">
                  <c:v>#N/A</c:v>
                </c:pt>
                <c:pt idx="7">
                  <c:v>429989</c:v>
                </c:pt>
                <c:pt idx="8">
                  <c:v>#N/A</c:v>
                </c:pt>
                <c:pt idx="9">
                  <c:v>#N/A</c:v>
                </c:pt>
                <c:pt idx="10">
                  <c:v>434293</c:v>
                </c:pt>
                <c:pt idx="11">
                  <c:v>#N/A</c:v>
                </c:pt>
                <c:pt idx="12">
                  <c:v>#N/A</c:v>
                </c:pt>
                <c:pt idx="13">
                  <c:v>441674</c:v>
                </c:pt>
                <c:pt idx="14">
                  <c:v>#N/A</c:v>
                </c:pt>
              </c:numCache>
            </c:numRef>
          </c:val>
          <c:smooth val="0"/>
          <c:extLst>
            <c:ext xmlns:c16="http://schemas.microsoft.com/office/drawing/2014/chart" uri="{C3380CC4-5D6E-409C-BE32-E72D297353CC}">
              <c16:uniqueId val="{0000000B-F4A5-47FE-901A-EA94CC081254}"/>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16859</c:v>
                </c:pt>
                <c:pt idx="1">
                  <c:v>12592</c:v>
                </c:pt>
                <c:pt idx="2">
                  <c:v>12269</c:v>
                </c:pt>
              </c:numCache>
            </c:numRef>
          </c:val>
          <c:extLst>
            <c:ext xmlns:c16="http://schemas.microsoft.com/office/drawing/2014/chart" uri="{C3380CC4-5D6E-409C-BE32-E72D297353CC}">
              <c16:uniqueId val="{00000000-730D-4E06-9F67-3998D4713B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20222</c:v>
                </c:pt>
                <c:pt idx="1">
                  <c:v>19901</c:v>
                </c:pt>
                <c:pt idx="2">
                  <c:v>15302</c:v>
                </c:pt>
              </c:numCache>
            </c:numRef>
          </c:val>
          <c:extLst>
            <c:ext xmlns:c16="http://schemas.microsoft.com/office/drawing/2014/chart" uri="{C3380CC4-5D6E-409C-BE32-E72D297353CC}">
              <c16:uniqueId val="{00000001-730D-4E06-9F67-3998D4713B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21216</c:v>
                </c:pt>
                <c:pt idx="1">
                  <c:v>21806</c:v>
                </c:pt>
                <c:pt idx="2">
                  <c:v>21660</c:v>
                </c:pt>
              </c:numCache>
            </c:numRef>
          </c:val>
          <c:extLst>
            <c:ext xmlns:c16="http://schemas.microsoft.com/office/drawing/2014/chart" uri="{C3380CC4-5D6E-409C-BE32-E72D297353CC}">
              <c16:uniqueId val="{00000002-730D-4E06-9F67-3998D4713B3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{559D9685-AC0D-4B61-9F66-202A1918EE00}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003-45A3-A8F0-B0A715FD8C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{5B8908E4-3107-4688-92E7-239607A0D4D4}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03-45A3-A8F0-B0A715FD8C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{06CD022F-D195-4A7F-9AB8-46DAEECB95CB}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03-45A3-A8F0-B0A715FD8C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{329244ED-E782-418B-8D43-0A02F78083F7}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03-45A3-A8F0-B0A715FD8C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{F1B99A05-F39D-48AB-9B84-3784F435A52A}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03-45A3-A8F0-B0A715FD8C3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{5E4DFB26-EB12-401B-93FC-D3C973BD57F3}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003-45A3-A8F0-B0A715FD8C3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{26230B94-C04E-4A3C-BE3B-92253D0EE372}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003-45A3-A8F0-B0A715FD8C3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{5F9656A3-6A92-4846-AA48-9F28D2B9458C}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003-45A3-A8F0-B0A715FD8C3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{DBD7B3E1-1807-4635-9F2C-A07F6A69013E}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003-45A3-A8F0-B0A715FD8C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41.2</c:v>
                </c:pt>
                <c:pt idx="16">
                  <c:v>41.8</c:v>
                </c:pt>
                <c:pt idx="24">
                  <c:v>43.3</c:v>
                </c:pt>
                <c:pt idx="32">
                  <c:v>44.1</c:v>
                </c:pt>
              </c:numCache>
            </c:numRef>
          </c:xVal>
          <c:yVal>
            <c:numRef>
              <c:f>公会計指標分析・財政指標組合せ分析表!$BP$51:$DC$51</c:f>
              <c:numCache>
                <c:formatCode>#,##0.0;"▲ "#,##0.0</c:formatCode>
                <c:ptCount val="40"/>
                <c:pt idx="8">
                  <c:v>192.6</c:v>
                </c:pt>
                <c:pt idx="16">
                  <c:v>197</c:v>
                </c:pt>
                <c:pt idx="24">
                  <c:v>199.2</c:v>
                </c:pt>
                <c:pt idx="32">
                  <c:v>202.9</c:v>
                </c:pt>
              </c:numCache>
            </c:numRef>
          </c:yVal>
          <c:smooth val="0"/>
          <c:extLst>
            <c:ext xmlns:c16="http://schemas.microsoft.com/office/drawing/2014/chart" uri="{C3380CC4-5D6E-409C-BE32-E72D297353CC}">
              <c16:uniqueId val="{00000009-2003-45A3-A8F0-B0A715FD8C3B}"/>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{33909FE7-FFC7-4C03-93F6-830C370D5FB2}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003-45A3-A8F0-B0A715FD8C3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{FEBF014D-A72B-46ED-814A-47FD5D0E8683}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03-45A3-A8F0-B0A715FD8C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{9E4E67B3-D139-4B2C-A525-557D59AA02A4}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03-45A3-A8F0-B0A715FD8C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{B503B023-D353-4CEC-8D7D-D63A9E8C237A}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03-45A3-A8F0-B0A715FD8C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{A03BFDB2-6CD8-4D08-94AB-5FD355407F23}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03-45A3-A8F0-B0A715FD8C3B}"/>
                </c:ext>
              </c:extLst>
            </c:dLbl>
            <c:dLbl>
              <c:idx val="8"/>
              <c:layout>
                <c:manualLayout>
                  <c:x val="-2.3538462031305014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{181CD19D-20A6-472A-8542-999A2A2EC6AD}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003-45A3-A8F0-B0A715FD8C3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{5F78DEF4-1921-4B40-A060-7D1816A3D53D}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003-45A3-A8F0-B0A715FD8C3B}"/>
                </c:ext>
              </c:extLst>
            </c:dLbl>
            <c:dLbl>
              <c:idx val="24"/>
              <c:layout>
                <c:manualLayout>
                  <c:x val="-4.075193890783959E-2"/>
                  <c:y val="-6.3064839217199145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{C05B4553-8589-486F-AA3B-9481B8BC5C8D}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003-45A3-A8F0-B0A715FD8C3B}"/>
                </c:ext>
              </c:extLst>
            </c:dLbl>
            <c:dLbl>
              <c:idx val="32"/>
              <c:layout>
                <c:manualLayout>
                  <c:x val="-3.2015750650234161E-2"/>
                  <c:y val="-6.6412889763704006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{E7048C8D-D460-4877-A098-2D88943D116D}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003-45A3-A8F0-B0A715FD8C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c:v>
                </c:pt>
                <c:pt idx="16">
                  <c:v>53.4</c:v>
                </c:pt>
                <c:pt idx="24">
                  <c:v>54.8</c:v>
                </c:pt>
                <c:pt idx="32">
                  <c:v>54.9</c:v>
                </c:pt>
              </c:numCache>
            </c:numRef>
          </c:xVal>
          <c:yVal>
            <c:numRef>
              <c:f>公会計指標分析・財政指標組合せ分析表!$BP$55:$DC$55</c:f>
              <c:numCache>
                <c:formatCode>#,##0.0;"▲ "#,##0.0</c:formatCode>
                <c:ptCount val="40"/>
                <c:pt idx="8">
                  <c:v>244</c:v>
                </c:pt>
                <c:pt idx="16">
                  <c:v>245.1</c:v>
                </c:pt>
                <c:pt idx="24">
                  <c:v>246.9</c:v>
                </c:pt>
                <c:pt idx="32">
                  <c:v>250.4</c:v>
                </c:pt>
              </c:numCache>
            </c:numRef>
          </c:yVal>
          <c:smooth val="0"/>
          <c:extLst>
            <c:ext xmlns:c16="http://schemas.microsoft.com/office/drawing/2014/chart" uri="{C3380CC4-5D6E-409C-BE32-E72D297353CC}">
              <c16:uniqueId val="{00000013-2003-45A3-A8F0-B0A715FD8C3B}"/>
            </c:ext>
          </c:extLst>
        </c:ser>
        <c:dLbls>
          <c:showLegendKey val="0"/>
          <c:showVal val="1"/>
          <c:showCatName val="0"/>
          <c:showSerName val="0"/>
          <c:showPercent val="0"/>
          <c:showBubbleSize val="0"/>
        </c:dLbls>
        <c:axId val="46179840"/>
        <c:axId val="46181760"/>
      </c:scatterChart>
      <c:valAx>
        <c:axId val="46179840"/>
        <c:scaling>
          <c:orientation val="minMax"/>
          <c:max val="57"/>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61"/>
          <c:min val="18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{81679EE9-F37C-4042-9ED9-BBE269634660}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096-4568-B3DD-FF0D307CF9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{34725A14-F6DB-4B3C-B8DA-619A299F0CE3}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96-4568-B3DD-FF0D307CF9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{9DE93D3A-A638-41B8-B141-FF22A638B67C}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96-4568-B3DD-FF0D307CF9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{54D9039E-5DBE-42FD-BE19-F5920CA64647}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96-4568-B3DD-FF0D307CF9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{49D7316C-4C09-4298-A72D-2779AAABE834}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96-4568-B3DD-FF0D307CF91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{81103964-60EB-4410-8CC3-523E76E11104}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096-4568-B3DD-FF0D307CF91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{510CBEE6-58B4-47B9-8EE3-DC601A36201D}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096-4568-B3DD-FF0D307CF91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{4A09CECB-0282-44F4-8D58-AA5090152D64}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096-4568-B3DD-FF0D307CF91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{585341C9-CBE6-4839-AF65-31AB9F4CE5EB}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096-4568-B3DD-FF0D307CF9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10.8</c:v>
                </c:pt>
                <c:pt idx="16">
                  <c:v>10.3</c:v>
                </c:pt>
                <c:pt idx="24">
                  <c:v>10</c:v>
                </c:pt>
                <c:pt idx="32">
                  <c:v>9.6</c:v>
                </c:pt>
              </c:numCache>
            </c:numRef>
          </c:xVal>
          <c:yVal>
            <c:numRef>
              <c:f>公会計指標分析・財政指標組合せ分析表!$BP$73:$DC$73</c:f>
              <c:numCache>
                <c:formatCode>#,##0.0;"▲ "#,##0.0</c:formatCode>
                <c:ptCount val="40"/>
                <c:pt idx="0">
                  <c:v>190.2</c:v>
                </c:pt>
                <c:pt idx="8">
                  <c:v>192.6</c:v>
                </c:pt>
                <c:pt idx="16">
                  <c:v>197</c:v>
                </c:pt>
                <c:pt idx="24">
                  <c:v>199.2</c:v>
                </c:pt>
                <c:pt idx="32">
                  <c:v>202.9</c:v>
                </c:pt>
              </c:numCache>
            </c:numRef>
          </c:yVal>
          <c:smooth val="0"/>
          <c:extLst>
            <c:ext xmlns:c16="http://schemas.microsoft.com/office/drawing/2014/chart" uri="{C3380CC4-5D6E-409C-BE32-E72D297353CC}">
              <c16:uniqueId val="{00000009-8096-4568-B3DD-FF0D307CF917}"/>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{D213B7D0-DFF9-435B-B134-1166EC0B92DB}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096-4568-B3DD-FF0D307CF9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{D5AE1528-D6C8-4E51-B496-F29CF4FB050B}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96-4568-B3DD-FF0D307CF9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{E9CDB9BF-1FC7-4A1B-90EB-68EB404DEFE1}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96-4568-B3DD-FF0D307CF9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{036FA02B-93E1-4599-B922-D66AB35278A9}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96-4568-B3DD-FF0D307CF9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{6CF75D42-7F0D-4971-A471-87EBDE621F26}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96-4568-B3DD-FF0D307CF917}"/>
                </c:ext>
              </c:extLst>
            </c:dLbl>
            <c:dLbl>
              <c:idx val="8"/>
              <c:layout>
                <c:manualLayout>
                  <c:x val="-2.9845718578557053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{EB9C4FB0-94CD-45C1-B5CC-6C71E5970AF0}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096-4568-B3DD-FF0D307CF917}"/>
                </c:ext>
              </c:extLst>
            </c:dLbl>
            <c:dLbl>
              <c:idx val="16"/>
              <c:layout>
                <c:manualLayout>
                  <c:x val="-3.3550264659664215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{482F1915-8F4C-441C-A158-A4C7BBC1C9F3}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096-4568-B3DD-FF0D307CF91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{9989FC0D-50DA-4A3D-B248-12F660E4B62A}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096-4568-B3DD-FF0D307CF91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{60237A96-6B5B-4ADD-A705-5F77416B33A3}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096-4568-B3DD-FF0D307CF9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15.9</c:v>
                </c:pt>
                <c:pt idx="8">
                  <c:v>15.4</c:v>
                </c:pt>
                <c:pt idx="16">
                  <c:v>15.2</c:v>
                </c:pt>
                <c:pt idx="24">
                  <c:v>14.9</c:v>
                </c:pt>
                <c:pt idx="32">
                  <c:v>14.4</c:v>
                </c:pt>
              </c:numCache>
            </c:numRef>
          </c:xVal>
          <c:yVal>
            <c:numRef>
              <c:f>公会計指標分析・財政指標組合せ分析表!$BP$77:$DC$77</c:f>
              <c:numCache>
                <c:formatCode>#,##0.0;"▲ "#,##0.0</c:formatCode>
                <c:ptCount val="40"/>
                <c:pt idx="0">
                  <c:v>239.1</c:v>
                </c:pt>
                <c:pt idx="8">
                  <c:v>244</c:v>
                </c:pt>
                <c:pt idx="16">
                  <c:v>245.1</c:v>
                </c:pt>
                <c:pt idx="24">
                  <c:v>246.9</c:v>
                </c:pt>
                <c:pt idx="32">
                  <c:v>250.4</c:v>
                </c:pt>
              </c:numCache>
            </c:numRef>
          </c:yVal>
          <c:smooth val="0"/>
          <c:extLst>
            <c:ext xmlns:c16="http://schemas.microsoft.com/office/drawing/2014/chart" uri="{C3380CC4-5D6E-409C-BE32-E72D297353CC}">
              <c16:uniqueId val="{00000013-8096-4568-B3DD-FF0D307CF917}"/>
            </c:ext>
          </c:extLst>
        </c:ser>
        <c:dLbls>
          <c:showLegendKey val="0"/>
          <c:showVal val="1"/>
          <c:showCatName val="0"/>
          <c:showSerName val="0"/>
          <c:showPercent val="0"/>
          <c:showBubbleSize val="0"/>
        </c:dLbls>
        <c:axId val="84219776"/>
        <c:axId val="84234240"/>
      </c:scatterChart>
      <c:valAx>
        <c:axId val="84219776"/>
        <c:scaling>
          <c:orientation val="minMax"/>
          <c:max val="16.5"/>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61"/>
          <c:min val="18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令和元年度の元利償還金等は、前年度に比べ、中小企業高度化資金に係る元利償還金の増加（約</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億円）などに伴い、増加しています。</a:t>
          </a:r>
        </a:p>
        <a:p>
          <a:r>
            <a:rPr kumimoji="1" lang="ja-JP" altLang="en-US" sz="1200">
              <a:latin typeface="ＭＳ ゴシック" pitchFamily="49" charset="-128"/>
              <a:ea typeface="ＭＳ ゴシック" pitchFamily="49" charset="-128"/>
            </a:rPr>
            <a:t>  また、算入公債費等についても、中小企業高度化資金に係る元利償還金の増加（約</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億円）などに伴い増加しています。</a:t>
          </a:r>
        </a:p>
        <a:p>
          <a:r>
            <a:rPr kumimoji="1" lang="ja-JP" altLang="en-US" sz="1200">
              <a:latin typeface="ＭＳ ゴシック" pitchFamily="49" charset="-128"/>
              <a:ea typeface="ＭＳ ゴシック" pitchFamily="49" charset="-128"/>
            </a:rPr>
            <a:t>　元利償還金等から算入公債費等を控除した額は、今回算定対象外となった</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と比べ、利子償還金の減などにより、約</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億円減少した結果、実質公債費比率は低下しました。</a:t>
          </a:r>
        </a:p>
        <a:p>
          <a:r>
            <a:rPr kumimoji="1" lang="ja-JP" altLang="en-US" sz="1200">
              <a:latin typeface="ＭＳ ゴシック" pitchFamily="49" charset="-128"/>
              <a:ea typeface="ＭＳ ゴシック" pitchFamily="49" charset="-128"/>
            </a:rPr>
            <a:t>  今後も、財政運営指針に基づき、一般会計及び全会計の臨時財政対策債を除く県債残高を減少させるとともに、元金プライマリーバランスの黒字化を図り、一般会計及び全会計の県債残高の減少を目指します。</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満期一括償還地方債の残高はありません。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）については、地方債残高の減少や、対象者の減少などによる退職手当負担見込額の減少等に伴い約</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億円減少しています。</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）については、公債費等に係る基準財政需要額算入見込額の減に伴い約</a:t>
          </a:r>
          <a:r>
            <a:rPr kumimoji="1" lang="en-US" altLang="ja-JP" sz="1400">
              <a:latin typeface="ＭＳ ゴシック" pitchFamily="49" charset="-128"/>
              <a:ea typeface="ＭＳ ゴシック" pitchFamily="49" charset="-128"/>
            </a:rPr>
            <a:t>142</a:t>
          </a:r>
          <a:r>
            <a:rPr kumimoji="1" lang="ja-JP" altLang="en-US" sz="1400">
              <a:latin typeface="ＭＳ ゴシック" pitchFamily="49" charset="-128"/>
              <a:ea typeface="ＭＳ ゴシック" pitchFamily="49" charset="-128"/>
            </a:rPr>
            <a:t>億円減少しています。</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）の減少額が、将来負担額（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）の減少額を上回ったことから、将来負担比率の分子（（</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））は、増加しています。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各種の事業遂行の財源とするため、各基金に合計で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一方、財政調整基金・減債基金をはじめ、吉野川総合開発香川用水事業基金など、各種事業の遂行のため基金を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百万円取り崩した結果、基金残高は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今後の財政見通しにおいて財源不足が見込まれており、その解消のために財政調整基金、減債基金及び特定目的基金を活用する予定です。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決算が黒字となった場合や、財政収支にゆとりがある場合に積み立て、財政需要の集中や財源不足に備えます。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・吉野川総合開発香川用水事業基金：吉野川総合開発香川用水事業の運営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・香川県地域医療介護総合確保基金：地域における医療及び介護の総合的な確保の促進に関する法律（平成元年法律第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号）第４条第１項に規定する都道府県計画において定める事業の実施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・吉野川総合開発香川用水事業基金：吉野川総合開発香川用水事業の運営に要する経費の増に伴う取崩し等の結果、残高が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・香川県長期投資準備基金：新県立体育館整備に充当するため積み立てた結果、残高が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・吉野川総合開発香川用水事業基金：今後も吉野川総合開発香川用水事業の運営経費等に応じて適切に管理していきます。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・香川県地域医療介護総合確保基金：地域密着型サービス等整備事業などの事業量に応じて基金を活用していきます。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年度決算剰余金の２分の１相当額等を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百万円積み立てた一方で、各種事業の財源とするため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今後の財政見通しにおいて財源不足が見込まれており、その解消のために基金を活用する予定です。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決算が黒字となった場合や、財政収支にゆとりがある場合に積み立て、財政需要の集中や財源不足に備えます。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年度決算剰余金のうち、財政調整基金への積み立てを行う残額を基に補正予算等で必要となる財源を差し引いた額等を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百万円積み立てた一方で、県債償還の財源とするため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地方債の償還計画や一般財源総額を踏まえ、県債償還の財源とするため基金を活用する予定です。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決算が黒字となった場合や、財政収支にゆとりがある場合に積み立て、将来の県債償還に備えます。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0D5895C-4E2A-43DB-AE71-199FB25360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09187DB-24D3-4955-B044-5E91D11965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88A054A-8F89-499F-AD2F-6D2574643ABB}"/>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7710E0F5-3D8D-4032-AA48-5E1FB9771CC0}"/>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579C5DDE-9154-417E-81FD-409F975BFB3C}"/>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DF5E462F-C21B-4C05-B8BC-F6DF41E67C6C}"/>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CA37D9CB-4104-4B19-911E-5F3C545B9B4A}"/>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F0E897E0-A822-42E2-86EB-8EF339DEF507}"/>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95E37D45-60A2-44F5-80E1-AE75F1FE130A}"/>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5C95ED7-AF94-4BCE-8A4D-5918C1632C32}"/>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6FF7181-4C24-4D91-BA15-FC6F289CB902}"/>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2FA347F-5920-42E8-B89B-C3BAEBC4CDB9}"/>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981,280
967,202
1,876.79
446,907,282
436,102,474
5,256,094
258,631,154
864,730,252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D8C2815-3E33-42E5-B53C-77C8E83C60ED}"/>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AC577F2-0C7D-4336-9939-0CD2C3E98AC9}"/>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109132C-CA29-46EC-A2D5-AD0E448F0EAB}"/>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29D43F8-1F28-42E6-817A-BF2CE43EC6F0}"/>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5507D70-4FC1-41A9-82A4-DB6E96592A75}"/>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92E51A5F-4512-46A9-96A3-0D47C9AA64A9}"/>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7E831BD-BBB6-4E1F-BF6F-F06A78A789CE}"/>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5B350BA-63A6-4826-B05C-C0997B70E340}"/>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8084EC6-0D7C-4920-844F-CFCADEB8BC7C}"/>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8069B99-D30F-41A6-9B4A-9EFEFCB09AF7}"/>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A598505-7D06-4961-ABF6-1F895AB10651}"/>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0D3BA4D-52DA-47AE-AB89-7BFA982B2483}"/>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F41F492-71D0-45E9-BACE-31F3CD889906}"/>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1716909-9105-473D-9F39-28A0D38A6A4D}"/>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7C221E2-FDFD-4216-9FF5-928963EC2932}"/>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92EF4BA-2768-4165-9550-39F8F80DAF70}"/>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05E7F76-ED4D-460F-90C6-C934F1406F48}"/>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90F7DA2F-6CF0-4452-B505-EEA04A74BA34}"/>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B57F5428-68E4-4999-8EFE-0B42BB101D5D}"/>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D5E7BA96-78AB-4457-B7E3-26F5C296832C}"/>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DB87A4D1-8402-40CA-B11E-C8065E155C54}"/>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4FC9CF34-FCB9-41C5-B280-03859D2DF8AB}"/>
            </a:ext>
          </a:extLst>
        </xdr:cNvPr>
        <xdr:cNvSpPr txBox="1"/>
      </xdr:nvSpPr>
      <xdr:spPr>
        <a:xfrm>
          <a:off x="419100" y="26924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42A13F43-0E39-4A2A-85EC-E9A2B7809189}"/>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67CC6730-FD0E-4C46-9203-C05833ED2F55}"/>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BEE8E83D-F12F-4567-A650-2FA37F5F04F4}"/>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ABCDD80E-1C1F-419D-8752-2E65B0829E6D}"/>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241C4117-218F-48E9-BB25-892AAC30A43C}"/>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7A172017-7E2E-4E1B-989F-D8315B7E32EB}"/>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A6492C13-CC2C-4A60-9D32-B069708EABC9}"/>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EC676169-D856-4DE7-8FAA-4360734D6CC8}"/>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3BD7C35-B0FE-43EC-A355-A2CB752CE086}"/>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1376F5FE-6C01-42E8-BCD5-C025B6965844}"/>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295D1F6C-9D38-4645-9C8A-66D3C4CB6821}"/>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FEEF1CE1-0FA2-4743-BCFE-2E014D55BCD8}"/>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有形固定資産減価償却率は、上昇傾向にあるものの、グループ内平均値を大きく下回っており、これまでの計画的な施設整備・維持補修の取組みの成果が表れていると考えられます。</a:t>
          </a:r>
        </a:p>
        <a:p>
          <a:r>
            <a:rPr kumimoji="1" lang="ja-JP" altLang="en-US" sz="1100">
              <a:latin typeface="ＭＳ Ｐゴシック" panose="020B0600070205080204" pitchFamily="50" charset="-128"/>
              <a:ea typeface="ＭＳ Ｐゴシック" panose="020B0600070205080204" pitchFamily="50" charset="-128"/>
            </a:rPr>
            <a:t>　今後も、「香川県ファシリティマネジメント推進計画」（令和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月）や「香川県県有公共施設等総合管理計画」（令和元年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月）等に基づき、ファシリティマネジメントの考え方を取り入れた県有建物の老朽化対策や保有総量の適正化等、県有資産の有効的な利活用等に取り組みます。</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8F21A1A-C43F-4B8E-AEA0-707E368E75C0}"/>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76A52121-DD93-419E-B2FF-5150ED6B2D3D}"/>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8BD0F631-9AF6-4CC0-9821-4457A35A28C2}"/>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1" name="直線コネクタ 50">
          <a:extLst>
            <a:ext uri="{FF2B5EF4-FFF2-40B4-BE49-F238E27FC236}">
              <a16:creationId xmlns:a16="http://schemas.microsoft.com/office/drawing/2014/main" id="{AA38082B-B6CA-4D83-8E73-2A7A0F3D00F1}"/>
            </a:ext>
          </a:extLst>
        </xdr:cNvPr>
        <xdr:cNvCxnSpPr/>
      </xdr:nvCxnSpPr>
      <xdr:spPr>
        <a:xfrm>
          <a:off x="1158875" y="54832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2" name="テキスト ボックス 51">
          <a:extLst>
            <a:ext uri="{FF2B5EF4-FFF2-40B4-BE49-F238E27FC236}">
              <a16:creationId xmlns:a16="http://schemas.microsoft.com/office/drawing/2014/main" id="{0CC788F7-B0E7-44FB-91F3-475F9AB5E72D}"/>
            </a:ext>
          </a:extLst>
        </xdr:cNvPr>
        <xdr:cNvSpPr txBox="1"/>
      </xdr:nvSpPr>
      <xdr:spPr>
        <a:xfrm>
          <a:off x="789956" y="5389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3" name="直線コネクタ 52">
          <a:extLst>
            <a:ext uri="{FF2B5EF4-FFF2-40B4-BE49-F238E27FC236}">
              <a16:creationId xmlns:a16="http://schemas.microsoft.com/office/drawing/2014/main" id="{10770847-AEED-442A-A4BC-3C93BCC9D0DB}"/>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4" name="テキスト ボックス 53">
          <a:extLst>
            <a:ext uri="{FF2B5EF4-FFF2-40B4-BE49-F238E27FC236}">
              <a16:creationId xmlns:a16="http://schemas.microsoft.com/office/drawing/2014/main" id="{F1CEB58A-1B24-4F2F-BA8A-F95335597A48}"/>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5" name="直線コネクタ 54">
          <a:extLst>
            <a:ext uri="{FF2B5EF4-FFF2-40B4-BE49-F238E27FC236}">
              <a16:creationId xmlns:a16="http://schemas.microsoft.com/office/drawing/2014/main" id="{7F820D23-7E85-41E1-AB8E-804A4F8BC83C}"/>
            </a:ext>
          </a:extLst>
        </xdr:cNvPr>
        <xdr:cNvCxnSpPr/>
      </xdr:nvCxnSpPr>
      <xdr:spPr>
        <a:xfrm>
          <a:off x="1158875" y="4464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6" name="テキスト ボックス 55">
          <a:extLst>
            <a:ext uri="{FF2B5EF4-FFF2-40B4-BE49-F238E27FC236}">
              <a16:creationId xmlns:a16="http://schemas.microsoft.com/office/drawing/2014/main" id="{8EFB524C-A039-4D17-B10B-D84F11BAEB93}"/>
            </a:ext>
          </a:extLst>
        </xdr:cNvPr>
        <xdr:cNvSpPr txBox="1"/>
      </xdr:nvSpPr>
      <xdr:spPr>
        <a:xfrm>
          <a:off x="789956" y="43702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7" name="直線コネクタ 56">
          <a:extLst>
            <a:ext uri="{FF2B5EF4-FFF2-40B4-BE49-F238E27FC236}">
              <a16:creationId xmlns:a16="http://schemas.microsoft.com/office/drawing/2014/main" id="{B7583F82-A4DE-44E2-8603-BDE514C3E06D}"/>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8" name="テキスト ボックス 57">
          <a:extLst>
            <a:ext uri="{FF2B5EF4-FFF2-40B4-BE49-F238E27FC236}">
              <a16:creationId xmlns:a16="http://schemas.microsoft.com/office/drawing/2014/main" id="{877F83A9-D620-42B2-A7B5-99DA241CD2F0}"/>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59" name="有形固定資産減価償却率グラフ枠">
          <a:extLst>
            <a:ext uri="{FF2B5EF4-FFF2-40B4-BE49-F238E27FC236}">
              <a16:creationId xmlns:a16="http://schemas.microsoft.com/office/drawing/2014/main" id="{38864D63-36D6-410D-84D4-0BC093D6CA79}"/>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141922</xdr:rowOff>
    </xdr:from>
    <xdr:to>
      <xdr:col>23</xdr:col>
      <xdr:colOff>85090</xdr:colOff>
      <xdr:row>34</xdr:row>
      <xdr:rowOff>36195</xdr:rowOff>
    </xdr:to>
    <xdr:cxnSp macro="">
      <xdr:nvCxnSpPr>
        <xdr:cNvPr id="60" name="直線コネクタ 59">
          <a:extLst>
            <a:ext uri="{FF2B5EF4-FFF2-40B4-BE49-F238E27FC236}">
              <a16:creationId xmlns:a16="http://schemas.microsoft.com/office/drawing/2014/main" id="{2EADFBA0-8CC0-4798-8B57-419AA34A18E3}"/>
            </a:ext>
          </a:extLst>
        </xdr:cNvPr>
        <xdr:cNvCxnSpPr/>
      </xdr:nvCxnSpPr>
      <xdr:spPr>
        <a:xfrm flipV="1">
          <a:off x="4306570" y="4678997"/>
          <a:ext cx="1270" cy="862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1" name="有形固定資産減価償却率最小値テキスト">
          <a:extLst>
            <a:ext uri="{FF2B5EF4-FFF2-40B4-BE49-F238E27FC236}">
              <a16:creationId xmlns:a16="http://schemas.microsoft.com/office/drawing/2014/main" id="{6CEA30D9-D662-4C2E-B0B4-F910DD291C2B}"/>
            </a:ext>
          </a:extLst>
        </xdr:cNvPr>
        <xdr:cNvSpPr txBox="1"/>
      </xdr:nvSpPr>
      <xdr:spPr>
        <a:xfrm>
          <a:off x="4359275" y="554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2" name="直線コネクタ 61">
          <a:extLst>
            <a:ext uri="{FF2B5EF4-FFF2-40B4-BE49-F238E27FC236}">
              <a16:creationId xmlns:a16="http://schemas.microsoft.com/office/drawing/2014/main" id="{6C8D61F9-1676-435F-8D8F-A476BF38D6B7}"/>
            </a:ext>
          </a:extLst>
        </xdr:cNvPr>
        <xdr:cNvCxnSpPr/>
      </xdr:nvCxnSpPr>
      <xdr:spPr>
        <a:xfrm>
          <a:off x="4216400" y="554164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88599</xdr:rowOff>
    </xdr:from>
    <xdr:ext cx="405111" cy="259045"/>
    <xdr:sp macro="" textlink="">
      <xdr:nvSpPr>
        <xdr:cNvPr id="63" name="有形固定資産減価償却率最大値テキスト">
          <a:extLst>
            <a:ext uri="{FF2B5EF4-FFF2-40B4-BE49-F238E27FC236}">
              <a16:creationId xmlns:a16="http://schemas.microsoft.com/office/drawing/2014/main" id="{2746D870-2364-4B6C-8736-126FAD8735F3}"/>
            </a:ext>
          </a:extLst>
        </xdr:cNvPr>
        <xdr:cNvSpPr txBox="1"/>
      </xdr:nvSpPr>
      <xdr:spPr>
        <a:xfrm>
          <a:off x="4359275" y="445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141922</xdr:rowOff>
    </xdr:from>
    <xdr:to>
      <xdr:col>23</xdr:col>
      <xdr:colOff>174625</xdr:colOff>
      <xdr:row>28</xdr:row>
      <xdr:rowOff>141922</xdr:rowOff>
    </xdr:to>
    <xdr:cxnSp macro="">
      <xdr:nvCxnSpPr>
        <xdr:cNvPr id="64" name="直線コネクタ 63">
          <a:extLst>
            <a:ext uri="{FF2B5EF4-FFF2-40B4-BE49-F238E27FC236}">
              <a16:creationId xmlns:a16="http://schemas.microsoft.com/office/drawing/2014/main" id="{088C2191-88F4-4CA5-B638-3FBEF9ED63E3}"/>
            </a:ext>
          </a:extLst>
        </xdr:cNvPr>
        <xdr:cNvCxnSpPr/>
      </xdr:nvCxnSpPr>
      <xdr:spPr>
        <a:xfrm>
          <a:off x="4216400" y="467899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138130</xdr:rowOff>
    </xdr:from>
    <xdr:ext cx="405111" cy="259045"/>
    <xdr:sp macro="" textlink="">
      <xdr:nvSpPr>
        <xdr:cNvPr id="65" name="有形固定資産減価償却率平均値テキスト">
          <a:extLst>
            <a:ext uri="{FF2B5EF4-FFF2-40B4-BE49-F238E27FC236}">
              <a16:creationId xmlns:a16="http://schemas.microsoft.com/office/drawing/2014/main" id="{8078A28F-4E03-4141-85A0-DEF6901CA6A7}"/>
            </a:ext>
          </a:extLst>
        </xdr:cNvPr>
        <xdr:cNvSpPr txBox="1"/>
      </xdr:nvSpPr>
      <xdr:spPr>
        <a:xfrm>
          <a:off x="4359275" y="51609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159703</xdr:rowOff>
    </xdr:from>
    <xdr:to>
      <xdr:col>23</xdr:col>
      <xdr:colOff>136525</xdr:colOff>
      <xdr:row>32</xdr:row>
      <xdr:rowOff>89853</xdr:rowOff>
    </xdr:to>
    <xdr:sp macro="" textlink="">
      <xdr:nvSpPr>
        <xdr:cNvPr id="66" name="フローチャート: 判断 65">
          <a:extLst>
            <a:ext uri="{FF2B5EF4-FFF2-40B4-BE49-F238E27FC236}">
              <a16:creationId xmlns:a16="http://schemas.microsoft.com/office/drawing/2014/main" id="{83785BB6-C8D0-477D-BF51-A09FE63F8804}"/>
            </a:ext>
          </a:extLst>
        </xdr:cNvPr>
        <xdr:cNvSpPr/>
      </xdr:nvSpPr>
      <xdr:spPr>
        <a:xfrm>
          <a:off x="4254500" y="518255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154305</xdr:rowOff>
    </xdr:from>
    <xdr:to>
      <xdr:col>19</xdr:col>
      <xdr:colOff>187325</xdr:colOff>
      <xdr:row>32</xdr:row>
      <xdr:rowOff>84455</xdr:rowOff>
    </xdr:to>
    <xdr:sp macro="" textlink="">
      <xdr:nvSpPr>
        <xdr:cNvPr id="67" name="フローチャート: 判断 66">
          <a:extLst>
            <a:ext uri="{FF2B5EF4-FFF2-40B4-BE49-F238E27FC236}">
              <a16:creationId xmlns:a16="http://schemas.microsoft.com/office/drawing/2014/main" id="{B31695F3-ECED-441E-855F-F0C1453044E8}"/>
            </a:ext>
          </a:extLst>
        </xdr:cNvPr>
        <xdr:cNvSpPr/>
      </xdr:nvSpPr>
      <xdr:spPr>
        <a:xfrm>
          <a:off x="3616325" y="51739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78740</xdr:rowOff>
    </xdr:from>
    <xdr:to>
      <xdr:col>15</xdr:col>
      <xdr:colOff>187325</xdr:colOff>
      <xdr:row>32</xdr:row>
      <xdr:rowOff>8890</xdr:rowOff>
    </xdr:to>
    <xdr:sp macro="" textlink="">
      <xdr:nvSpPr>
        <xdr:cNvPr id="68" name="フローチャート: 判断 67">
          <a:extLst>
            <a:ext uri="{FF2B5EF4-FFF2-40B4-BE49-F238E27FC236}">
              <a16:creationId xmlns:a16="http://schemas.microsoft.com/office/drawing/2014/main" id="{0040183C-F8B0-4065-8FCB-93E12F98AAD9}"/>
            </a:ext>
          </a:extLst>
        </xdr:cNvPr>
        <xdr:cNvSpPr/>
      </xdr:nvSpPr>
      <xdr:spPr>
        <a:xfrm>
          <a:off x="2930525" y="50984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165100</xdr:rowOff>
    </xdr:from>
    <xdr:to>
      <xdr:col>11</xdr:col>
      <xdr:colOff>187325</xdr:colOff>
      <xdr:row>32</xdr:row>
      <xdr:rowOff>95250</xdr:rowOff>
    </xdr:to>
    <xdr:sp macro="" textlink="">
      <xdr:nvSpPr>
        <xdr:cNvPr id="69" name="フローチャート: 判断 68">
          <a:extLst>
            <a:ext uri="{FF2B5EF4-FFF2-40B4-BE49-F238E27FC236}">
              <a16:creationId xmlns:a16="http://schemas.microsoft.com/office/drawing/2014/main" id="{63C12A64-6FDE-446D-A976-C8545FC9C601}"/>
            </a:ext>
          </a:extLst>
        </xdr:cNvPr>
        <xdr:cNvSpPr/>
      </xdr:nvSpPr>
      <xdr:spPr>
        <a:xfrm>
          <a:off x="2244725" y="5181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0" name="テキスト ボックス 69">
          <a:extLst>
            <a:ext uri="{FF2B5EF4-FFF2-40B4-BE49-F238E27FC236}">
              <a16:creationId xmlns:a16="http://schemas.microsoft.com/office/drawing/2014/main" id="{25EBE205-D3BB-4A8E-8844-8793A4080C73}"/>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CEC03EC2-5AB4-4493-A9F1-68D8CA3BE62E}"/>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30B60C69-0420-492B-AAA0-80C720EC4DA0}"/>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EA84342B-D9ED-498F-9F97-3C175915A6BE}"/>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17840BA0-F443-43F7-8023-060E58F6952F}"/>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91122</xdr:rowOff>
    </xdr:from>
    <xdr:to>
      <xdr:col>23</xdr:col>
      <xdr:colOff>136525</xdr:colOff>
      <xdr:row>29</xdr:row>
      <xdr:rowOff>21272</xdr:rowOff>
    </xdr:to>
    <xdr:sp macro="" textlink="">
      <xdr:nvSpPr>
        <xdr:cNvPr id="75" name="楕円 74">
          <a:extLst>
            <a:ext uri="{FF2B5EF4-FFF2-40B4-BE49-F238E27FC236}">
              <a16:creationId xmlns:a16="http://schemas.microsoft.com/office/drawing/2014/main" id="{4BC202C5-892D-4F65-9B12-3994255E210C}"/>
            </a:ext>
          </a:extLst>
        </xdr:cNvPr>
        <xdr:cNvSpPr/>
      </xdr:nvSpPr>
      <xdr:spPr>
        <a:xfrm>
          <a:off x="4254500" y="462184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44149</xdr:rowOff>
    </xdr:from>
    <xdr:ext cx="405111" cy="259045"/>
    <xdr:sp macro="" textlink="">
      <xdr:nvSpPr>
        <xdr:cNvPr id="76" name="有形固定資産減価償却率該当値テキスト">
          <a:extLst>
            <a:ext uri="{FF2B5EF4-FFF2-40B4-BE49-F238E27FC236}">
              <a16:creationId xmlns:a16="http://schemas.microsoft.com/office/drawing/2014/main" id="{D45314D6-650C-4254-B27B-9403CDC6B6BF}"/>
            </a:ext>
          </a:extLst>
        </xdr:cNvPr>
        <xdr:cNvSpPr txBox="1"/>
      </xdr:nvSpPr>
      <xdr:spPr>
        <a:xfrm>
          <a:off x="4359275" y="458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47942</xdr:rowOff>
    </xdr:from>
    <xdr:to>
      <xdr:col>19</xdr:col>
      <xdr:colOff>187325</xdr:colOff>
      <xdr:row>28</xdr:row>
      <xdr:rowOff>149542</xdr:rowOff>
    </xdr:to>
    <xdr:sp macro="" textlink="">
      <xdr:nvSpPr>
        <xdr:cNvPr id="77" name="楕円 76">
          <a:extLst>
            <a:ext uri="{FF2B5EF4-FFF2-40B4-BE49-F238E27FC236}">
              <a16:creationId xmlns:a16="http://schemas.microsoft.com/office/drawing/2014/main" id="{F8703DAD-417C-48D9-96E1-47290A12723F}"/>
            </a:ext>
          </a:extLst>
        </xdr:cNvPr>
        <xdr:cNvSpPr/>
      </xdr:nvSpPr>
      <xdr:spPr>
        <a:xfrm>
          <a:off x="3616325" y="457866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98742</xdr:rowOff>
    </xdr:from>
    <xdr:to>
      <xdr:col>23</xdr:col>
      <xdr:colOff>85725</xdr:colOff>
      <xdr:row>28</xdr:row>
      <xdr:rowOff>141922</xdr:rowOff>
    </xdr:to>
    <xdr:cxnSp macro="">
      <xdr:nvCxnSpPr>
        <xdr:cNvPr id="78" name="直線コネクタ 77">
          <a:extLst>
            <a:ext uri="{FF2B5EF4-FFF2-40B4-BE49-F238E27FC236}">
              <a16:creationId xmlns:a16="http://schemas.microsoft.com/office/drawing/2014/main" id="{9E58A956-0BFB-4278-8F6D-0A58AA3376F6}"/>
            </a:ext>
          </a:extLst>
        </xdr:cNvPr>
        <xdr:cNvCxnSpPr/>
      </xdr:nvCxnSpPr>
      <xdr:spPr>
        <a:xfrm>
          <a:off x="3673475" y="4635817"/>
          <a:ext cx="62865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138430</xdr:rowOff>
    </xdr:from>
    <xdr:to>
      <xdr:col>15</xdr:col>
      <xdr:colOff>187325</xdr:colOff>
      <xdr:row>28</xdr:row>
      <xdr:rowOff>68580</xdr:rowOff>
    </xdr:to>
    <xdr:sp macro="" textlink="">
      <xdr:nvSpPr>
        <xdr:cNvPr id="79" name="楕円 78">
          <a:extLst>
            <a:ext uri="{FF2B5EF4-FFF2-40B4-BE49-F238E27FC236}">
              <a16:creationId xmlns:a16="http://schemas.microsoft.com/office/drawing/2014/main" id="{BA2C37BB-A4FD-4965-9E47-3F754AC996CB}"/>
            </a:ext>
          </a:extLst>
        </xdr:cNvPr>
        <xdr:cNvSpPr/>
      </xdr:nvSpPr>
      <xdr:spPr>
        <a:xfrm>
          <a:off x="2930525" y="451358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17780</xdr:rowOff>
    </xdr:from>
    <xdr:to>
      <xdr:col>19</xdr:col>
      <xdr:colOff>136525</xdr:colOff>
      <xdr:row>28</xdr:row>
      <xdr:rowOff>98742</xdr:rowOff>
    </xdr:to>
    <xdr:cxnSp macro="">
      <xdr:nvCxnSpPr>
        <xdr:cNvPr id="80" name="直線コネクタ 79">
          <a:extLst>
            <a:ext uri="{FF2B5EF4-FFF2-40B4-BE49-F238E27FC236}">
              <a16:creationId xmlns:a16="http://schemas.microsoft.com/office/drawing/2014/main" id="{2A23960A-40E5-4832-91F5-4713BBFE28C3}"/>
            </a:ext>
          </a:extLst>
        </xdr:cNvPr>
        <xdr:cNvCxnSpPr/>
      </xdr:nvCxnSpPr>
      <xdr:spPr>
        <a:xfrm>
          <a:off x="2987675" y="4551680"/>
          <a:ext cx="685800" cy="8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106045</xdr:rowOff>
    </xdr:from>
    <xdr:to>
      <xdr:col>11</xdr:col>
      <xdr:colOff>187325</xdr:colOff>
      <xdr:row>28</xdr:row>
      <xdr:rowOff>36195</xdr:rowOff>
    </xdr:to>
    <xdr:sp macro="" textlink="">
      <xdr:nvSpPr>
        <xdr:cNvPr id="81" name="楕円 80">
          <a:extLst>
            <a:ext uri="{FF2B5EF4-FFF2-40B4-BE49-F238E27FC236}">
              <a16:creationId xmlns:a16="http://schemas.microsoft.com/office/drawing/2014/main" id="{4894953E-5B19-45DE-A40F-3B9708D70A6F}"/>
            </a:ext>
          </a:extLst>
        </xdr:cNvPr>
        <xdr:cNvSpPr/>
      </xdr:nvSpPr>
      <xdr:spPr>
        <a:xfrm>
          <a:off x="2244725" y="44748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156845</xdr:rowOff>
    </xdr:from>
    <xdr:to>
      <xdr:col>15</xdr:col>
      <xdr:colOff>136525</xdr:colOff>
      <xdr:row>28</xdr:row>
      <xdr:rowOff>17780</xdr:rowOff>
    </xdr:to>
    <xdr:cxnSp macro="">
      <xdr:nvCxnSpPr>
        <xdr:cNvPr id="82" name="直線コネクタ 81">
          <a:extLst>
            <a:ext uri="{FF2B5EF4-FFF2-40B4-BE49-F238E27FC236}">
              <a16:creationId xmlns:a16="http://schemas.microsoft.com/office/drawing/2014/main" id="{B8A86B18-B20C-456E-BF54-67D39849E7BD}"/>
            </a:ext>
          </a:extLst>
        </xdr:cNvPr>
        <xdr:cNvCxnSpPr/>
      </xdr:nvCxnSpPr>
      <xdr:spPr>
        <a:xfrm>
          <a:off x="2301875" y="4531995"/>
          <a:ext cx="6858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75582</xdr:rowOff>
    </xdr:from>
    <xdr:ext cx="405111" cy="259045"/>
    <xdr:sp macro="" textlink="">
      <xdr:nvSpPr>
        <xdr:cNvPr id="83" name="n_1aveValue有形固定資産減価償却率">
          <a:extLst>
            <a:ext uri="{FF2B5EF4-FFF2-40B4-BE49-F238E27FC236}">
              <a16:creationId xmlns:a16="http://schemas.microsoft.com/office/drawing/2014/main" id="{12D9DFE9-D9EA-462D-BF15-5FBF3F5AFF24}"/>
            </a:ext>
          </a:extLst>
        </xdr:cNvPr>
        <xdr:cNvSpPr txBox="1"/>
      </xdr:nvSpPr>
      <xdr:spPr>
        <a:xfrm>
          <a:off x="3474094" y="525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17</xdr:rowOff>
    </xdr:from>
    <xdr:ext cx="405111" cy="259045"/>
    <xdr:sp macro="" textlink="">
      <xdr:nvSpPr>
        <xdr:cNvPr id="84" name="n_2aveValue有形固定資産減価償却率">
          <a:extLst>
            <a:ext uri="{FF2B5EF4-FFF2-40B4-BE49-F238E27FC236}">
              <a16:creationId xmlns:a16="http://schemas.microsoft.com/office/drawing/2014/main" id="{287C6626-81A1-4692-95DE-B93AE3746CD4}"/>
            </a:ext>
          </a:extLst>
        </xdr:cNvPr>
        <xdr:cNvSpPr txBox="1"/>
      </xdr:nvSpPr>
      <xdr:spPr>
        <a:xfrm>
          <a:off x="2797819"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86377</xdr:rowOff>
    </xdr:from>
    <xdr:ext cx="405111" cy="259045"/>
    <xdr:sp macro="" textlink="">
      <xdr:nvSpPr>
        <xdr:cNvPr id="85" name="n_3aveValue有形固定資産減価償却率">
          <a:extLst>
            <a:ext uri="{FF2B5EF4-FFF2-40B4-BE49-F238E27FC236}">
              <a16:creationId xmlns:a16="http://schemas.microsoft.com/office/drawing/2014/main" id="{A912521F-DD54-4F9E-BFE9-A2F4F27F85E4}"/>
            </a:ext>
          </a:extLst>
        </xdr:cNvPr>
        <xdr:cNvSpPr txBox="1"/>
      </xdr:nvSpPr>
      <xdr:spPr>
        <a:xfrm>
          <a:off x="2112019" y="5264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166069</xdr:rowOff>
    </xdr:from>
    <xdr:ext cx="405111" cy="259045"/>
    <xdr:sp macro="" textlink="">
      <xdr:nvSpPr>
        <xdr:cNvPr id="86" name="n_1mainValue有形固定資産減価償却率">
          <a:extLst>
            <a:ext uri="{FF2B5EF4-FFF2-40B4-BE49-F238E27FC236}">
              <a16:creationId xmlns:a16="http://schemas.microsoft.com/office/drawing/2014/main" id="{E0B616AA-7797-4AE8-82AA-4F03CD413A2A}"/>
            </a:ext>
          </a:extLst>
        </xdr:cNvPr>
        <xdr:cNvSpPr txBox="1"/>
      </xdr:nvSpPr>
      <xdr:spPr>
        <a:xfrm>
          <a:off x="3474094" y="437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85107</xdr:rowOff>
    </xdr:from>
    <xdr:ext cx="405111" cy="259045"/>
    <xdr:sp macro="" textlink="">
      <xdr:nvSpPr>
        <xdr:cNvPr id="87" name="n_2mainValue有形固定資産減価償却率">
          <a:extLst>
            <a:ext uri="{FF2B5EF4-FFF2-40B4-BE49-F238E27FC236}">
              <a16:creationId xmlns:a16="http://schemas.microsoft.com/office/drawing/2014/main" id="{7F4BFDBE-4E59-45C1-98DB-D26D02FFA16A}"/>
            </a:ext>
          </a:extLst>
        </xdr:cNvPr>
        <xdr:cNvSpPr txBox="1"/>
      </xdr:nvSpPr>
      <xdr:spPr>
        <a:xfrm>
          <a:off x="2797819" y="429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52722</xdr:rowOff>
    </xdr:from>
    <xdr:ext cx="405111" cy="259045"/>
    <xdr:sp macro="" textlink="">
      <xdr:nvSpPr>
        <xdr:cNvPr id="88" name="n_3mainValue有形固定資産減価償却率">
          <a:extLst>
            <a:ext uri="{FF2B5EF4-FFF2-40B4-BE49-F238E27FC236}">
              <a16:creationId xmlns:a16="http://schemas.microsoft.com/office/drawing/2014/main" id="{B5CCD5FE-B1FE-4265-A04D-31D7F3CE096B}"/>
            </a:ext>
          </a:extLst>
        </xdr:cNvPr>
        <xdr:cNvSpPr txBox="1"/>
      </xdr:nvSpPr>
      <xdr:spPr>
        <a:xfrm>
          <a:off x="2112019" y="425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F15025D7-1927-4280-BE08-7FD4A0918E0E}"/>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a:extLst>
            <a:ext uri="{FF2B5EF4-FFF2-40B4-BE49-F238E27FC236}">
              <a16:creationId xmlns:a16="http://schemas.microsoft.com/office/drawing/2014/main" id="{A89C798E-2DEF-49F1-80B8-01A3CD45E891}"/>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1" name="正方形/長方形 90">
          <a:extLst>
            <a:ext uri="{FF2B5EF4-FFF2-40B4-BE49-F238E27FC236}">
              <a16:creationId xmlns:a16="http://schemas.microsoft.com/office/drawing/2014/main" id="{22D426B8-F1E2-4A60-950D-DE2DB29A3EC1}"/>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[ 1,452.6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85A2ACF6-69E3-4728-9D3B-A331EC2D94A4}"/>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0AC846DF-99D1-4450-AF28-7F50BF894B33}"/>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4" name="正方形/長方形 93">
          <a:extLst>
            <a:ext uri="{FF2B5EF4-FFF2-40B4-BE49-F238E27FC236}">
              <a16:creationId xmlns:a16="http://schemas.microsoft.com/office/drawing/2014/main" id="{3D108DC9-3056-4006-ACD0-3FD3BB886D69}"/>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5" name="正方形/長方形 94">
          <a:extLst>
            <a:ext uri="{FF2B5EF4-FFF2-40B4-BE49-F238E27FC236}">
              <a16:creationId xmlns:a16="http://schemas.microsoft.com/office/drawing/2014/main" id="{023D2EF6-239D-43A9-A51B-FECC2BE6FD41}"/>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934B56AD-5AE4-4625-97D5-4F15568C7092}"/>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474CD2D9-9747-4242-9201-E7E8AB643ED5}"/>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90308CC3-CCD1-4484-8A07-CF55C9B3460A}"/>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9" name="テキスト ボックス 98">
          <a:extLst>
            <a:ext uri="{FF2B5EF4-FFF2-40B4-BE49-F238E27FC236}">
              <a16:creationId xmlns:a16="http://schemas.microsoft.com/office/drawing/2014/main" id="{405C46F6-47BD-4EFB-9C82-598D49734EA3}"/>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将来負担額が減少した以上に</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充当可能財源が減少したこと</a:t>
          </a:r>
          <a:r>
            <a:rPr kumimoji="1" lang="ja-JP" altLang="en-US" sz="1100">
              <a:latin typeface="ＭＳ Ｐゴシック" panose="020B0600070205080204" pitchFamily="50" charset="-128"/>
              <a:ea typeface="ＭＳ Ｐゴシック" panose="020B0600070205080204" pitchFamily="50" charset="-128"/>
            </a:rPr>
            <a:t>等により、債務償還比率が前年度に比べて高くなっています。</a:t>
          </a:r>
        </a:p>
        <a:p>
          <a:r>
            <a:rPr kumimoji="1" lang="ja-JP" altLang="en-US" sz="1100">
              <a:latin typeface="ＭＳ Ｐゴシック" panose="020B0600070205080204" pitchFamily="50" charset="-128"/>
              <a:ea typeface="ＭＳ Ｐゴシック" panose="020B0600070205080204" pitchFamily="50" charset="-128"/>
            </a:rPr>
            <a:t>　今後も事務事業の廃止・見直しやスクラップアンドビルドの徹底、事業の平準化等を図ることにより、持続可能な財政運営に努めます。</a:t>
          </a: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1150A754-424D-4DDC-9365-B648A6B1CE75}"/>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F973627B-8C93-46FD-B746-709F313F2A8B}"/>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2" name="テキスト ボックス 101">
          <a:extLst>
            <a:ext uri="{FF2B5EF4-FFF2-40B4-BE49-F238E27FC236}">
              <a16:creationId xmlns:a16="http://schemas.microsoft.com/office/drawing/2014/main" id="{C1FA8862-FED7-4C51-B61E-89742479FF29}"/>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a16="http://schemas.microsoft.com/office/drawing/2014/main" id="{B68B7563-0EEC-42EE-A868-3B465FA1D565}"/>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4" name="テキスト ボックス 103">
          <a:extLst>
            <a:ext uri="{FF2B5EF4-FFF2-40B4-BE49-F238E27FC236}">
              <a16:creationId xmlns:a16="http://schemas.microsoft.com/office/drawing/2014/main" id="{4F7C655E-FF6D-44CC-9DCF-A13C4964366B}"/>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a16="http://schemas.microsoft.com/office/drawing/2014/main" id="{7927B303-A0C9-4E5B-A228-7D4B6C07C496}"/>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06" name="テキスト ボックス 105">
          <a:extLst>
            <a:ext uri="{FF2B5EF4-FFF2-40B4-BE49-F238E27FC236}">
              <a16:creationId xmlns:a16="http://schemas.microsoft.com/office/drawing/2014/main" id="{30860526-C264-4176-969E-B4A3D92FC0BD}"/>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778446BB-CAA0-4AB0-AFAD-2AA281D747D8}"/>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08" name="テキスト ボックス 107">
          <a:extLst>
            <a:ext uri="{FF2B5EF4-FFF2-40B4-BE49-F238E27FC236}">
              <a16:creationId xmlns:a16="http://schemas.microsoft.com/office/drawing/2014/main" id="{C4562D3E-69E9-49A0-95A4-F38E8E89EBA0}"/>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a16="http://schemas.microsoft.com/office/drawing/2014/main" id="{2B8F7FB1-6B86-4D92-A509-E000FACBD03E}"/>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0" name="テキスト ボックス 109">
          <a:extLst>
            <a:ext uri="{FF2B5EF4-FFF2-40B4-BE49-F238E27FC236}">
              <a16:creationId xmlns:a16="http://schemas.microsoft.com/office/drawing/2014/main" id="{1CC768B5-ACA0-4E82-A1D2-791D0F547D55}"/>
            </a:ext>
          </a:extLst>
        </xdr:cNvPr>
        <xdr:cNvSpPr txBox="1"/>
      </xdr:nvSpPr>
      <xdr:spPr>
        <a:xfrm>
          <a:off x="9708926" y="4543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a16="http://schemas.microsoft.com/office/drawing/2014/main" id="{BF30424B-B972-40CF-9B7F-DDA4ABBBE084}"/>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a:extLst>
            <a:ext uri="{FF2B5EF4-FFF2-40B4-BE49-F238E27FC236}">
              <a16:creationId xmlns:a16="http://schemas.microsoft.com/office/drawing/2014/main" id="{DE6DD080-5E7E-451E-B9D6-C11BDEC3CFB2}"/>
            </a:ext>
          </a:extLst>
        </xdr:cNvPr>
        <xdr:cNvSpPr txBox="1"/>
      </xdr:nvSpPr>
      <xdr:spPr>
        <a:xfrm>
          <a:off x="9708926" y="42125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42914C4D-F232-497A-8435-98265C0A12F9}"/>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4" name="テキスト ボックス 113">
          <a:extLst>
            <a:ext uri="{FF2B5EF4-FFF2-40B4-BE49-F238E27FC236}">
              <a16:creationId xmlns:a16="http://schemas.microsoft.com/office/drawing/2014/main" id="{FB00850B-621A-41EC-814C-7552C2441D61}"/>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a:extLst>
            <a:ext uri="{FF2B5EF4-FFF2-40B4-BE49-F238E27FC236}">
              <a16:creationId xmlns:a16="http://schemas.microsoft.com/office/drawing/2014/main" id="{39611DDF-92EC-4482-89D9-C70602A3E908}"/>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10562</xdr:rowOff>
    </xdr:from>
    <xdr:to>
      <xdr:col>76</xdr:col>
      <xdr:colOff>21589</xdr:colOff>
      <xdr:row>34</xdr:row>
      <xdr:rowOff>65701</xdr:rowOff>
    </xdr:to>
    <xdr:cxnSp macro="">
      <xdr:nvCxnSpPr>
        <xdr:cNvPr id="116" name="直線コネクタ 115">
          <a:extLst>
            <a:ext uri="{FF2B5EF4-FFF2-40B4-BE49-F238E27FC236}">
              <a16:creationId xmlns:a16="http://schemas.microsoft.com/office/drawing/2014/main" id="{E6A84622-0539-46C6-8162-BD442A23CC53}"/>
            </a:ext>
          </a:extLst>
        </xdr:cNvPr>
        <xdr:cNvCxnSpPr/>
      </xdr:nvCxnSpPr>
      <xdr:spPr>
        <a:xfrm flipV="1">
          <a:off x="13326745" y="4217437"/>
          <a:ext cx="1269" cy="135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69528</xdr:rowOff>
    </xdr:from>
    <xdr:ext cx="560923" cy="259045"/>
    <xdr:sp macro="" textlink="">
      <xdr:nvSpPr>
        <xdr:cNvPr id="117" name="債務償還比率最小値テキスト">
          <a:extLst>
            <a:ext uri="{FF2B5EF4-FFF2-40B4-BE49-F238E27FC236}">
              <a16:creationId xmlns:a16="http://schemas.microsoft.com/office/drawing/2014/main" id="{C66483B9-0963-46C7-AC40-6DE569109916}"/>
            </a:ext>
          </a:extLst>
        </xdr:cNvPr>
        <xdr:cNvSpPr txBox="1"/>
      </xdr:nvSpPr>
      <xdr:spPr>
        <a:xfrm>
          <a:off x="13379450" y="55718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65701</xdr:rowOff>
    </xdr:from>
    <xdr:to>
      <xdr:col>76</xdr:col>
      <xdr:colOff>111125</xdr:colOff>
      <xdr:row>34</xdr:row>
      <xdr:rowOff>65701</xdr:rowOff>
    </xdr:to>
    <xdr:cxnSp macro="">
      <xdr:nvCxnSpPr>
        <xdr:cNvPr id="118" name="直線コネクタ 117">
          <a:extLst>
            <a:ext uri="{FF2B5EF4-FFF2-40B4-BE49-F238E27FC236}">
              <a16:creationId xmlns:a16="http://schemas.microsoft.com/office/drawing/2014/main" id="{F71A8D7D-2F1C-4C7D-916D-EC312369E081}"/>
            </a:ext>
          </a:extLst>
        </xdr:cNvPr>
        <xdr:cNvCxnSpPr/>
      </xdr:nvCxnSpPr>
      <xdr:spPr>
        <a:xfrm>
          <a:off x="13255625" y="55743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128689</xdr:rowOff>
    </xdr:from>
    <xdr:ext cx="469744" cy="259045"/>
    <xdr:sp macro="" textlink="">
      <xdr:nvSpPr>
        <xdr:cNvPr id="119" name="債務償還比率最大値テキスト">
          <a:extLst>
            <a:ext uri="{FF2B5EF4-FFF2-40B4-BE49-F238E27FC236}">
              <a16:creationId xmlns:a16="http://schemas.microsoft.com/office/drawing/2014/main" id="{B161FA86-E00B-4B2B-A9FF-EECACAED68CA}"/>
            </a:ext>
          </a:extLst>
        </xdr:cNvPr>
        <xdr:cNvSpPr txBox="1"/>
      </xdr:nvSpPr>
      <xdr:spPr>
        <a:xfrm>
          <a:off x="13379450" y="40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10562</xdr:rowOff>
    </xdr:from>
    <xdr:to>
      <xdr:col>76</xdr:col>
      <xdr:colOff>111125</xdr:colOff>
      <xdr:row>26</xdr:row>
      <xdr:rowOff>10562</xdr:rowOff>
    </xdr:to>
    <xdr:cxnSp macro="">
      <xdr:nvCxnSpPr>
        <xdr:cNvPr id="120" name="直線コネクタ 119">
          <a:extLst>
            <a:ext uri="{FF2B5EF4-FFF2-40B4-BE49-F238E27FC236}">
              <a16:creationId xmlns:a16="http://schemas.microsoft.com/office/drawing/2014/main" id="{6A33FF68-20B8-4CFC-A260-97F07259B10C}"/>
            </a:ext>
          </a:extLst>
        </xdr:cNvPr>
        <xdr:cNvCxnSpPr/>
      </xdr:nvCxnSpPr>
      <xdr:spPr>
        <a:xfrm>
          <a:off x="13255625" y="421743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108983</xdr:rowOff>
    </xdr:from>
    <xdr:ext cx="560923" cy="259045"/>
    <xdr:sp macro="" textlink="">
      <xdr:nvSpPr>
        <xdr:cNvPr id="121" name="債務償還比率平均値テキスト">
          <a:extLst>
            <a:ext uri="{FF2B5EF4-FFF2-40B4-BE49-F238E27FC236}">
              <a16:creationId xmlns:a16="http://schemas.microsoft.com/office/drawing/2014/main" id="{38BC5B7D-2C60-4828-B92F-216A96D898BE}"/>
            </a:ext>
          </a:extLst>
        </xdr:cNvPr>
        <xdr:cNvSpPr txBox="1"/>
      </xdr:nvSpPr>
      <xdr:spPr>
        <a:xfrm>
          <a:off x="13379450" y="4801633"/>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86106</xdr:rowOff>
    </xdr:from>
    <xdr:to>
      <xdr:col>76</xdr:col>
      <xdr:colOff>73025</xdr:colOff>
      <xdr:row>31</xdr:row>
      <xdr:rowOff>16256</xdr:rowOff>
    </xdr:to>
    <xdr:sp macro="" textlink="">
      <xdr:nvSpPr>
        <xdr:cNvPr id="122" name="フローチャート: 判断 121">
          <a:extLst>
            <a:ext uri="{FF2B5EF4-FFF2-40B4-BE49-F238E27FC236}">
              <a16:creationId xmlns:a16="http://schemas.microsoft.com/office/drawing/2014/main" id="{F695930F-838E-460F-B211-7679E96CB8EE}"/>
            </a:ext>
          </a:extLst>
        </xdr:cNvPr>
        <xdr:cNvSpPr/>
      </xdr:nvSpPr>
      <xdr:spPr>
        <a:xfrm>
          <a:off x="13293725" y="49406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12160</xdr:rowOff>
    </xdr:from>
    <xdr:to>
      <xdr:col>72</xdr:col>
      <xdr:colOff>123825</xdr:colOff>
      <xdr:row>30</xdr:row>
      <xdr:rowOff>113760</xdr:rowOff>
    </xdr:to>
    <xdr:sp macro="" textlink="">
      <xdr:nvSpPr>
        <xdr:cNvPr id="123" name="フローチャート: 判断 122">
          <a:extLst>
            <a:ext uri="{FF2B5EF4-FFF2-40B4-BE49-F238E27FC236}">
              <a16:creationId xmlns:a16="http://schemas.microsoft.com/office/drawing/2014/main" id="{22A5BB36-5430-4213-8363-927EF06948BE}"/>
            </a:ext>
          </a:extLst>
        </xdr:cNvPr>
        <xdr:cNvSpPr/>
      </xdr:nvSpPr>
      <xdr:spPr>
        <a:xfrm>
          <a:off x="12646025" y="48667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10181</xdr:rowOff>
    </xdr:from>
    <xdr:to>
      <xdr:col>68</xdr:col>
      <xdr:colOff>123825</xdr:colOff>
      <xdr:row>30</xdr:row>
      <xdr:rowOff>111781</xdr:rowOff>
    </xdr:to>
    <xdr:sp macro="" textlink="">
      <xdr:nvSpPr>
        <xdr:cNvPr id="124" name="フローチャート: 判断 123">
          <a:extLst>
            <a:ext uri="{FF2B5EF4-FFF2-40B4-BE49-F238E27FC236}">
              <a16:creationId xmlns:a16="http://schemas.microsoft.com/office/drawing/2014/main" id="{2BE8D0C5-CCEE-4FE1-9789-96A54A67C465}"/>
            </a:ext>
          </a:extLst>
        </xdr:cNvPr>
        <xdr:cNvSpPr/>
      </xdr:nvSpPr>
      <xdr:spPr>
        <a:xfrm>
          <a:off x="11960225" y="486475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27273</xdr:rowOff>
    </xdr:from>
    <xdr:to>
      <xdr:col>64</xdr:col>
      <xdr:colOff>123825</xdr:colOff>
      <xdr:row>30</xdr:row>
      <xdr:rowOff>128873</xdr:rowOff>
    </xdr:to>
    <xdr:sp macro="" textlink="">
      <xdr:nvSpPr>
        <xdr:cNvPr id="125" name="フローチャート: 判断 124">
          <a:extLst>
            <a:ext uri="{FF2B5EF4-FFF2-40B4-BE49-F238E27FC236}">
              <a16:creationId xmlns:a16="http://schemas.microsoft.com/office/drawing/2014/main" id="{A6C58791-B13A-4D4F-A039-B6E9802D0570}"/>
            </a:ext>
          </a:extLst>
        </xdr:cNvPr>
        <xdr:cNvSpPr/>
      </xdr:nvSpPr>
      <xdr:spPr>
        <a:xfrm>
          <a:off x="11274425" y="48881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33560</xdr:rowOff>
    </xdr:from>
    <xdr:to>
      <xdr:col>60</xdr:col>
      <xdr:colOff>123825</xdr:colOff>
      <xdr:row>29</xdr:row>
      <xdr:rowOff>135160</xdr:rowOff>
    </xdr:to>
    <xdr:sp macro="" textlink="">
      <xdr:nvSpPr>
        <xdr:cNvPr id="126" name="フローチャート: 判断 125">
          <a:extLst>
            <a:ext uri="{FF2B5EF4-FFF2-40B4-BE49-F238E27FC236}">
              <a16:creationId xmlns:a16="http://schemas.microsoft.com/office/drawing/2014/main" id="{E3994C14-E8B8-4B06-AA84-60712FEDEBC4}"/>
            </a:ext>
          </a:extLst>
        </xdr:cNvPr>
        <xdr:cNvSpPr/>
      </xdr:nvSpPr>
      <xdr:spPr>
        <a:xfrm>
          <a:off x="10588625" y="47262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51E7D1D7-F248-4D1A-87BD-06B436592D89}"/>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CF06A6BE-B3D8-421D-B987-09C23B05D7CB}"/>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A4AE2C7A-0739-4483-9F18-78BBB240D1C2}"/>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6D980C32-E2EA-445A-A04C-B60560B92784}"/>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563885C9-21EA-4127-A789-D42A8CAD761C}"/>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161311</xdr:rowOff>
    </xdr:from>
    <xdr:to>
      <xdr:col>76</xdr:col>
      <xdr:colOff>73025</xdr:colOff>
      <xdr:row>31</xdr:row>
      <xdr:rowOff>91461</xdr:rowOff>
    </xdr:to>
    <xdr:sp macro="" textlink="">
      <xdr:nvSpPr>
        <xdr:cNvPr id="132" name="楕円 131">
          <a:extLst>
            <a:ext uri="{FF2B5EF4-FFF2-40B4-BE49-F238E27FC236}">
              <a16:creationId xmlns:a16="http://schemas.microsoft.com/office/drawing/2014/main" id="{020440FC-4D9C-405A-B2EC-6A08D6D0C523}"/>
            </a:ext>
          </a:extLst>
        </xdr:cNvPr>
        <xdr:cNvSpPr/>
      </xdr:nvSpPr>
      <xdr:spPr>
        <a:xfrm>
          <a:off x="13293725" y="502223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139738</xdr:rowOff>
    </xdr:from>
    <xdr:ext cx="560923" cy="259045"/>
    <xdr:sp macro="" textlink="">
      <xdr:nvSpPr>
        <xdr:cNvPr id="133" name="債務償還比率該当値テキスト">
          <a:extLst>
            <a:ext uri="{FF2B5EF4-FFF2-40B4-BE49-F238E27FC236}">
              <a16:creationId xmlns:a16="http://schemas.microsoft.com/office/drawing/2014/main" id="{022E7047-E0C2-4D9E-B277-58CA8F008390}"/>
            </a:ext>
          </a:extLst>
        </xdr:cNvPr>
        <xdr:cNvSpPr txBox="1"/>
      </xdr:nvSpPr>
      <xdr:spPr>
        <a:xfrm>
          <a:off x="13379450" y="50006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109495</xdr:rowOff>
    </xdr:from>
    <xdr:to>
      <xdr:col>72</xdr:col>
      <xdr:colOff>123825</xdr:colOff>
      <xdr:row>31</xdr:row>
      <xdr:rowOff>39645</xdr:rowOff>
    </xdr:to>
    <xdr:sp macro="" textlink="">
      <xdr:nvSpPr>
        <xdr:cNvPr id="134" name="楕円 133">
          <a:extLst>
            <a:ext uri="{FF2B5EF4-FFF2-40B4-BE49-F238E27FC236}">
              <a16:creationId xmlns:a16="http://schemas.microsoft.com/office/drawing/2014/main" id="{46A908B3-FFB4-4F90-892A-4044B2D47685}"/>
            </a:ext>
          </a:extLst>
        </xdr:cNvPr>
        <xdr:cNvSpPr/>
      </xdr:nvSpPr>
      <xdr:spPr>
        <a:xfrm>
          <a:off x="12646025" y="49640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160295</xdr:rowOff>
    </xdr:from>
    <xdr:to>
      <xdr:col>76</xdr:col>
      <xdr:colOff>22225</xdr:colOff>
      <xdr:row>31</xdr:row>
      <xdr:rowOff>40661</xdr:rowOff>
    </xdr:to>
    <xdr:cxnSp macro="">
      <xdr:nvCxnSpPr>
        <xdr:cNvPr id="135" name="直線コネクタ 134">
          <a:extLst>
            <a:ext uri="{FF2B5EF4-FFF2-40B4-BE49-F238E27FC236}">
              <a16:creationId xmlns:a16="http://schemas.microsoft.com/office/drawing/2014/main" id="{15DFBA55-BCE0-4E3F-993E-A998B41993BE}"/>
            </a:ext>
          </a:extLst>
        </xdr:cNvPr>
        <xdr:cNvCxnSpPr/>
      </xdr:nvCxnSpPr>
      <xdr:spPr>
        <a:xfrm>
          <a:off x="12693650" y="5021220"/>
          <a:ext cx="638175"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153755</xdr:rowOff>
    </xdr:from>
    <xdr:to>
      <xdr:col>68</xdr:col>
      <xdr:colOff>123825</xdr:colOff>
      <xdr:row>31</xdr:row>
      <xdr:rowOff>83905</xdr:rowOff>
    </xdr:to>
    <xdr:sp macro="" textlink="">
      <xdr:nvSpPr>
        <xdr:cNvPr id="136" name="楕円 135">
          <a:extLst>
            <a:ext uri="{FF2B5EF4-FFF2-40B4-BE49-F238E27FC236}">
              <a16:creationId xmlns:a16="http://schemas.microsoft.com/office/drawing/2014/main" id="{3ABCD745-5E1B-448C-B39E-934152C0A9EC}"/>
            </a:ext>
          </a:extLst>
        </xdr:cNvPr>
        <xdr:cNvSpPr/>
      </xdr:nvSpPr>
      <xdr:spPr>
        <a:xfrm>
          <a:off x="11960225" y="50115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160295</xdr:rowOff>
    </xdr:from>
    <xdr:to>
      <xdr:col>72</xdr:col>
      <xdr:colOff>73025</xdr:colOff>
      <xdr:row>31</xdr:row>
      <xdr:rowOff>33105</xdr:rowOff>
    </xdr:to>
    <xdr:cxnSp macro="">
      <xdr:nvCxnSpPr>
        <xdr:cNvPr id="137" name="直線コネクタ 136">
          <a:extLst>
            <a:ext uri="{FF2B5EF4-FFF2-40B4-BE49-F238E27FC236}">
              <a16:creationId xmlns:a16="http://schemas.microsoft.com/office/drawing/2014/main" id="{53165F10-139C-4F0C-A419-F739AABF4DC5}"/>
            </a:ext>
          </a:extLst>
        </xdr:cNvPr>
        <xdr:cNvCxnSpPr/>
      </xdr:nvCxnSpPr>
      <xdr:spPr>
        <a:xfrm flipV="1">
          <a:off x="12007850" y="5021220"/>
          <a:ext cx="6858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144939</xdr:rowOff>
    </xdr:from>
    <xdr:to>
      <xdr:col>64</xdr:col>
      <xdr:colOff>123825</xdr:colOff>
      <xdr:row>31</xdr:row>
      <xdr:rowOff>75089</xdr:rowOff>
    </xdr:to>
    <xdr:sp macro="" textlink="">
      <xdr:nvSpPr>
        <xdr:cNvPr id="138" name="楕円 137">
          <a:extLst>
            <a:ext uri="{FF2B5EF4-FFF2-40B4-BE49-F238E27FC236}">
              <a16:creationId xmlns:a16="http://schemas.microsoft.com/office/drawing/2014/main" id="{B14632F2-044F-4FA0-BAAD-68D7CAB9D2C7}"/>
            </a:ext>
          </a:extLst>
        </xdr:cNvPr>
        <xdr:cNvSpPr/>
      </xdr:nvSpPr>
      <xdr:spPr>
        <a:xfrm>
          <a:off x="11274425" y="49995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24289</xdr:rowOff>
    </xdr:from>
    <xdr:to>
      <xdr:col>68</xdr:col>
      <xdr:colOff>73025</xdr:colOff>
      <xdr:row>31</xdr:row>
      <xdr:rowOff>33105</xdr:rowOff>
    </xdr:to>
    <xdr:cxnSp macro="">
      <xdr:nvCxnSpPr>
        <xdr:cNvPr id="139" name="直線コネクタ 138">
          <a:extLst>
            <a:ext uri="{FF2B5EF4-FFF2-40B4-BE49-F238E27FC236}">
              <a16:creationId xmlns:a16="http://schemas.microsoft.com/office/drawing/2014/main" id="{02C00BE9-F742-4A16-A500-EAEBE9000D4E}"/>
            </a:ext>
          </a:extLst>
        </xdr:cNvPr>
        <xdr:cNvCxnSpPr/>
      </xdr:nvCxnSpPr>
      <xdr:spPr>
        <a:xfrm>
          <a:off x="11322050" y="5047139"/>
          <a:ext cx="685800"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126936</xdr:rowOff>
    </xdr:from>
    <xdr:to>
      <xdr:col>60</xdr:col>
      <xdr:colOff>123825</xdr:colOff>
      <xdr:row>30</xdr:row>
      <xdr:rowOff>57086</xdr:rowOff>
    </xdr:to>
    <xdr:sp macro="" textlink="">
      <xdr:nvSpPr>
        <xdr:cNvPr id="140" name="楕円 139">
          <a:extLst>
            <a:ext uri="{FF2B5EF4-FFF2-40B4-BE49-F238E27FC236}">
              <a16:creationId xmlns:a16="http://schemas.microsoft.com/office/drawing/2014/main" id="{A8C67927-031B-4146-89FD-444F51CB2CBC}"/>
            </a:ext>
          </a:extLst>
        </xdr:cNvPr>
        <xdr:cNvSpPr/>
      </xdr:nvSpPr>
      <xdr:spPr>
        <a:xfrm>
          <a:off x="10588625" y="48195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6286</xdr:rowOff>
    </xdr:from>
    <xdr:to>
      <xdr:col>64</xdr:col>
      <xdr:colOff>73025</xdr:colOff>
      <xdr:row>31</xdr:row>
      <xdr:rowOff>24289</xdr:rowOff>
    </xdr:to>
    <xdr:cxnSp macro="">
      <xdr:nvCxnSpPr>
        <xdr:cNvPr id="141" name="直線コネクタ 140">
          <a:extLst>
            <a:ext uri="{FF2B5EF4-FFF2-40B4-BE49-F238E27FC236}">
              <a16:creationId xmlns:a16="http://schemas.microsoft.com/office/drawing/2014/main" id="{8635E3C5-FE13-40C7-A6B1-5752328582AE}"/>
            </a:ext>
          </a:extLst>
        </xdr:cNvPr>
        <xdr:cNvCxnSpPr/>
      </xdr:nvCxnSpPr>
      <xdr:spPr>
        <a:xfrm>
          <a:off x="10636250" y="4867211"/>
          <a:ext cx="685800" cy="17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28</xdr:row>
      <xdr:rowOff>130287</xdr:rowOff>
    </xdr:from>
    <xdr:ext cx="560923" cy="259045"/>
    <xdr:sp macro="" textlink="">
      <xdr:nvSpPr>
        <xdr:cNvPr id="142" name="n_1aveValue債務償還比率">
          <a:extLst>
            <a:ext uri="{FF2B5EF4-FFF2-40B4-BE49-F238E27FC236}">
              <a16:creationId xmlns:a16="http://schemas.microsoft.com/office/drawing/2014/main" id="{0B7285C4-70AF-49EA-9BE5-3F39260226A2}"/>
            </a:ext>
          </a:extLst>
        </xdr:cNvPr>
        <xdr:cNvSpPr txBox="1"/>
      </xdr:nvSpPr>
      <xdr:spPr>
        <a:xfrm>
          <a:off x="12441763" y="466418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28</xdr:row>
      <xdr:rowOff>128308</xdr:rowOff>
    </xdr:from>
    <xdr:ext cx="560923" cy="259045"/>
    <xdr:sp macro="" textlink="">
      <xdr:nvSpPr>
        <xdr:cNvPr id="143" name="n_2aveValue債務償還比率">
          <a:extLst>
            <a:ext uri="{FF2B5EF4-FFF2-40B4-BE49-F238E27FC236}">
              <a16:creationId xmlns:a16="http://schemas.microsoft.com/office/drawing/2014/main" id="{DCB4F332-8539-4997-B726-1EFB6731ADE2}"/>
            </a:ext>
          </a:extLst>
        </xdr:cNvPr>
        <xdr:cNvSpPr txBox="1"/>
      </xdr:nvSpPr>
      <xdr:spPr>
        <a:xfrm>
          <a:off x="11765488" y="46590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145400</xdr:rowOff>
    </xdr:from>
    <xdr:ext cx="560923" cy="259045"/>
    <xdr:sp macro="" textlink="">
      <xdr:nvSpPr>
        <xdr:cNvPr id="144" name="n_3aveValue債務償還比率">
          <a:extLst>
            <a:ext uri="{FF2B5EF4-FFF2-40B4-BE49-F238E27FC236}">
              <a16:creationId xmlns:a16="http://schemas.microsoft.com/office/drawing/2014/main" id="{DA7375C8-410B-43A5-82EE-110B056AE39A}"/>
            </a:ext>
          </a:extLst>
        </xdr:cNvPr>
        <xdr:cNvSpPr txBox="1"/>
      </xdr:nvSpPr>
      <xdr:spPr>
        <a:xfrm>
          <a:off x="11079688" y="46761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27</xdr:row>
      <xdr:rowOff>151687</xdr:rowOff>
    </xdr:from>
    <xdr:ext cx="560923" cy="259045"/>
    <xdr:sp macro="" textlink="">
      <xdr:nvSpPr>
        <xdr:cNvPr id="145" name="n_4aveValue債務償還比率">
          <a:extLst>
            <a:ext uri="{FF2B5EF4-FFF2-40B4-BE49-F238E27FC236}">
              <a16:creationId xmlns:a16="http://schemas.microsoft.com/office/drawing/2014/main" id="{8C90C6D8-BD9D-4499-AD34-25FD8C8B3FF8}"/>
            </a:ext>
          </a:extLst>
        </xdr:cNvPr>
        <xdr:cNvSpPr txBox="1"/>
      </xdr:nvSpPr>
      <xdr:spPr>
        <a:xfrm>
          <a:off x="10393888" y="45236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31</xdr:row>
      <xdr:rowOff>30772</xdr:rowOff>
    </xdr:from>
    <xdr:ext cx="560923" cy="259045"/>
    <xdr:sp macro="" textlink="">
      <xdr:nvSpPr>
        <xdr:cNvPr id="146" name="n_1mainValue債務償還比率">
          <a:extLst>
            <a:ext uri="{FF2B5EF4-FFF2-40B4-BE49-F238E27FC236}">
              <a16:creationId xmlns:a16="http://schemas.microsoft.com/office/drawing/2014/main" id="{95379907-71FA-4974-8072-0287FAB10F71}"/>
            </a:ext>
          </a:extLst>
        </xdr:cNvPr>
        <xdr:cNvSpPr txBox="1"/>
      </xdr:nvSpPr>
      <xdr:spPr>
        <a:xfrm>
          <a:off x="12441763" y="504727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75032</xdr:rowOff>
    </xdr:from>
    <xdr:ext cx="560923" cy="259045"/>
    <xdr:sp macro="" textlink="">
      <xdr:nvSpPr>
        <xdr:cNvPr id="147" name="n_2mainValue債務償還比率">
          <a:extLst>
            <a:ext uri="{FF2B5EF4-FFF2-40B4-BE49-F238E27FC236}">
              <a16:creationId xmlns:a16="http://schemas.microsoft.com/office/drawing/2014/main" id="{03CBF1B4-F3A2-4AD7-AB15-342E4F9CAD79}"/>
            </a:ext>
          </a:extLst>
        </xdr:cNvPr>
        <xdr:cNvSpPr txBox="1"/>
      </xdr:nvSpPr>
      <xdr:spPr>
        <a:xfrm>
          <a:off x="11765488" y="509470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66216</xdr:rowOff>
    </xdr:from>
    <xdr:ext cx="560923" cy="259045"/>
    <xdr:sp macro="" textlink="">
      <xdr:nvSpPr>
        <xdr:cNvPr id="148" name="n_3mainValue債務償還比率">
          <a:extLst>
            <a:ext uri="{FF2B5EF4-FFF2-40B4-BE49-F238E27FC236}">
              <a16:creationId xmlns:a16="http://schemas.microsoft.com/office/drawing/2014/main" id="{54314968-FE1F-4C82-A931-181B340F4EBA}"/>
            </a:ext>
          </a:extLst>
        </xdr:cNvPr>
        <xdr:cNvSpPr txBox="1"/>
      </xdr:nvSpPr>
      <xdr:spPr>
        <a:xfrm>
          <a:off x="11079688" y="50890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30</xdr:row>
      <xdr:rowOff>48213</xdr:rowOff>
    </xdr:from>
    <xdr:ext cx="560923" cy="259045"/>
    <xdr:sp macro="" textlink="">
      <xdr:nvSpPr>
        <xdr:cNvPr id="149" name="n_4mainValue債務償還比率">
          <a:extLst>
            <a:ext uri="{FF2B5EF4-FFF2-40B4-BE49-F238E27FC236}">
              <a16:creationId xmlns:a16="http://schemas.microsoft.com/office/drawing/2014/main" id="{96F91BAB-39BE-4B33-823B-B047CDAE5EA4}"/>
            </a:ext>
          </a:extLst>
        </xdr:cNvPr>
        <xdr:cNvSpPr txBox="1"/>
      </xdr:nvSpPr>
      <xdr:spPr>
        <a:xfrm>
          <a:off x="10393888" y="490278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a:extLst>
            <a:ext uri="{FF2B5EF4-FFF2-40B4-BE49-F238E27FC236}">
              <a16:creationId xmlns:a16="http://schemas.microsoft.com/office/drawing/2014/main" id="{4B38F234-1E3A-48A6-968A-E655F7B36E2A}"/>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a:extLst>
            <a:ext uri="{FF2B5EF4-FFF2-40B4-BE49-F238E27FC236}">
              <a16:creationId xmlns:a16="http://schemas.microsoft.com/office/drawing/2014/main" id="{AB1B8020-4260-48F6-AF48-1A84A24BA29C}"/>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a:extLst>
            <a:ext uri="{FF2B5EF4-FFF2-40B4-BE49-F238E27FC236}">
              <a16:creationId xmlns:a16="http://schemas.microsoft.com/office/drawing/2014/main" id="{B521810E-A0CF-455B-A29C-049E73058968}"/>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a:extLst>
            <a:ext uri="{FF2B5EF4-FFF2-40B4-BE49-F238E27FC236}">
              <a16:creationId xmlns:a16="http://schemas.microsoft.com/office/drawing/2014/main" id="{E160A1D7-5407-493A-9049-968D2145D664}"/>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a:extLst>
            <a:ext uri="{FF2B5EF4-FFF2-40B4-BE49-F238E27FC236}">
              <a16:creationId xmlns:a16="http://schemas.microsoft.com/office/drawing/2014/main" id="{EACAFD63-0311-4468-9D48-42F8A5FDAE27}"/>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a:extLst>
            <a:ext uri="{FF2B5EF4-FFF2-40B4-BE49-F238E27FC236}">
              <a16:creationId xmlns:a16="http://schemas.microsoft.com/office/drawing/2014/main" id="{B654CD8F-EAE0-4B7B-94D1-CB2C4A349F21}"/>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2AFE6AD-78CE-4730-9173-3EDA73642275}"/>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E12D589-F7C9-4A7A-ACFC-307D574DB5EF}"/>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04816CE-2137-4783-96A4-617859EC1B48}"/>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0186DA7-6D00-4978-8A59-A4E01D7EDA6F}"/>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97764A7-3DD6-4874-96A4-B62B64DC60F0}"/>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4642BBB-A51D-498D-A1A5-60A8B823C5E8}"/>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5147E70-A3AA-40C8-8485-3D485DE0B02F}"/>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D10FD3C-2C8E-4BB9-A1A1-963BF2C652FF}"/>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1DE3090-AC5E-4675-8FDB-4830CE8380A3}"/>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8F27333-3C3C-4423-BB1A-55C5D5AB166B}"/>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981,280
967,202
1,876.79
446,907,282
436,102,474
5,256,094
258,631,154
864,730,252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DE3FE8D-A92B-41CA-997C-D8D22AB1F57A}"/>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6EE915A-3F5D-4C6C-A8CB-2152F4FE0F73}"/>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F5F529E-D0FA-4502-9A94-3ECEF7D00AA3}"/>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F803208-1DE4-4FB7-9E34-C8EA922095FB}"/>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ACD60C6-7F51-4F3E-A862-55631A1090A6}"/>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E8D42DF-E894-420F-92A5-7F076A52E19F}"/>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B8BB119-1C94-437D-85D0-12669458DB9A}"/>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0740ECC-675F-4C07-8A68-6CA1A28F1400}"/>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BE8896D-C944-4553-8A4E-046D1F6123D8}"/>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FCEC50B-2FF4-4D3A-B60D-97EDC20410C6}"/>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E65EAB6-4230-47E1-B3C8-AA465955564D}"/>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44583A-FD63-4FA1-9605-9797592F51D2}"/>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7FB7F0B-0F43-49C5-A69D-1D85946BF1CC}"/>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72BB870-2EB5-43BC-861F-330AE30E20F9}"/>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7FEA122-A7D9-4F20-8FEF-2458192A0E2A}"/>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8EFA279-39B9-4D4C-8B2D-1078CFA7C81F}"/>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4F8DE2F-08E0-4A38-B0A9-65A60CE601AC}"/>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3F2CF94F-4C35-4242-A5EC-5B6E9035BEA2}"/>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7265D100-1325-4248-9814-693DBCD83E70}"/>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3830EFA5-D673-4B54-B23F-E7E131E38369}"/>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1F377C43-748F-46E2-85DF-09AB5E9090D5}"/>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1FFDCF6F-84F0-4FF3-BA0A-E478297A9FF5}"/>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0A7850FB-C61F-43F8-9AB5-326CE9C6FB86}"/>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5A9D4440-160B-4AD9-8C2B-8C6038C89369}"/>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D0EC66C5-A269-4982-9D01-A4B1BC01108A}"/>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C7914CD9-D57A-40A8-9262-6A35E4573997}"/>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0BD38960-60F8-421A-A17F-A8474FC0369F}"/>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AF212999-C22D-4AA3-94E6-E4367D801E12}"/>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05F6FC1-05F6-4023-B853-A1B4B4F9C8B1}"/>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8254713-360F-4CC8-8147-A4FDD2621A1A}"/>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56B6DEC-89F2-4DB4-A74D-0E29FB809FA2}"/>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45457531-31FD-4128-8E4D-32532673CC72}"/>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72C060D-F8A4-4629-B73B-02E04EF7BDD9}"/>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44E362ED-FED6-49E7-AD83-607C1C8A8660}"/>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C7B1434-E04D-43A4-842A-4225A765EF9B}"/>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9AB097E-C71F-4379-9E53-4D4FA52F5767}"/>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50C8ECE-ACAE-4886-A7C6-3F6F97C33BDF}"/>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18E2CB3-F40F-4DB5-97DA-B8E4A33B6213}"/>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BF9DF9A-0857-4BEB-B81B-E179BABD388E}"/>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2A94A58-B44B-4B42-BA5C-C509E9F12221}"/>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181B954-1AD6-4DDF-9D7C-F048068B3800}"/>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6483474-946A-47DA-A4C5-C2F979CAC1BE}"/>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C748115-3154-45AA-9A79-910CB7A756C0}"/>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1431575E-7013-48FF-97B8-FAEFBCB2C8C4}"/>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F9C2ACF-A758-4121-98B8-A1330496333E}"/>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72390</xdr:rowOff>
    </xdr:from>
    <xdr:to>
      <xdr:col>24</xdr:col>
      <xdr:colOff>62865</xdr:colOff>
      <xdr:row>41</xdr:row>
      <xdr:rowOff>95250</xdr:rowOff>
    </xdr:to>
    <xdr:cxnSp macro="">
      <xdr:nvCxnSpPr>
        <xdr:cNvPr id="57" name="直線コネクタ 56">
          <a:extLst>
            <a:ext uri="{FF2B5EF4-FFF2-40B4-BE49-F238E27FC236}">
              <a16:creationId xmlns:a16="http://schemas.microsoft.com/office/drawing/2014/main" id="{D7BEDAEE-0943-415F-8FEE-F67C1E3C867C}"/>
            </a:ext>
          </a:extLst>
        </xdr:cNvPr>
        <xdr:cNvCxnSpPr/>
      </xdr:nvCxnSpPr>
      <xdr:spPr>
        <a:xfrm flipV="1">
          <a:off x="4179570" y="5574665"/>
          <a:ext cx="1270" cy="1159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99077</xdr:rowOff>
    </xdr:from>
    <xdr:ext cx="405111" cy="259045"/>
    <xdr:sp macro="" textlink="">
      <xdr:nvSpPr>
        <xdr:cNvPr id="58" name="【道路】&#10;有形固定資産減価償却率最小値テキスト">
          <a:extLst>
            <a:ext uri="{FF2B5EF4-FFF2-40B4-BE49-F238E27FC236}">
              <a16:creationId xmlns:a16="http://schemas.microsoft.com/office/drawing/2014/main" id="{CA1DB964-F6BE-4545-B9DE-4E9ABD8CC4DD}"/>
            </a:ext>
          </a:extLst>
        </xdr:cNvPr>
        <xdr:cNvSpPr txBox="1"/>
      </xdr:nvSpPr>
      <xdr:spPr>
        <a:xfrm>
          <a:off x="4229100" y="674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a:extLst>
            <a:ext uri="{FF2B5EF4-FFF2-40B4-BE49-F238E27FC236}">
              <a16:creationId xmlns:a16="http://schemas.microsoft.com/office/drawing/2014/main" id="{397BB07A-9A97-440E-AB2E-4467630669E3}"/>
            </a:ext>
          </a:extLst>
        </xdr:cNvPr>
        <xdr:cNvCxnSpPr/>
      </xdr:nvCxnSpPr>
      <xdr:spPr>
        <a:xfrm>
          <a:off x="4105275" y="67341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0CB13569-37AA-4A4E-BB2F-D59FE4DD4F90}"/>
            </a:ext>
          </a:extLst>
        </xdr:cNvPr>
        <xdr:cNvSpPr txBox="1"/>
      </xdr:nvSpPr>
      <xdr:spPr>
        <a:xfrm>
          <a:off x="4229100" y="5362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EC55E988-72D8-4766-AE43-07DCAD6C18DD}"/>
            </a:ext>
          </a:extLst>
        </xdr:cNvPr>
        <xdr:cNvCxnSpPr/>
      </xdr:nvCxnSpPr>
      <xdr:spPr>
        <a:xfrm>
          <a:off x="4105275" y="55746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15257</xdr:rowOff>
    </xdr:from>
    <xdr:ext cx="405111" cy="259045"/>
    <xdr:sp macro="" textlink="">
      <xdr:nvSpPr>
        <xdr:cNvPr id="62" name="【道路】&#10;有形固定資産減価償却率平均値テキスト">
          <a:extLst>
            <a:ext uri="{FF2B5EF4-FFF2-40B4-BE49-F238E27FC236}">
              <a16:creationId xmlns:a16="http://schemas.microsoft.com/office/drawing/2014/main" id="{3C987E63-C4F8-4B44-9F2B-7BFE3C0DAA17}"/>
            </a:ext>
          </a:extLst>
        </xdr:cNvPr>
        <xdr:cNvSpPr txBox="1"/>
      </xdr:nvSpPr>
      <xdr:spPr>
        <a:xfrm>
          <a:off x="4229100" y="616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63" name="フローチャート: 判断 62">
          <a:extLst>
            <a:ext uri="{FF2B5EF4-FFF2-40B4-BE49-F238E27FC236}">
              <a16:creationId xmlns:a16="http://schemas.microsoft.com/office/drawing/2014/main" id="{A9801E21-0C39-4F37-8DF3-8677BA4C95CE}"/>
            </a:ext>
          </a:extLst>
        </xdr:cNvPr>
        <xdr:cNvSpPr/>
      </xdr:nvSpPr>
      <xdr:spPr>
        <a:xfrm>
          <a:off x="4124325" y="61899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59690</xdr:rowOff>
    </xdr:from>
    <xdr:to>
      <xdr:col>20</xdr:col>
      <xdr:colOff>38100</xdr:colOff>
      <xdr:row>38</xdr:row>
      <xdr:rowOff>161290</xdr:rowOff>
    </xdr:to>
    <xdr:sp macro="" textlink="">
      <xdr:nvSpPr>
        <xdr:cNvPr id="64" name="フローチャート: 判断 63">
          <a:extLst>
            <a:ext uri="{FF2B5EF4-FFF2-40B4-BE49-F238E27FC236}">
              <a16:creationId xmlns:a16="http://schemas.microsoft.com/office/drawing/2014/main" id="{0132E60E-A285-481D-A412-A76201F59C18}"/>
            </a:ext>
          </a:extLst>
        </xdr:cNvPr>
        <xdr:cNvSpPr/>
      </xdr:nvSpPr>
      <xdr:spPr>
        <a:xfrm>
          <a:off x="3381375" y="621284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5" name="フローチャート: 判断 64">
          <a:extLst>
            <a:ext uri="{FF2B5EF4-FFF2-40B4-BE49-F238E27FC236}">
              <a16:creationId xmlns:a16="http://schemas.microsoft.com/office/drawing/2014/main" id="{DA343ADC-F1EB-41A9-A099-B155FCCB314D}"/>
            </a:ext>
          </a:extLst>
        </xdr:cNvPr>
        <xdr:cNvSpPr/>
      </xdr:nvSpPr>
      <xdr:spPr>
        <a:xfrm>
          <a:off x="2571750" y="61791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33020</xdr:rowOff>
    </xdr:from>
    <xdr:to>
      <xdr:col>10</xdr:col>
      <xdr:colOff>165100</xdr:colOff>
      <xdr:row>39</xdr:row>
      <xdr:rowOff>134620</xdr:rowOff>
    </xdr:to>
    <xdr:sp macro="" textlink="">
      <xdr:nvSpPr>
        <xdr:cNvPr id="66" name="フローチャート: 判断 65">
          <a:extLst>
            <a:ext uri="{FF2B5EF4-FFF2-40B4-BE49-F238E27FC236}">
              <a16:creationId xmlns:a16="http://schemas.microsoft.com/office/drawing/2014/main" id="{CF5C1444-AB1C-4FD6-9E05-0A6B89029FDE}"/>
            </a:ext>
          </a:extLst>
        </xdr:cNvPr>
        <xdr:cNvSpPr/>
      </xdr:nvSpPr>
      <xdr:spPr>
        <a:xfrm>
          <a:off x="1781175" y="6344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ACDED33-AC62-49A2-BB76-D7EFF8F23B60}"/>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EB9D946-8691-4BEA-BE2D-F802485A8848}"/>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77F6D3D-9BB6-4525-A2D9-0998A2D0D228}"/>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FECBDF9-3CC0-4EAB-B2E7-B8BAFFAF2183}"/>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0CB46C3-6DDE-478A-8821-F54C179E0CB2}"/>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17780</xdr:rowOff>
    </xdr:from>
    <xdr:to>
      <xdr:col>24</xdr:col>
      <xdr:colOff>114300</xdr:colOff>
      <xdr:row>35</xdr:row>
      <xdr:rowOff>119380</xdr:rowOff>
    </xdr:to>
    <xdr:sp macro="" textlink="">
      <xdr:nvSpPr>
        <xdr:cNvPr id="72" name="楕円 71">
          <a:extLst>
            <a:ext uri="{FF2B5EF4-FFF2-40B4-BE49-F238E27FC236}">
              <a16:creationId xmlns:a16="http://schemas.microsoft.com/office/drawing/2014/main" id="{94EDCC5B-8134-45B0-B10D-E40BDCBCB5F9}"/>
            </a:ext>
          </a:extLst>
        </xdr:cNvPr>
        <xdr:cNvSpPr/>
      </xdr:nvSpPr>
      <xdr:spPr>
        <a:xfrm>
          <a:off x="4124325" y="56851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40657</xdr:rowOff>
    </xdr:from>
    <xdr:ext cx="405111" cy="259045"/>
    <xdr:sp macro="" textlink="">
      <xdr:nvSpPr>
        <xdr:cNvPr id="73" name="【道路】&#10;有形固定資産減価償却率該当値テキスト">
          <a:extLst>
            <a:ext uri="{FF2B5EF4-FFF2-40B4-BE49-F238E27FC236}">
              <a16:creationId xmlns:a16="http://schemas.microsoft.com/office/drawing/2014/main" id="{DE1BF42F-4084-439B-8B4B-3262ECC34C76}"/>
            </a:ext>
          </a:extLst>
        </xdr:cNvPr>
        <xdr:cNvSpPr txBox="1"/>
      </xdr:nvSpPr>
      <xdr:spPr>
        <a:xfrm>
          <a:off x="4229100" y="55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147320</xdr:rowOff>
    </xdr:from>
    <xdr:to>
      <xdr:col>20</xdr:col>
      <xdr:colOff>38100</xdr:colOff>
      <xdr:row>35</xdr:row>
      <xdr:rowOff>77470</xdr:rowOff>
    </xdr:to>
    <xdr:sp macro="" textlink="">
      <xdr:nvSpPr>
        <xdr:cNvPr id="74" name="楕円 73">
          <a:extLst>
            <a:ext uri="{FF2B5EF4-FFF2-40B4-BE49-F238E27FC236}">
              <a16:creationId xmlns:a16="http://schemas.microsoft.com/office/drawing/2014/main" id="{7CE98B01-4BF7-4A06-A287-B737FC0CA801}"/>
            </a:ext>
          </a:extLst>
        </xdr:cNvPr>
        <xdr:cNvSpPr/>
      </xdr:nvSpPr>
      <xdr:spPr>
        <a:xfrm>
          <a:off x="3381375" y="56495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26670</xdr:rowOff>
    </xdr:from>
    <xdr:to>
      <xdr:col>24</xdr:col>
      <xdr:colOff>63500</xdr:colOff>
      <xdr:row>35</xdr:row>
      <xdr:rowOff>68580</xdr:rowOff>
    </xdr:to>
    <xdr:cxnSp macro="">
      <xdr:nvCxnSpPr>
        <xdr:cNvPr id="75" name="直線コネクタ 74">
          <a:extLst>
            <a:ext uri="{FF2B5EF4-FFF2-40B4-BE49-F238E27FC236}">
              <a16:creationId xmlns:a16="http://schemas.microsoft.com/office/drawing/2014/main" id="{77DA492F-355C-48E8-9F84-18707AE4EBF4}"/>
            </a:ext>
          </a:extLst>
        </xdr:cNvPr>
        <xdr:cNvCxnSpPr/>
      </xdr:nvCxnSpPr>
      <xdr:spPr>
        <a:xfrm>
          <a:off x="3429000" y="5697220"/>
          <a:ext cx="752475"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105410</xdr:rowOff>
    </xdr:from>
    <xdr:to>
      <xdr:col>15</xdr:col>
      <xdr:colOff>101600</xdr:colOff>
      <xdr:row>35</xdr:row>
      <xdr:rowOff>35560</xdr:rowOff>
    </xdr:to>
    <xdr:sp macro="" textlink="">
      <xdr:nvSpPr>
        <xdr:cNvPr id="76" name="楕円 75">
          <a:extLst>
            <a:ext uri="{FF2B5EF4-FFF2-40B4-BE49-F238E27FC236}">
              <a16:creationId xmlns:a16="http://schemas.microsoft.com/office/drawing/2014/main" id="{CB78B9DE-D262-4A99-AF1C-273F37A85EF1}"/>
            </a:ext>
          </a:extLst>
        </xdr:cNvPr>
        <xdr:cNvSpPr/>
      </xdr:nvSpPr>
      <xdr:spPr>
        <a:xfrm>
          <a:off x="2571750" y="56076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156210</xdr:rowOff>
    </xdr:from>
    <xdr:to>
      <xdr:col>19</xdr:col>
      <xdr:colOff>177800</xdr:colOff>
      <xdr:row>35</xdr:row>
      <xdr:rowOff>26670</xdr:rowOff>
    </xdr:to>
    <xdr:cxnSp macro="">
      <xdr:nvCxnSpPr>
        <xdr:cNvPr id="77" name="直線コネクタ 76">
          <a:extLst>
            <a:ext uri="{FF2B5EF4-FFF2-40B4-BE49-F238E27FC236}">
              <a16:creationId xmlns:a16="http://schemas.microsoft.com/office/drawing/2014/main" id="{74D96140-4655-4965-979E-B6508EA03FBA}"/>
            </a:ext>
          </a:extLst>
        </xdr:cNvPr>
        <xdr:cNvCxnSpPr/>
      </xdr:nvCxnSpPr>
      <xdr:spPr>
        <a:xfrm>
          <a:off x="2619375" y="5664835"/>
          <a:ext cx="80962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48260</xdr:rowOff>
    </xdr:from>
    <xdr:to>
      <xdr:col>10</xdr:col>
      <xdr:colOff>165100</xdr:colOff>
      <xdr:row>34</xdr:row>
      <xdr:rowOff>149860</xdr:rowOff>
    </xdr:to>
    <xdr:sp macro="" textlink="">
      <xdr:nvSpPr>
        <xdr:cNvPr id="78" name="楕円 77">
          <a:extLst>
            <a:ext uri="{FF2B5EF4-FFF2-40B4-BE49-F238E27FC236}">
              <a16:creationId xmlns:a16="http://schemas.microsoft.com/office/drawing/2014/main" id="{E0459A66-2B5E-4EFB-AF14-759C081E5A05}"/>
            </a:ext>
          </a:extLst>
        </xdr:cNvPr>
        <xdr:cNvSpPr/>
      </xdr:nvSpPr>
      <xdr:spPr>
        <a:xfrm>
          <a:off x="1781175" y="555053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99060</xdr:rowOff>
    </xdr:from>
    <xdr:to>
      <xdr:col>15</xdr:col>
      <xdr:colOff>50800</xdr:colOff>
      <xdr:row>34</xdr:row>
      <xdr:rowOff>156210</xdr:rowOff>
    </xdr:to>
    <xdr:cxnSp macro="">
      <xdr:nvCxnSpPr>
        <xdr:cNvPr id="79" name="直線コネクタ 78">
          <a:extLst>
            <a:ext uri="{FF2B5EF4-FFF2-40B4-BE49-F238E27FC236}">
              <a16:creationId xmlns:a16="http://schemas.microsoft.com/office/drawing/2014/main" id="{2598DF6A-9C40-4A3D-8EBA-21D8BB55AA80}"/>
            </a:ext>
          </a:extLst>
        </xdr:cNvPr>
        <xdr:cNvCxnSpPr/>
      </xdr:nvCxnSpPr>
      <xdr:spPr>
        <a:xfrm>
          <a:off x="1828800" y="5607685"/>
          <a:ext cx="7905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152417</xdr:rowOff>
    </xdr:from>
    <xdr:ext cx="405111" cy="259045"/>
    <xdr:sp macro="" textlink="">
      <xdr:nvSpPr>
        <xdr:cNvPr id="80" name="n_1aveValue【道路】&#10;有形固定資産減価償却率">
          <a:extLst>
            <a:ext uri="{FF2B5EF4-FFF2-40B4-BE49-F238E27FC236}">
              <a16:creationId xmlns:a16="http://schemas.microsoft.com/office/drawing/2014/main" id="{207D58BB-F9DB-400B-9557-3CF09BB79A4B}"/>
            </a:ext>
          </a:extLst>
        </xdr:cNvPr>
        <xdr:cNvSpPr txBox="1"/>
      </xdr:nvSpPr>
      <xdr:spPr>
        <a:xfrm>
          <a:off x="3239144"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81" name="n_2aveValue【道路】&#10;有形固定資産減価償却率">
          <a:extLst>
            <a:ext uri="{FF2B5EF4-FFF2-40B4-BE49-F238E27FC236}">
              <a16:creationId xmlns:a16="http://schemas.microsoft.com/office/drawing/2014/main" id="{2D51340B-1ED7-4650-A536-47D85A6B7C9A}"/>
            </a:ext>
          </a:extLst>
        </xdr:cNvPr>
        <xdr:cNvSpPr txBox="1"/>
      </xdr:nvSpPr>
      <xdr:spPr>
        <a:xfrm>
          <a:off x="2439044" y="6278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125747</xdr:rowOff>
    </xdr:from>
    <xdr:ext cx="405111" cy="259045"/>
    <xdr:sp macro="" textlink="">
      <xdr:nvSpPr>
        <xdr:cNvPr id="82" name="n_3aveValue【道路】&#10;有形固定資産減価償却率">
          <a:extLst>
            <a:ext uri="{FF2B5EF4-FFF2-40B4-BE49-F238E27FC236}">
              <a16:creationId xmlns:a16="http://schemas.microsoft.com/office/drawing/2014/main" id="{28374A1B-86C5-40D0-9876-018B5B52E7F2}"/>
            </a:ext>
          </a:extLst>
        </xdr:cNvPr>
        <xdr:cNvSpPr txBox="1"/>
      </xdr:nvSpPr>
      <xdr:spPr>
        <a:xfrm>
          <a:off x="1648469"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93997</xdr:rowOff>
    </xdr:from>
    <xdr:ext cx="405111" cy="259045"/>
    <xdr:sp macro="" textlink="">
      <xdr:nvSpPr>
        <xdr:cNvPr id="83" name="n_1mainValue【道路】&#10;有形固定資産減価償却率">
          <a:extLst>
            <a:ext uri="{FF2B5EF4-FFF2-40B4-BE49-F238E27FC236}">
              <a16:creationId xmlns:a16="http://schemas.microsoft.com/office/drawing/2014/main" id="{2F0101DB-D9E9-4BBC-A3A3-DC30E7052D87}"/>
            </a:ext>
          </a:extLst>
        </xdr:cNvPr>
        <xdr:cNvSpPr txBox="1"/>
      </xdr:nvSpPr>
      <xdr:spPr>
        <a:xfrm>
          <a:off x="3239144" y="54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52087</xdr:rowOff>
    </xdr:from>
    <xdr:ext cx="405111" cy="259045"/>
    <xdr:sp macro="" textlink="">
      <xdr:nvSpPr>
        <xdr:cNvPr id="84" name="n_2mainValue【道路】&#10;有形固定資産減価償却率">
          <a:extLst>
            <a:ext uri="{FF2B5EF4-FFF2-40B4-BE49-F238E27FC236}">
              <a16:creationId xmlns:a16="http://schemas.microsoft.com/office/drawing/2014/main" id="{95C6A584-EE2C-4C46-B6C4-EA61508628E5}"/>
            </a:ext>
          </a:extLst>
        </xdr:cNvPr>
        <xdr:cNvSpPr txBox="1"/>
      </xdr:nvSpPr>
      <xdr:spPr>
        <a:xfrm>
          <a:off x="2439044" y="539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166387</xdr:rowOff>
    </xdr:from>
    <xdr:ext cx="405111" cy="259045"/>
    <xdr:sp macro="" textlink="">
      <xdr:nvSpPr>
        <xdr:cNvPr id="85" name="n_3mainValue【道路】&#10;有形固定資産減価償却率">
          <a:extLst>
            <a:ext uri="{FF2B5EF4-FFF2-40B4-BE49-F238E27FC236}">
              <a16:creationId xmlns:a16="http://schemas.microsoft.com/office/drawing/2014/main" id="{D206C6A2-8A5B-4E3F-BB60-0FB0A4B26536}"/>
            </a:ext>
          </a:extLst>
        </xdr:cNvPr>
        <xdr:cNvSpPr txBox="1"/>
      </xdr:nvSpPr>
      <xdr:spPr>
        <a:xfrm>
          <a:off x="1648469" y="534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CA81387C-D8A3-4460-93F1-FDEAD7CA293E}"/>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7" name="正方形/長方形 86">
          <a:extLst>
            <a:ext uri="{FF2B5EF4-FFF2-40B4-BE49-F238E27FC236}">
              <a16:creationId xmlns:a16="http://schemas.microsoft.com/office/drawing/2014/main" id="{6C7FE836-6A39-4141-B7A9-4741ABAE9BCC}"/>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8" name="正方形/長方形 87">
          <a:extLst>
            <a:ext uri="{FF2B5EF4-FFF2-40B4-BE49-F238E27FC236}">
              <a16:creationId xmlns:a16="http://schemas.microsoft.com/office/drawing/2014/main" id="{DF8E903E-3A54-442B-ACFC-F253E3BAD2E3}"/>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9" name="正方形/長方形 88">
          <a:extLst>
            <a:ext uri="{FF2B5EF4-FFF2-40B4-BE49-F238E27FC236}">
              <a16:creationId xmlns:a16="http://schemas.microsoft.com/office/drawing/2014/main" id="{C8BA8A52-CD07-4F6E-B39D-B35E4F7283E3}"/>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0" name="正方形/長方形 89">
          <a:extLst>
            <a:ext uri="{FF2B5EF4-FFF2-40B4-BE49-F238E27FC236}">
              <a16:creationId xmlns:a16="http://schemas.microsoft.com/office/drawing/2014/main" id="{022A9467-BF32-4CBC-91CB-061F98596FAC}"/>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C807B92F-F915-4A05-A012-B3940C4F302C}"/>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2" name="テキスト ボックス 91">
          <a:extLst>
            <a:ext uri="{FF2B5EF4-FFF2-40B4-BE49-F238E27FC236}">
              <a16:creationId xmlns:a16="http://schemas.microsoft.com/office/drawing/2014/main" id="{77F2388D-D834-4523-BBD4-49B4A97638A9}"/>
            </a:ext>
          </a:extLst>
        </xdr:cNvPr>
        <xdr:cNvSpPr txBox="1"/>
      </xdr:nvSpPr>
      <xdr:spPr>
        <a:xfrm>
          <a:off x="5915025" y="48577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61AC081B-B5FC-4C17-8CF2-424E17169BEE}"/>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id="{CFF79487-FCE8-49BA-AEB4-7712ABCD9C67}"/>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id="{C12A76C1-992D-4129-B7BC-317EAE930F9E}"/>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id="{847A4B2B-C0E8-41BE-896D-A0F94FEBF0DB}"/>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a:extLst>
            <a:ext uri="{FF2B5EF4-FFF2-40B4-BE49-F238E27FC236}">
              <a16:creationId xmlns:a16="http://schemas.microsoft.com/office/drawing/2014/main" id="{7440FC16-D5D5-40C1-B240-BEE9BC854F9F}"/>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B9DEF285-47A9-494C-91B3-A9297B6CDB8C}"/>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9" name="テキスト ボックス 98">
          <a:extLst>
            <a:ext uri="{FF2B5EF4-FFF2-40B4-BE49-F238E27FC236}">
              <a16:creationId xmlns:a16="http://schemas.microsoft.com/office/drawing/2014/main" id="{9062CCB3-B42B-4479-BDC0-D4C8E5BF94D8}"/>
            </a:ext>
          </a:extLst>
        </xdr:cNvPr>
        <xdr:cNvSpPr txBox="1"/>
      </xdr:nvSpPr>
      <xdr:spPr>
        <a:xfrm>
          <a:off x="5478976" y="5988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id="{E3A40EBA-9E87-44E8-AE09-73D7474FBA00}"/>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1" name="テキスト ボックス 100">
          <a:extLst>
            <a:ext uri="{FF2B5EF4-FFF2-40B4-BE49-F238E27FC236}">
              <a16:creationId xmlns:a16="http://schemas.microsoft.com/office/drawing/2014/main" id="{F3FD2C8A-58C0-4360-A619-EBE9EA4BD504}"/>
            </a:ext>
          </a:extLst>
        </xdr:cNvPr>
        <xdr:cNvSpPr txBox="1"/>
      </xdr:nvSpPr>
      <xdr:spPr>
        <a:xfrm>
          <a:off x="5478976" y="5626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id="{2D51E61F-68BF-4030-A486-71144970D0A4}"/>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3" name="テキスト ボックス 102">
          <a:extLst>
            <a:ext uri="{FF2B5EF4-FFF2-40B4-BE49-F238E27FC236}">
              <a16:creationId xmlns:a16="http://schemas.microsoft.com/office/drawing/2014/main" id="{E72C88CA-AF6B-455E-96C3-680E7666D48D}"/>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4023B154-81A1-4EB3-B599-9DFB1973464D}"/>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a:extLst>
            <a:ext uri="{FF2B5EF4-FFF2-40B4-BE49-F238E27FC236}">
              <a16:creationId xmlns:a16="http://schemas.microsoft.com/office/drawing/2014/main" id="{98BA8939-0BBA-421D-84FD-19478D559960}"/>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12AF9111-460B-4D12-8760-789EE5F80177}"/>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110261</xdr:rowOff>
    </xdr:from>
    <xdr:to>
      <xdr:col>54</xdr:col>
      <xdr:colOff>189865</xdr:colOff>
      <xdr:row>41</xdr:row>
      <xdr:rowOff>140360</xdr:rowOff>
    </xdr:to>
    <xdr:cxnSp macro="">
      <xdr:nvCxnSpPr>
        <xdr:cNvPr id="107" name="直線コネクタ 106">
          <a:extLst>
            <a:ext uri="{FF2B5EF4-FFF2-40B4-BE49-F238E27FC236}">
              <a16:creationId xmlns:a16="http://schemas.microsoft.com/office/drawing/2014/main" id="{685A5A29-A8D5-47C1-81F0-D1022E3F60B2}"/>
            </a:ext>
          </a:extLst>
        </xdr:cNvPr>
        <xdr:cNvCxnSpPr/>
      </xdr:nvCxnSpPr>
      <xdr:spPr>
        <a:xfrm flipV="1">
          <a:off x="9427845" y="5612536"/>
          <a:ext cx="1270" cy="1169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144187</xdr:rowOff>
    </xdr:from>
    <xdr:ext cx="469744" cy="259045"/>
    <xdr:sp macro="" textlink="">
      <xdr:nvSpPr>
        <xdr:cNvPr id="108" name="【道路】&#10;一人当たり延長最小値テキスト">
          <a:extLst>
            <a:ext uri="{FF2B5EF4-FFF2-40B4-BE49-F238E27FC236}">
              <a16:creationId xmlns:a16="http://schemas.microsoft.com/office/drawing/2014/main" id="{356C3D8F-7BD6-4174-96EC-9C202A642F4F}"/>
            </a:ext>
          </a:extLst>
        </xdr:cNvPr>
        <xdr:cNvSpPr txBox="1"/>
      </xdr:nvSpPr>
      <xdr:spPr>
        <a:xfrm>
          <a:off x="9477375" y="67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140360</xdr:rowOff>
    </xdr:from>
    <xdr:to>
      <xdr:col>55</xdr:col>
      <xdr:colOff>88900</xdr:colOff>
      <xdr:row>41</xdr:row>
      <xdr:rowOff>140360</xdr:rowOff>
    </xdr:to>
    <xdr:cxnSp macro="">
      <xdr:nvCxnSpPr>
        <xdr:cNvPr id="109" name="直線コネクタ 108">
          <a:extLst>
            <a:ext uri="{FF2B5EF4-FFF2-40B4-BE49-F238E27FC236}">
              <a16:creationId xmlns:a16="http://schemas.microsoft.com/office/drawing/2014/main" id="{4E87A445-33FB-4A76-9E42-1A743FB495E9}"/>
            </a:ext>
          </a:extLst>
        </xdr:cNvPr>
        <xdr:cNvCxnSpPr/>
      </xdr:nvCxnSpPr>
      <xdr:spPr>
        <a:xfrm>
          <a:off x="9363075" y="678246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56938</xdr:rowOff>
    </xdr:from>
    <xdr:ext cx="534377" cy="259045"/>
    <xdr:sp macro="" textlink="">
      <xdr:nvSpPr>
        <xdr:cNvPr id="110" name="【道路】&#10;一人当たり延長最大値テキスト">
          <a:extLst>
            <a:ext uri="{FF2B5EF4-FFF2-40B4-BE49-F238E27FC236}">
              <a16:creationId xmlns:a16="http://schemas.microsoft.com/office/drawing/2014/main" id="{BC888CE1-47D5-4B84-BD67-529559024915}"/>
            </a:ext>
          </a:extLst>
        </xdr:cNvPr>
        <xdr:cNvSpPr txBox="1"/>
      </xdr:nvSpPr>
      <xdr:spPr>
        <a:xfrm>
          <a:off x="9477375" y="540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110261</xdr:rowOff>
    </xdr:from>
    <xdr:to>
      <xdr:col>55</xdr:col>
      <xdr:colOff>88900</xdr:colOff>
      <xdr:row>34</xdr:row>
      <xdr:rowOff>110261</xdr:rowOff>
    </xdr:to>
    <xdr:cxnSp macro="">
      <xdr:nvCxnSpPr>
        <xdr:cNvPr id="111" name="直線コネクタ 110">
          <a:extLst>
            <a:ext uri="{FF2B5EF4-FFF2-40B4-BE49-F238E27FC236}">
              <a16:creationId xmlns:a16="http://schemas.microsoft.com/office/drawing/2014/main" id="{D21A9C16-5ACA-4D3E-9369-4A1C3330DFC1}"/>
            </a:ext>
          </a:extLst>
        </xdr:cNvPr>
        <xdr:cNvCxnSpPr/>
      </xdr:nvCxnSpPr>
      <xdr:spPr>
        <a:xfrm>
          <a:off x="9363075" y="561253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89196</xdr:rowOff>
    </xdr:from>
    <xdr:ext cx="469744" cy="259045"/>
    <xdr:sp macro="" textlink="">
      <xdr:nvSpPr>
        <xdr:cNvPr id="112" name="【道路】&#10;一人当たり延長平均値テキスト">
          <a:extLst>
            <a:ext uri="{FF2B5EF4-FFF2-40B4-BE49-F238E27FC236}">
              <a16:creationId xmlns:a16="http://schemas.microsoft.com/office/drawing/2014/main" id="{87D4493C-C8E0-4705-A0F6-DF1E27EEA417}"/>
            </a:ext>
          </a:extLst>
        </xdr:cNvPr>
        <xdr:cNvSpPr txBox="1"/>
      </xdr:nvSpPr>
      <xdr:spPr>
        <a:xfrm>
          <a:off x="9477375" y="6401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66319</xdr:rowOff>
    </xdr:from>
    <xdr:to>
      <xdr:col>55</xdr:col>
      <xdr:colOff>50800</xdr:colOff>
      <xdr:row>40</xdr:row>
      <xdr:rowOff>167919</xdr:rowOff>
    </xdr:to>
    <xdr:sp macro="" textlink="">
      <xdr:nvSpPr>
        <xdr:cNvPr id="113" name="フローチャート: 判断 112">
          <a:extLst>
            <a:ext uri="{FF2B5EF4-FFF2-40B4-BE49-F238E27FC236}">
              <a16:creationId xmlns:a16="http://schemas.microsoft.com/office/drawing/2014/main" id="{F3462EF5-A760-4F6A-ABE4-B136475EDAD7}"/>
            </a:ext>
          </a:extLst>
        </xdr:cNvPr>
        <xdr:cNvSpPr/>
      </xdr:nvSpPr>
      <xdr:spPr>
        <a:xfrm>
          <a:off x="9401175" y="654649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81559</xdr:rowOff>
    </xdr:from>
    <xdr:to>
      <xdr:col>50</xdr:col>
      <xdr:colOff>165100</xdr:colOff>
      <xdr:row>41</xdr:row>
      <xdr:rowOff>11709</xdr:rowOff>
    </xdr:to>
    <xdr:sp macro="" textlink="">
      <xdr:nvSpPr>
        <xdr:cNvPr id="114" name="フローチャート: 判断 113">
          <a:extLst>
            <a:ext uri="{FF2B5EF4-FFF2-40B4-BE49-F238E27FC236}">
              <a16:creationId xmlns:a16="http://schemas.microsoft.com/office/drawing/2014/main" id="{EF2048F5-CA45-4668-AA73-62C9F78C7498}"/>
            </a:ext>
          </a:extLst>
        </xdr:cNvPr>
        <xdr:cNvSpPr/>
      </xdr:nvSpPr>
      <xdr:spPr>
        <a:xfrm>
          <a:off x="8639175" y="656173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63119</xdr:rowOff>
    </xdr:from>
    <xdr:to>
      <xdr:col>46</xdr:col>
      <xdr:colOff>38100</xdr:colOff>
      <xdr:row>40</xdr:row>
      <xdr:rowOff>164719</xdr:rowOff>
    </xdr:to>
    <xdr:sp macro="" textlink="">
      <xdr:nvSpPr>
        <xdr:cNvPr id="115" name="フローチャート: 判断 114">
          <a:extLst>
            <a:ext uri="{FF2B5EF4-FFF2-40B4-BE49-F238E27FC236}">
              <a16:creationId xmlns:a16="http://schemas.microsoft.com/office/drawing/2014/main" id="{83DD67AD-5792-4B40-8303-FD412BD7388E}"/>
            </a:ext>
          </a:extLst>
        </xdr:cNvPr>
        <xdr:cNvSpPr/>
      </xdr:nvSpPr>
      <xdr:spPr>
        <a:xfrm>
          <a:off x="7839075" y="654329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22809</xdr:rowOff>
    </xdr:from>
    <xdr:to>
      <xdr:col>41</xdr:col>
      <xdr:colOff>101600</xdr:colOff>
      <xdr:row>39</xdr:row>
      <xdr:rowOff>124409</xdr:rowOff>
    </xdr:to>
    <xdr:sp macro="" textlink="">
      <xdr:nvSpPr>
        <xdr:cNvPr id="116" name="フローチャート: 判断 115">
          <a:extLst>
            <a:ext uri="{FF2B5EF4-FFF2-40B4-BE49-F238E27FC236}">
              <a16:creationId xmlns:a16="http://schemas.microsoft.com/office/drawing/2014/main" id="{A241A1E1-AA58-4FFF-B53E-56C7EC7BE4B0}"/>
            </a:ext>
          </a:extLst>
        </xdr:cNvPr>
        <xdr:cNvSpPr/>
      </xdr:nvSpPr>
      <xdr:spPr>
        <a:xfrm>
          <a:off x="7029450" y="634105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3508BFD9-7186-4B84-BC0A-B64B55C2FE0B}"/>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9BE222E9-C957-4C6A-B0B6-721C90670389}"/>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CADA417-62E9-44ED-9A76-DE05BA9D0ED7}"/>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A64395A-676E-447D-B20D-7B267C3A8DF3}"/>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E4D0AD1-0183-411F-875A-BA3887ADA43F}"/>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36982</xdr:rowOff>
    </xdr:from>
    <xdr:to>
      <xdr:col>55</xdr:col>
      <xdr:colOff>50800</xdr:colOff>
      <xdr:row>41</xdr:row>
      <xdr:rowOff>138582</xdr:rowOff>
    </xdr:to>
    <xdr:sp macro="" textlink="">
      <xdr:nvSpPr>
        <xdr:cNvPr id="122" name="楕円 121">
          <a:extLst>
            <a:ext uri="{FF2B5EF4-FFF2-40B4-BE49-F238E27FC236}">
              <a16:creationId xmlns:a16="http://schemas.microsoft.com/office/drawing/2014/main" id="{44104595-2591-4CDF-BF90-ED431BB37385}"/>
            </a:ext>
          </a:extLst>
        </xdr:cNvPr>
        <xdr:cNvSpPr/>
      </xdr:nvSpPr>
      <xdr:spPr>
        <a:xfrm>
          <a:off x="9401175" y="6675907"/>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123359</xdr:rowOff>
    </xdr:from>
    <xdr:ext cx="469744" cy="259045"/>
    <xdr:sp macro="" textlink="">
      <xdr:nvSpPr>
        <xdr:cNvPr id="123" name="【道路】&#10;一人当たり延長該当値テキスト">
          <a:extLst>
            <a:ext uri="{FF2B5EF4-FFF2-40B4-BE49-F238E27FC236}">
              <a16:creationId xmlns:a16="http://schemas.microsoft.com/office/drawing/2014/main" id="{207A809F-E015-40F4-80BE-1E9417194D9E}"/>
            </a:ext>
          </a:extLst>
        </xdr:cNvPr>
        <xdr:cNvSpPr txBox="1"/>
      </xdr:nvSpPr>
      <xdr:spPr>
        <a:xfrm>
          <a:off x="9477375" y="660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37821</xdr:rowOff>
    </xdr:from>
    <xdr:to>
      <xdr:col>50</xdr:col>
      <xdr:colOff>165100</xdr:colOff>
      <xdr:row>41</xdr:row>
      <xdr:rowOff>139421</xdr:rowOff>
    </xdr:to>
    <xdr:sp macro="" textlink="">
      <xdr:nvSpPr>
        <xdr:cNvPr id="124" name="楕円 123">
          <a:extLst>
            <a:ext uri="{FF2B5EF4-FFF2-40B4-BE49-F238E27FC236}">
              <a16:creationId xmlns:a16="http://schemas.microsoft.com/office/drawing/2014/main" id="{DE550BB7-CC10-4D46-AED4-48C050E2F582}"/>
            </a:ext>
          </a:extLst>
        </xdr:cNvPr>
        <xdr:cNvSpPr/>
      </xdr:nvSpPr>
      <xdr:spPr>
        <a:xfrm>
          <a:off x="8639175" y="667674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87782</xdr:rowOff>
    </xdr:from>
    <xdr:to>
      <xdr:col>55</xdr:col>
      <xdr:colOff>0</xdr:colOff>
      <xdr:row>41</xdr:row>
      <xdr:rowOff>88621</xdr:rowOff>
    </xdr:to>
    <xdr:cxnSp macro="">
      <xdr:nvCxnSpPr>
        <xdr:cNvPr id="125" name="直線コネクタ 124">
          <a:extLst>
            <a:ext uri="{FF2B5EF4-FFF2-40B4-BE49-F238E27FC236}">
              <a16:creationId xmlns:a16="http://schemas.microsoft.com/office/drawing/2014/main" id="{31D335D0-C1EE-4735-99C2-01488623CB47}"/>
            </a:ext>
          </a:extLst>
        </xdr:cNvPr>
        <xdr:cNvCxnSpPr/>
      </xdr:nvCxnSpPr>
      <xdr:spPr>
        <a:xfrm flipV="1">
          <a:off x="8686800" y="6723532"/>
          <a:ext cx="74295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38583</xdr:rowOff>
    </xdr:from>
    <xdr:to>
      <xdr:col>46</xdr:col>
      <xdr:colOff>38100</xdr:colOff>
      <xdr:row>41</xdr:row>
      <xdr:rowOff>140183</xdr:rowOff>
    </xdr:to>
    <xdr:sp macro="" textlink="">
      <xdr:nvSpPr>
        <xdr:cNvPr id="126" name="楕円 125">
          <a:extLst>
            <a:ext uri="{FF2B5EF4-FFF2-40B4-BE49-F238E27FC236}">
              <a16:creationId xmlns:a16="http://schemas.microsoft.com/office/drawing/2014/main" id="{B9C55E6A-2BAD-4481-B774-F9C5ABAF9CB8}"/>
            </a:ext>
          </a:extLst>
        </xdr:cNvPr>
        <xdr:cNvSpPr/>
      </xdr:nvSpPr>
      <xdr:spPr>
        <a:xfrm>
          <a:off x="7839075" y="667750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88621</xdr:rowOff>
    </xdr:from>
    <xdr:to>
      <xdr:col>50</xdr:col>
      <xdr:colOff>114300</xdr:colOff>
      <xdr:row>41</xdr:row>
      <xdr:rowOff>89383</xdr:rowOff>
    </xdr:to>
    <xdr:cxnSp macro="">
      <xdr:nvCxnSpPr>
        <xdr:cNvPr id="127" name="直線コネクタ 126">
          <a:extLst>
            <a:ext uri="{FF2B5EF4-FFF2-40B4-BE49-F238E27FC236}">
              <a16:creationId xmlns:a16="http://schemas.microsoft.com/office/drawing/2014/main" id="{1CF36FE3-684B-46E7-BB57-C6244F5E3C6E}"/>
            </a:ext>
          </a:extLst>
        </xdr:cNvPr>
        <xdr:cNvCxnSpPr/>
      </xdr:nvCxnSpPr>
      <xdr:spPr>
        <a:xfrm flipV="1">
          <a:off x="7886700" y="6724371"/>
          <a:ext cx="8001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39345</xdr:rowOff>
    </xdr:from>
    <xdr:to>
      <xdr:col>41</xdr:col>
      <xdr:colOff>101600</xdr:colOff>
      <xdr:row>41</xdr:row>
      <xdr:rowOff>140945</xdr:rowOff>
    </xdr:to>
    <xdr:sp macro="" textlink="">
      <xdr:nvSpPr>
        <xdr:cNvPr id="128" name="楕円 127">
          <a:extLst>
            <a:ext uri="{FF2B5EF4-FFF2-40B4-BE49-F238E27FC236}">
              <a16:creationId xmlns:a16="http://schemas.microsoft.com/office/drawing/2014/main" id="{3F2F5FC3-1BD2-4C12-9BC9-9D7531EE5DDB}"/>
            </a:ext>
          </a:extLst>
        </xdr:cNvPr>
        <xdr:cNvSpPr/>
      </xdr:nvSpPr>
      <xdr:spPr>
        <a:xfrm>
          <a:off x="7029450" y="667827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89383</xdr:rowOff>
    </xdr:from>
    <xdr:to>
      <xdr:col>45</xdr:col>
      <xdr:colOff>177800</xdr:colOff>
      <xdr:row>41</xdr:row>
      <xdr:rowOff>90145</xdr:rowOff>
    </xdr:to>
    <xdr:cxnSp macro="">
      <xdr:nvCxnSpPr>
        <xdr:cNvPr id="129" name="直線コネクタ 128">
          <a:extLst>
            <a:ext uri="{FF2B5EF4-FFF2-40B4-BE49-F238E27FC236}">
              <a16:creationId xmlns:a16="http://schemas.microsoft.com/office/drawing/2014/main" id="{4506045B-E86A-4EB6-976B-A94B5B10F048}"/>
            </a:ext>
          </a:extLst>
        </xdr:cNvPr>
        <xdr:cNvCxnSpPr/>
      </xdr:nvCxnSpPr>
      <xdr:spPr>
        <a:xfrm flipV="1">
          <a:off x="7077075" y="6725133"/>
          <a:ext cx="809625"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28236</xdr:rowOff>
    </xdr:from>
    <xdr:ext cx="469744" cy="259045"/>
    <xdr:sp macro="" textlink="">
      <xdr:nvSpPr>
        <xdr:cNvPr id="130" name="n_1aveValue【道路】&#10;一人当たり延長">
          <a:extLst>
            <a:ext uri="{FF2B5EF4-FFF2-40B4-BE49-F238E27FC236}">
              <a16:creationId xmlns:a16="http://schemas.microsoft.com/office/drawing/2014/main" id="{C1CC53D5-B999-44AE-B2A3-9BC872E75BB5}"/>
            </a:ext>
          </a:extLst>
        </xdr:cNvPr>
        <xdr:cNvSpPr txBox="1"/>
      </xdr:nvSpPr>
      <xdr:spPr>
        <a:xfrm>
          <a:off x="8458277" y="634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9796</xdr:rowOff>
    </xdr:from>
    <xdr:ext cx="469744" cy="259045"/>
    <xdr:sp macro="" textlink="">
      <xdr:nvSpPr>
        <xdr:cNvPr id="131" name="n_2aveValue【道路】&#10;一人当たり延長">
          <a:extLst>
            <a:ext uri="{FF2B5EF4-FFF2-40B4-BE49-F238E27FC236}">
              <a16:creationId xmlns:a16="http://schemas.microsoft.com/office/drawing/2014/main" id="{BA054B31-2677-494D-B3F0-8164899654A8}"/>
            </a:ext>
          </a:extLst>
        </xdr:cNvPr>
        <xdr:cNvSpPr txBox="1"/>
      </xdr:nvSpPr>
      <xdr:spPr>
        <a:xfrm>
          <a:off x="7677227" y="632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140936</xdr:rowOff>
    </xdr:from>
    <xdr:ext cx="469744" cy="259045"/>
    <xdr:sp macro="" textlink="">
      <xdr:nvSpPr>
        <xdr:cNvPr id="132" name="n_3aveValue【道路】&#10;一人当たり延長">
          <a:extLst>
            <a:ext uri="{FF2B5EF4-FFF2-40B4-BE49-F238E27FC236}">
              <a16:creationId xmlns:a16="http://schemas.microsoft.com/office/drawing/2014/main" id="{16EA7D1C-4474-4BFB-B944-49F0743CBE79}"/>
            </a:ext>
          </a:extLst>
        </xdr:cNvPr>
        <xdr:cNvSpPr txBox="1"/>
      </xdr:nvSpPr>
      <xdr:spPr>
        <a:xfrm>
          <a:off x="6867602" y="61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130548</xdr:rowOff>
    </xdr:from>
    <xdr:ext cx="469744" cy="259045"/>
    <xdr:sp macro="" textlink="">
      <xdr:nvSpPr>
        <xdr:cNvPr id="133" name="n_1mainValue【道路】&#10;一人当たり延長">
          <a:extLst>
            <a:ext uri="{FF2B5EF4-FFF2-40B4-BE49-F238E27FC236}">
              <a16:creationId xmlns:a16="http://schemas.microsoft.com/office/drawing/2014/main" id="{846D1D40-5CBF-44DB-A3C7-A3AA3FD8ADA8}"/>
            </a:ext>
          </a:extLst>
        </xdr:cNvPr>
        <xdr:cNvSpPr txBox="1"/>
      </xdr:nvSpPr>
      <xdr:spPr>
        <a:xfrm>
          <a:off x="8458277" y="676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131310</xdr:rowOff>
    </xdr:from>
    <xdr:ext cx="469744" cy="259045"/>
    <xdr:sp macro="" textlink="">
      <xdr:nvSpPr>
        <xdr:cNvPr id="134" name="n_2mainValue【道路】&#10;一人当たり延長">
          <a:extLst>
            <a:ext uri="{FF2B5EF4-FFF2-40B4-BE49-F238E27FC236}">
              <a16:creationId xmlns:a16="http://schemas.microsoft.com/office/drawing/2014/main" id="{CDECB061-928C-4E8E-8D1A-412B300268F7}"/>
            </a:ext>
          </a:extLst>
        </xdr:cNvPr>
        <xdr:cNvSpPr txBox="1"/>
      </xdr:nvSpPr>
      <xdr:spPr>
        <a:xfrm>
          <a:off x="7677227" y="677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132072</xdr:rowOff>
    </xdr:from>
    <xdr:ext cx="469744" cy="259045"/>
    <xdr:sp macro="" textlink="">
      <xdr:nvSpPr>
        <xdr:cNvPr id="135" name="n_3mainValue【道路】&#10;一人当たり延長">
          <a:extLst>
            <a:ext uri="{FF2B5EF4-FFF2-40B4-BE49-F238E27FC236}">
              <a16:creationId xmlns:a16="http://schemas.microsoft.com/office/drawing/2014/main" id="{8F1E5AAE-2C89-4884-AFE0-86D3CFC5A641}"/>
            </a:ext>
          </a:extLst>
        </xdr:cNvPr>
        <xdr:cNvSpPr txBox="1"/>
      </xdr:nvSpPr>
      <xdr:spPr>
        <a:xfrm>
          <a:off x="6867602" y="67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EF85E26C-C6E5-459C-A12E-98A82F15091E}"/>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7" name="正方形/長方形 136">
          <a:extLst>
            <a:ext uri="{FF2B5EF4-FFF2-40B4-BE49-F238E27FC236}">
              <a16:creationId xmlns:a16="http://schemas.microsoft.com/office/drawing/2014/main" id="{A1A8FDD9-468A-4E1D-8CE5-460BC3D6E88C}"/>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8" name="正方形/長方形 137">
          <a:extLst>
            <a:ext uri="{FF2B5EF4-FFF2-40B4-BE49-F238E27FC236}">
              <a16:creationId xmlns:a16="http://schemas.microsoft.com/office/drawing/2014/main" id="{8652ED62-03A5-475A-9120-ADAC5C12A5E1}"/>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9" name="正方形/長方形 138">
          <a:extLst>
            <a:ext uri="{FF2B5EF4-FFF2-40B4-BE49-F238E27FC236}">
              <a16:creationId xmlns:a16="http://schemas.microsoft.com/office/drawing/2014/main" id="{308709BD-28A8-4EF0-AB70-2F28101C1AF7}"/>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0" name="正方形/長方形 139">
          <a:extLst>
            <a:ext uri="{FF2B5EF4-FFF2-40B4-BE49-F238E27FC236}">
              <a16:creationId xmlns:a16="http://schemas.microsoft.com/office/drawing/2014/main" id="{12CADCBB-3B12-4542-9417-A8990797B202}"/>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8C520727-CFDE-401D-9E3C-39A598DDA96F}"/>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745F5618-02CA-402A-AA29-33F26B1EB86E}"/>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3AE65CF4-EAAB-47A4-A43B-D2B981B3E00C}"/>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a:extLst>
            <a:ext uri="{FF2B5EF4-FFF2-40B4-BE49-F238E27FC236}">
              <a16:creationId xmlns:a16="http://schemas.microsoft.com/office/drawing/2014/main" id="{3D95BD99-8E89-44D1-985D-9861FCAC42F9}"/>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16964746-B99F-4373-BE17-9C61017EB5C8}"/>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id="{AF554A42-384B-48BD-8B98-BD6F9280DDC4}"/>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4C8AC920-FB10-48A5-8773-76FCFCCAD4FA}"/>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4C4BD75A-7220-4DB2-99A1-8B1C6A21E947}"/>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17CADC15-3569-4B6D-A48D-9FE273CCD646}"/>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DB007146-2F0F-43BD-9381-3C6D460B7053}"/>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56E2E2C5-27AA-44FE-B12E-8F74E9538D0A}"/>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97EBF1D3-1BEE-4778-8E9F-5C24A0011C63}"/>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61F7826D-0B67-480F-922E-FF45D2D00B86}"/>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a:extLst>
            <a:ext uri="{FF2B5EF4-FFF2-40B4-BE49-F238E27FC236}">
              <a16:creationId xmlns:a16="http://schemas.microsoft.com/office/drawing/2014/main" id="{0040F028-CEF7-4295-9D90-FE15F46F6363}"/>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8E440D77-A8F8-4899-9CB0-CB936F4C6A59}"/>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6" name="テキスト ボックス 155">
          <a:extLst>
            <a:ext uri="{FF2B5EF4-FFF2-40B4-BE49-F238E27FC236}">
              <a16:creationId xmlns:a16="http://schemas.microsoft.com/office/drawing/2014/main" id="{1FC6D7A3-A362-4489-8FBE-091FC9C72336}"/>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FCB22245-EDB3-493D-B1CB-1C9F320970F8}"/>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140970</xdr:rowOff>
    </xdr:from>
    <xdr:to>
      <xdr:col>24</xdr:col>
      <xdr:colOff>62865</xdr:colOff>
      <xdr:row>63</xdr:row>
      <xdr:rowOff>34290</xdr:rowOff>
    </xdr:to>
    <xdr:cxnSp macro="">
      <xdr:nvCxnSpPr>
        <xdr:cNvPr id="158" name="直線コネクタ 157">
          <a:extLst>
            <a:ext uri="{FF2B5EF4-FFF2-40B4-BE49-F238E27FC236}">
              <a16:creationId xmlns:a16="http://schemas.microsoft.com/office/drawing/2014/main" id="{00F7A41B-3C53-47BA-BDC4-772A49D47609}"/>
            </a:ext>
          </a:extLst>
        </xdr:cNvPr>
        <xdr:cNvCxnSpPr/>
      </xdr:nvCxnSpPr>
      <xdr:spPr>
        <a:xfrm flipV="1">
          <a:off x="4179570" y="9211945"/>
          <a:ext cx="1270" cy="10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38117</xdr:rowOff>
    </xdr:from>
    <xdr:ext cx="405111" cy="259045"/>
    <xdr:sp macro="" textlink="">
      <xdr:nvSpPr>
        <xdr:cNvPr id="159" name="【橋りょう・トンネル】&#10;有形固定資産減価償却率最小値テキスト">
          <a:extLst>
            <a:ext uri="{FF2B5EF4-FFF2-40B4-BE49-F238E27FC236}">
              <a16:creationId xmlns:a16="http://schemas.microsoft.com/office/drawing/2014/main" id="{96382293-A763-49BD-848B-61C43B652369}"/>
            </a:ext>
          </a:extLst>
        </xdr:cNvPr>
        <xdr:cNvSpPr txBox="1"/>
      </xdr:nvSpPr>
      <xdr:spPr>
        <a:xfrm>
          <a:off x="4229100"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0" name="直線コネクタ 159">
          <a:extLst>
            <a:ext uri="{FF2B5EF4-FFF2-40B4-BE49-F238E27FC236}">
              <a16:creationId xmlns:a16="http://schemas.microsoft.com/office/drawing/2014/main" id="{5FFD4901-55A0-4842-941E-BC25957D1708}"/>
            </a:ext>
          </a:extLst>
        </xdr:cNvPr>
        <xdr:cNvCxnSpPr/>
      </xdr:nvCxnSpPr>
      <xdr:spPr>
        <a:xfrm>
          <a:off x="4105275" y="102323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87647</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B66A479B-6033-400A-83D7-AF945CFD30C1}"/>
            </a:ext>
          </a:extLst>
        </xdr:cNvPr>
        <xdr:cNvSpPr txBox="1"/>
      </xdr:nvSpPr>
      <xdr:spPr>
        <a:xfrm>
          <a:off x="4229100" y="899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62" name="直線コネクタ 161">
          <a:extLst>
            <a:ext uri="{FF2B5EF4-FFF2-40B4-BE49-F238E27FC236}">
              <a16:creationId xmlns:a16="http://schemas.microsoft.com/office/drawing/2014/main" id="{0DABCD44-C002-41BA-98D9-C431511D8F35}"/>
            </a:ext>
          </a:extLst>
        </xdr:cNvPr>
        <xdr:cNvCxnSpPr/>
      </xdr:nvCxnSpPr>
      <xdr:spPr>
        <a:xfrm>
          <a:off x="4105275" y="92119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68597</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B12A035D-A3F7-457F-A235-0164938BADC1}"/>
            </a:ext>
          </a:extLst>
        </xdr:cNvPr>
        <xdr:cNvSpPr txBox="1"/>
      </xdr:nvSpPr>
      <xdr:spPr>
        <a:xfrm>
          <a:off x="4229100" y="978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90170</xdr:rowOff>
    </xdr:from>
    <xdr:to>
      <xdr:col>24</xdr:col>
      <xdr:colOff>114300</xdr:colOff>
      <xdr:row>61</xdr:row>
      <xdr:rowOff>20320</xdr:rowOff>
    </xdr:to>
    <xdr:sp macro="" textlink="">
      <xdr:nvSpPr>
        <xdr:cNvPr id="164" name="フローチャート: 判断 163">
          <a:extLst>
            <a:ext uri="{FF2B5EF4-FFF2-40B4-BE49-F238E27FC236}">
              <a16:creationId xmlns:a16="http://schemas.microsoft.com/office/drawing/2014/main" id="{F1D01CBE-14A9-4C9F-BF76-B7008F924352}"/>
            </a:ext>
          </a:extLst>
        </xdr:cNvPr>
        <xdr:cNvSpPr/>
      </xdr:nvSpPr>
      <xdr:spPr>
        <a:xfrm>
          <a:off x="4124325" y="98024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78740</xdr:rowOff>
    </xdr:from>
    <xdr:to>
      <xdr:col>20</xdr:col>
      <xdr:colOff>38100</xdr:colOff>
      <xdr:row>61</xdr:row>
      <xdr:rowOff>8890</xdr:rowOff>
    </xdr:to>
    <xdr:sp macro="" textlink="">
      <xdr:nvSpPr>
        <xdr:cNvPr id="165" name="フローチャート: 判断 164">
          <a:extLst>
            <a:ext uri="{FF2B5EF4-FFF2-40B4-BE49-F238E27FC236}">
              <a16:creationId xmlns:a16="http://schemas.microsoft.com/office/drawing/2014/main" id="{BF0B06CD-5107-4E1B-A47B-CE232071B903}"/>
            </a:ext>
          </a:extLst>
        </xdr:cNvPr>
        <xdr:cNvSpPr/>
      </xdr:nvSpPr>
      <xdr:spPr>
        <a:xfrm>
          <a:off x="3381375" y="97942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6" name="フローチャート: 判断 165">
          <a:extLst>
            <a:ext uri="{FF2B5EF4-FFF2-40B4-BE49-F238E27FC236}">
              <a16:creationId xmlns:a16="http://schemas.microsoft.com/office/drawing/2014/main" id="{08190679-EE9D-42C7-858B-554571BF741B}"/>
            </a:ext>
          </a:extLst>
        </xdr:cNvPr>
        <xdr:cNvSpPr/>
      </xdr:nvSpPr>
      <xdr:spPr>
        <a:xfrm>
          <a:off x="2571750" y="971804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78740</xdr:rowOff>
    </xdr:from>
    <xdr:to>
      <xdr:col>10</xdr:col>
      <xdr:colOff>165100</xdr:colOff>
      <xdr:row>60</xdr:row>
      <xdr:rowOff>8890</xdr:rowOff>
    </xdr:to>
    <xdr:sp macro="" textlink="">
      <xdr:nvSpPr>
        <xdr:cNvPr id="167" name="フローチャート: 判断 166">
          <a:extLst>
            <a:ext uri="{FF2B5EF4-FFF2-40B4-BE49-F238E27FC236}">
              <a16:creationId xmlns:a16="http://schemas.microsoft.com/office/drawing/2014/main" id="{9B341E6D-D76C-4E29-A01E-E9E1FEA99663}"/>
            </a:ext>
          </a:extLst>
        </xdr:cNvPr>
        <xdr:cNvSpPr/>
      </xdr:nvSpPr>
      <xdr:spPr>
        <a:xfrm>
          <a:off x="1781175" y="96323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CDE74103-4C21-4CC3-9892-05A3A40E576C}"/>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E2F4E5AD-4D48-43AB-BA43-1B9FB1B665D9}"/>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A3593E21-4B7A-48C1-9FCB-EE9F813462B3}"/>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6EC85ED2-2A03-489F-A50D-3BA3A73BCDB2}"/>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38BCBEFE-14A3-47F3-A386-16ABE49F9B7A}"/>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90170</xdr:rowOff>
    </xdr:from>
    <xdr:to>
      <xdr:col>24</xdr:col>
      <xdr:colOff>114300</xdr:colOff>
      <xdr:row>57</xdr:row>
      <xdr:rowOff>20320</xdr:rowOff>
    </xdr:to>
    <xdr:sp macro="" textlink="">
      <xdr:nvSpPr>
        <xdr:cNvPr id="173" name="楕円 172">
          <a:extLst>
            <a:ext uri="{FF2B5EF4-FFF2-40B4-BE49-F238E27FC236}">
              <a16:creationId xmlns:a16="http://schemas.microsoft.com/office/drawing/2014/main" id="{3E83EB96-24EB-4911-8FB5-7FB98D0B3716}"/>
            </a:ext>
          </a:extLst>
        </xdr:cNvPr>
        <xdr:cNvSpPr/>
      </xdr:nvSpPr>
      <xdr:spPr>
        <a:xfrm>
          <a:off x="4124325" y="91547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43197</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FFE84248-540F-4742-856A-3406E3A47967}"/>
            </a:ext>
          </a:extLst>
        </xdr:cNvPr>
        <xdr:cNvSpPr txBox="1"/>
      </xdr:nvSpPr>
      <xdr:spPr>
        <a:xfrm>
          <a:off x="4229100" y="911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59690</xdr:rowOff>
    </xdr:from>
    <xdr:to>
      <xdr:col>20</xdr:col>
      <xdr:colOff>38100</xdr:colOff>
      <xdr:row>56</xdr:row>
      <xdr:rowOff>161290</xdr:rowOff>
    </xdr:to>
    <xdr:sp macro="" textlink="">
      <xdr:nvSpPr>
        <xdr:cNvPr id="175" name="楕円 174">
          <a:extLst>
            <a:ext uri="{FF2B5EF4-FFF2-40B4-BE49-F238E27FC236}">
              <a16:creationId xmlns:a16="http://schemas.microsoft.com/office/drawing/2014/main" id="{055C84B2-BE5C-491D-BE4A-52CD5ACFD5DF}"/>
            </a:ext>
          </a:extLst>
        </xdr:cNvPr>
        <xdr:cNvSpPr/>
      </xdr:nvSpPr>
      <xdr:spPr>
        <a:xfrm>
          <a:off x="3381375" y="912749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110490</xdr:rowOff>
    </xdr:from>
    <xdr:to>
      <xdr:col>24</xdr:col>
      <xdr:colOff>63500</xdr:colOff>
      <xdr:row>56</xdr:row>
      <xdr:rowOff>140970</xdr:rowOff>
    </xdr:to>
    <xdr:cxnSp macro="">
      <xdr:nvCxnSpPr>
        <xdr:cNvPr id="176" name="直線コネクタ 175">
          <a:extLst>
            <a:ext uri="{FF2B5EF4-FFF2-40B4-BE49-F238E27FC236}">
              <a16:creationId xmlns:a16="http://schemas.microsoft.com/office/drawing/2014/main" id="{3AFE7894-A5C8-483C-AA95-586DDD221AEF}"/>
            </a:ext>
          </a:extLst>
        </xdr:cNvPr>
        <xdr:cNvCxnSpPr/>
      </xdr:nvCxnSpPr>
      <xdr:spPr>
        <a:xfrm>
          <a:off x="3429000" y="9175115"/>
          <a:ext cx="752475"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36830</xdr:rowOff>
    </xdr:from>
    <xdr:to>
      <xdr:col>15</xdr:col>
      <xdr:colOff>101600</xdr:colOff>
      <xdr:row>56</xdr:row>
      <xdr:rowOff>138430</xdr:rowOff>
    </xdr:to>
    <xdr:sp macro="" textlink="">
      <xdr:nvSpPr>
        <xdr:cNvPr id="177" name="楕円 176">
          <a:extLst>
            <a:ext uri="{FF2B5EF4-FFF2-40B4-BE49-F238E27FC236}">
              <a16:creationId xmlns:a16="http://schemas.microsoft.com/office/drawing/2014/main" id="{43F5878E-B3F4-412C-A58D-6F0FD0B4620B}"/>
            </a:ext>
          </a:extLst>
        </xdr:cNvPr>
        <xdr:cNvSpPr/>
      </xdr:nvSpPr>
      <xdr:spPr>
        <a:xfrm>
          <a:off x="2571750" y="91046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87630</xdr:rowOff>
    </xdr:from>
    <xdr:to>
      <xdr:col>19</xdr:col>
      <xdr:colOff>177800</xdr:colOff>
      <xdr:row>56</xdr:row>
      <xdr:rowOff>110490</xdr:rowOff>
    </xdr:to>
    <xdr:cxnSp macro="">
      <xdr:nvCxnSpPr>
        <xdr:cNvPr id="178" name="直線コネクタ 177">
          <a:extLst>
            <a:ext uri="{FF2B5EF4-FFF2-40B4-BE49-F238E27FC236}">
              <a16:creationId xmlns:a16="http://schemas.microsoft.com/office/drawing/2014/main" id="{0C10666E-F158-46A2-8842-39A8A0440BB3}"/>
            </a:ext>
          </a:extLst>
        </xdr:cNvPr>
        <xdr:cNvCxnSpPr/>
      </xdr:nvCxnSpPr>
      <xdr:spPr>
        <a:xfrm>
          <a:off x="2619375" y="9152255"/>
          <a:ext cx="80962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10160</xdr:rowOff>
    </xdr:from>
    <xdr:to>
      <xdr:col>10</xdr:col>
      <xdr:colOff>165100</xdr:colOff>
      <xdr:row>56</xdr:row>
      <xdr:rowOff>111760</xdr:rowOff>
    </xdr:to>
    <xdr:sp macro="" textlink="">
      <xdr:nvSpPr>
        <xdr:cNvPr id="179" name="楕円 178">
          <a:extLst>
            <a:ext uri="{FF2B5EF4-FFF2-40B4-BE49-F238E27FC236}">
              <a16:creationId xmlns:a16="http://schemas.microsoft.com/office/drawing/2014/main" id="{815346FC-5C89-41CC-A701-3C492B7F5DE9}"/>
            </a:ext>
          </a:extLst>
        </xdr:cNvPr>
        <xdr:cNvSpPr/>
      </xdr:nvSpPr>
      <xdr:spPr>
        <a:xfrm>
          <a:off x="1781175" y="907478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60960</xdr:rowOff>
    </xdr:from>
    <xdr:to>
      <xdr:col>15</xdr:col>
      <xdr:colOff>50800</xdr:colOff>
      <xdr:row>56</xdr:row>
      <xdr:rowOff>87630</xdr:rowOff>
    </xdr:to>
    <xdr:cxnSp macro="">
      <xdr:nvCxnSpPr>
        <xdr:cNvPr id="180" name="直線コネクタ 179">
          <a:extLst>
            <a:ext uri="{FF2B5EF4-FFF2-40B4-BE49-F238E27FC236}">
              <a16:creationId xmlns:a16="http://schemas.microsoft.com/office/drawing/2014/main" id="{DFDC4C79-7F31-4272-A528-AB86F415AD42}"/>
            </a:ext>
          </a:extLst>
        </xdr:cNvPr>
        <xdr:cNvCxnSpPr/>
      </xdr:nvCxnSpPr>
      <xdr:spPr>
        <a:xfrm>
          <a:off x="1828800" y="9131935"/>
          <a:ext cx="790575"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17</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186E1488-3883-42CE-925E-ADE2BBA26BD4}"/>
            </a:ext>
          </a:extLst>
        </xdr:cNvPr>
        <xdr:cNvSpPr txBox="1"/>
      </xdr:nvSpPr>
      <xdr:spPr>
        <a:xfrm>
          <a:off x="3239144" y="987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AAA9E96E-7961-469E-BCC9-847C379CFB76}"/>
            </a:ext>
          </a:extLst>
        </xdr:cNvPr>
        <xdr:cNvSpPr txBox="1"/>
      </xdr:nvSpPr>
      <xdr:spPr>
        <a:xfrm>
          <a:off x="2439044" y="981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17</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D7F0E60F-D60A-4007-907E-E706616FD9F7}"/>
            </a:ext>
          </a:extLst>
        </xdr:cNvPr>
        <xdr:cNvSpPr txBox="1"/>
      </xdr:nvSpPr>
      <xdr:spPr>
        <a:xfrm>
          <a:off x="1648469" y="971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6367</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68A94864-0F1E-4433-8D1E-94C6A08C9FB2}"/>
            </a:ext>
          </a:extLst>
        </xdr:cNvPr>
        <xdr:cNvSpPr txBox="1"/>
      </xdr:nvSpPr>
      <xdr:spPr>
        <a:xfrm>
          <a:off x="3239144" y="8915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154957</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7DDB2019-2888-402E-AA3C-889C8296D1F2}"/>
            </a:ext>
          </a:extLst>
        </xdr:cNvPr>
        <xdr:cNvSpPr txBox="1"/>
      </xdr:nvSpPr>
      <xdr:spPr>
        <a:xfrm>
          <a:off x="2439044" y="889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128287</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C12D2B56-8BEC-4309-9DB1-872FDF22C4EB}"/>
            </a:ext>
          </a:extLst>
        </xdr:cNvPr>
        <xdr:cNvSpPr txBox="1"/>
      </xdr:nvSpPr>
      <xdr:spPr>
        <a:xfrm>
          <a:off x="1648469" y="886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F85D5DD5-3317-42A6-B522-F34D01842EFA}"/>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8" name="正方形/長方形 187">
          <a:extLst>
            <a:ext uri="{FF2B5EF4-FFF2-40B4-BE49-F238E27FC236}">
              <a16:creationId xmlns:a16="http://schemas.microsoft.com/office/drawing/2014/main" id="{D997F439-6DDF-4009-9E7A-FA7021B8E812}"/>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9" name="正方形/長方形 188">
          <a:extLst>
            <a:ext uri="{FF2B5EF4-FFF2-40B4-BE49-F238E27FC236}">
              <a16:creationId xmlns:a16="http://schemas.microsoft.com/office/drawing/2014/main" id="{A9E1521B-0655-4FDC-A0A3-01153765A646}"/>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0" name="正方形/長方形 189">
          <a:extLst>
            <a:ext uri="{FF2B5EF4-FFF2-40B4-BE49-F238E27FC236}">
              <a16:creationId xmlns:a16="http://schemas.microsoft.com/office/drawing/2014/main" id="{16125813-E67D-4ACA-B986-910AEF3C8F6F}"/>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1" name="正方形/長方形 190">
          <a:extLst>
            <a:ext uri="{FF2B5EF4-FFF2-40B4-BE49-F238E27FC236}">
              <a16:creationId xmlns:a16="http://schemas.microsoft.com/office/drawing/2014/main" id="{0D79D69D-2471-4E30-A5F6-40C789A8EDBC}"/>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4A8AA9ED-B83D-41F7-B35C-CB678CBBA8EC}"/>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id="{BFE8805D-7861-4273-AADD-6EA8081BF992}"/>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C6CB79D6-867F-49F8-8ADF-86C1EE9BDF2D}"/>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5" name="直線コネクタ 194">
          <a:extLst>
            <a:ext uri="{FF2B5EF4-FFF2-40B4-BE49-F238E27FC236}">
              <a16:creationId xmlns:a16="http://schemas.microsoft.com/office/drawing/2014/main" id="{05A4665D-89D8-4D65-9B07-68051BE57823}"/>
            </a:ext>
          </a:extLst>
        </xdr:cNvPr>
        <xdr:cNvCxnSpPr/>
      </xdr:nvCxnSpPr>
      <xdr:spPr>
        <a:xfrm>
          <a:off x="5953125" y="104938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6" name="テキスト ボックス 195">
          <a:extLst>
            <a:ext uri="{FF2B5EF4-FFF2-40B4-BE49-F238E27FC236}">
              <a16:creationId xmlns:a16="http://schemas.microsoft.com/office/drawing/2014/main" id="{E6DF3204-3543-4FE9-B782-8E547F1000E6}"/>
            </a:ext>
          </a:extLst>
        </xdr:cNvPr>
        <xdr:cNvSpPr txBox="1"/>
      </xdr:nvSpPr>
      <xdr:spPr>
        <a:xfrm>
          <a:off x="5723389" y="103643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7" name="直線コネクタ 196">
          <a:extLst>
            <a:ext uri="{FF2B5EF4-FFF2-40B4-BE49-F238E27FC236}">
              <a16:creationId xmlns:a16="http://schemas.microsoft.com/office/drawing/2014/main" id="{C9EDADB9-C630-4E28-B598-364637B33757}"/>
            </a:ext>
          </a:extLst>
        </xdr:cNvPr>
        <xdr:cNvCxnSpPr/>
      </xdr:nvCxnSpPr>
      <xdr:spPr>
        <a:xfrm>
          <a:off x="5953125" y="1018313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8" name="テキスト ボックス 197">
          <a:extLst>
            <a:ext uri="{FF2B5EF4-FFF2-40B4-BE49-F238E27FC236}">
              <a16:creationId xmlns:a16="http://schemas.microsoft.com/office/drawing/2014/main" id="{23D1FCCC-90EA-46C7-B72C-B13FA51B2381}"/>
            </a:ext>
          </a:extLst>
        </xdr:cNvPr>
        <xdr:cNvSpPr txBox="1"/>
      </xdr:nvSpPr>
      <xdr:spPr>
        <a:xfrm>
          <a:off x="5421206" y="100472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9" name="直線コネクタ 198">
          <a:extLst>
            <a:ext uri="{FF2B5EF4-FFF2-40B4-BE49-F238E27FC236}">
              <a16:creationId xmlns:a16="http://schemas.microsoft.com/office/drawing/2014/main" id="{2EC0D23C-B63B-4DF2-AD3F-B468E27023D9}"/>
            </a:ext>
          </a:extLst>
        </xdr:cNvPr>
        <xdr:cNvCxnSpPr/>
      </xdr:nvCxnSpPr>
      <xdr:spPr>
        <a:xfrm>
          <a:off x="5953125" y="987561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0" name="テキスト ボックス 199">
          <a:extLst>
            <a:ext uri="{FF2B5EF4-FFF2-40B4-BE49-F238E27FC236}">
              <a16:creationId xmlns:a16="http://schemas.microsoft.com/office/drawing/2014/main" id="{8ADC7D5D-C61F-4596-8DBC-F1DC775CADB8}"/>
            </a:ext>
          </a:extLst>
        </xdr:cNvPr>
        <xdr:cNvSpPr txBox="1"/>
      </xdr:nvSpPr>
      <xdr:spPr>
        <a:xfrm>
          <a:off x="5421206" y="9736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1" name="直線コネクタ 200">
          <a:extLst>
            <a:ext uri="{FF2B5EF4-FFF2-40B4-BE49-F238E27FC236}">
              <a16:creationId xmlns:a16="http://schemas.microsoft.com/office/drawing/2014/main" id="{A2F3CA11-C3C2-41EE-9FAF-B1CAA10359AA}"/>
            </a:ext>
          </a:extLst>
        </xdr:cNvPr>
        <xdr:cNvCxnSpPr/>
      </xdr:nvCxnSpPr>
      <xdr:spPr>
        <a:xfrm>
          <a:off x="5953125" y="95649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2" name="テキスト ボックス 201">
          <a:extLst>
            <a:ext uri="{FF2B5EF4-FFF2-40B4-BE49-F238E27FC236}">
              <a16:creationId xmlns:a16="http://schemas.microsoft.com/office/drawing/2014/main" id="{EDB238BA-74CA-4FAC-857F-13E1BAE1AD03}"/>
            </a:ext>
          </a:extLst>
        </xdr:cNvPr>
        <xdr:cNvSpPr txBox="1"/>
      </xdr:nvSpPr>
      <xdr:spPr>
        <a:xfrm>
          <a:off x="5421206" y="94290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3" name="直線コネクタ 202">
          <a:extLst>
            <a:ext uri="{FF2B5EF4-FFF2-40B4-BE49-F238E27FC236}">
              <a16:creationId xmlns:a16="http://schemas.microsoft.com/office/drawing/2014/main" id="{4A89F1F1-C75A-47FD-BA10-811A81E742BB}"/>
            </a:ext>
          </a:extLst>
        </xdr:cNvPr>
        <xdr:cNvCxnSpPr/>
      </xdr:nvCxnSpPr>
      <xdr:spPr>
        <a:xfrm>
          <a:off x="5953125" y="92573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4" name="テキスト ボックス 203">
          <a:extLst>
            <a:ext uri="{FF2B5EF4-FFF2-40B4-BE49-F238E27FC236}">
              <a16:creationId xmlns:a16="http://schemas.microsoft.com/office/drawing/2014/main" id="{12E60275-E1D0-4D5A-BB28-38426AF4F2E3}"/>
            </a:ext>
          </a:extLst>
        </xdr:cNvPr>
        <xdr:cNvSpPr txBox="1"/>
      </xdr:nvSpPr>
      <xdr:spPr>
        <a:xfrm>
          <a:off x="5421206" y="911834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5" name="直線コネクタ 204">
          <a:extLst>
            <a:ext uri="{FF2B5EF4-FFF2-40B4-BE49-F238E27FC236}">
              <a16:creationId xmlns:a16="http://schemas.microsoft.com/office/drawing/2014/main" id="{B64727CE-59A9-416F-A5CB-3499B516C35E}"/>
            </a:ext>
          </a:extLst>
        </xdr:cNvPr>
        <xdr:cNvCxnSpPr/>
      </xdr:nvCxnSpPr>
      <xdr:spPr>
        <a:xfrm>
          <a:off x="5953125" y="894669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6" name="テキスト ボックス 205">
          <a:extLst>
            <a:ext uri="{FF2B5EF4-FFF2-40B4-BE49-F238E27FC236}">
              <a16:creationId xmlns:a16="http://schemas.microsoft.com/office/drawing/2014/main" id="{BA9655C7-3AEB-40A2-92EC-2E2FFA278B07}"/>
            </a:ext>
          </a:extLst>
        </xdr:cNvPr>
        <xdr:cNvSpPr txBox="1"/>
      </xdr:nvSpPr>
      <xdr:spPr>
        <a:xfrm>
          <a:off x="5421206" y="881082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41682B16-35B5-40F7-8809-B9295E0131F6}"/>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a:extLst>
            <a:ext uri="{FF2B5EF4-FFF2-40B4-BE49-F238E27FC236}">
              <a16:creationId xmlns:a16="http://schemas.microsoft.com/office/drawing/2014/main" id="{8F1D123A-AAEA-4F44-B87A-C2C1314A93F8}"/>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9F64F3B0-EC65-4644-B742-6A11AE634319}"/>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83119</xdr:rowOff>
    </xdr:from>
    <xdr:to>
      <xdr:col>54</xdr:col>
      <xdr:colOff>189865</xdr:colOff>
      <xdr:row>63</xdr:row>
      <xdr:rowOff>157120</xdr:rowOff>
    </xdr:to>
    <xdr:cxnSp macro="">
      <xdr:nvCxnSpPr>
        <xdr:cNvPr id="210" name="直線コネクタ 209">
          <a:extLst>
            <a:ext uri="{FF2B5EF4-FFF2-40B4-BE49-F238E27FC236}">
              <a16:creationId xmlns:a16="http://schemas.microsoft.com/office/drawing/2014/main" id="{2F0E770B-34A1-4B8B-8AB2-F9B3ADCFD62D}"/>
            </a:ext>
          </a:extLst>
        </xdr:cNvPr>
        <xdr:cNvCxnSpPr/>
      </xdr:nvCxnSpPr>
      <xdr:spPr>
        <a:xfrm flipV="1">
          <a:off x="9427845" y="8992169"/>
          <a:ext cx="1270" cy="136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160947</xdr:rowOff>
    </xdr:from>
    <xdr:ext cx="534377" cy="259045"/>
    <xdr:sp macro="" textlink="">
      <xdr:nvSpPr>
        <xdr:cNvPr id="211" name="【橋りょう・トンネル】&#10;一人当たり有形固定資産（償却資産）額最小値テキスト">
          <a:extLst>
            <a:ext uri="{FF2B5EF4-FFF2-40B4-BE49-F238E27FC236}">
              <a16:creationId xmlns:a16="http://schemas.microsoft.com/office/drawing/2014/main" id="{E026283D-FE5C-4718-8F4C-E1674B6CF2F7}"/>
            </a:ext>
          </a:extLst>
        </xdr:cNvPr>
        <xdr:cNvSpPr txBox="1"/>
      </xdr:nvSpPr>
      <xdr:spPr>
        <a:xfrm>
          <a:off x="9477375" y="103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157120</xdr:rowOff>
    </xdr:from>
    <xdr:to>
      <xdr:col>55</xdr:col>
      <xdr:colOff>88900</xdr:colOff>
      <xdr:row>63</xdr:row>
      <xdr:rowOff>157120</xdr:rowOff>
    </xdr:to>
    <xdr:cxnSp macro="">
      <xdr:nvCxnSpPr>
        <xdr:cNvPr id="212" name="直線コネクタ 211">
          <a:extLst>
            <a:ext uri="{FF2B5EF4-FFF2-40B4-BE49-F238E27FC236}">
              <a16:creationId xmlns:a16="http://schemas.microsoft.com/office/drawing/2014/main" id="{396FED9B-561E-467B-AAFD-615BF1DD14D8}"/>
            </a:ext>
          </a:extLst>
        </xdr:cNvPr>
        <xdr:cNvCxnSpPr/>
      </xdr:nvCxnSpPr>
      <xdr:spPr>
        <a:xfrm>
          <a:off x="9363075" y="1036157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29796</xdr:rowOff>
    </xdr:from>
    <xdr:ext cx="599010" cy="259045"/>
    <xdr:sp macro="" textlink="">
      <xdr:nvSpPr>
        <xdr:cNvPr id="213" name="【橋りょう・トンネル】&#10;一人当たり有形固定資産（償却資産）額最大値テキスト">
          <a:extLst>
            <a:ext uri="{FF2B5EF4-FFF2-40B4-BE49-F238E27FC236}">
              <a16:creationId xmlns:a16="http://schemas.microsoft.com/office/drawing/2014/main" id="{BCE39A6A-C017-46EE-A11C-94EA146356FA}"/>
            </a:ext>
          </a:extLst>
        </xdr:cNvPr>
        <xdr:cNvSpPr txBox="1"/>
      </xdr:nvSpPr>
      <xdr:spPr>
        <a:xfrm>
          <a:off x="9477375" y="877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83119</xdr:rowOff>
    </xdr:from>
    <xdr:to>
      <xdr:col>55</xdr:col>
      <xdr:colOff>88900</xdr:colOff>
      <xdr:row>55</xdr:row>
      <xdr:rowOff>83119</xdr:rowOff>
    </xdr:to>
    <xdr:cxnSp macro="">
      <xdr:nvCxnSpPr>
        <xdr:cNvPr id="214" name="直線コネクタ 213">
          <a:extLst>
            <a:ext uri="{FF2B5EF4-FFF2-40B4-BE49-F238E27FC236}">
              <a16:creationId xmlns:a16="http://schemas.microsoft.com/office/drawing/2014/main" id="{37E152A0-99D0-4F6F-86F2-55B85E8182D7}"/>
            </a:ext>
          </a:extLst>
        </xdr:cNvPr>
        <xdr:cNvCxnSpPr/>
      </xdr:nvCxnSpPr>
      <xdr:spPr>
        <a:xfrm>
          <a:off x="9363075" y="899216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23959</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228BDFCF-59DF-4904-954F-05107E6986B5}"/>
            </a:ext>
          </a:extLst>
        </xdr:cNvPr>
        <xdr:cNvSpPr txBox="1"/>
      </xdr:nvSpPr>
      <xdr:spPr>
        <a:xfrm>
          <a:off x="9477375" y="9418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1082</xdr:rowOff>
    </xdr:from>
    <xdr:to>
      <xdr:col>55</xdr:col>
      <xdr:colOff>50800</xdr:colOff>
      <xdr:row>59</xdr:row>
      <xdr:rowOff>102682</xdr:rowOff>
    </xdr:to>
    <xdr:sp macro="" textlink="">
      <xdr:nvSpPr>
        <xdr:cNvPr id="216" name="フローチャート: 判断 215">
          <a:extLst>
            <a:ext uri="{FF2B5EF4-FFF2-40B4-BE49-F238E27FC236}">
              <a16:creationId xmlns:a16="http://schemas.microsoft.com/office/drawing/2014/main" id="{0CDD091C-FBCF-4231-AFA1-1F25E23534A5}"/>
            </a:ext>
          </a:extLst>
        </xdr:cNvPr>
        <xdr:cNvSpPr/>
      </xdr:nvSpPr>
      <xdr:spPr>
        <a:xfrm>
          <a:off x="9401175" y="955465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39458</xdr:rowOff>
    </xdr:from>
    <xdr:to>
      <xdr:col>50</xdr:col>
      <xdr:colOff>165100</xdr:colOff>
      <xdr:row>59</xdr:row>
      <xdr:rowOff>141058</xdr:rowOff>
    </xdr:to>
    <xdr:sp macro="" textlink="">
      <xdr:nvSpPr>
        <xdr:cNvPr id="217" name="フローチャート: 判断 216">
          <a:extLst>
            <a:ext uri="{FF2B5EF4-FFF2-40B4-BE49-F238E27FC236}">
              <a16:creationId xmlns:a16="http://schemas.microsoft.com/office/drawing/2014/main" id="{2E34CEC9-A88F-4A8C-AAB0-92FF722BD71C}"/>
            </a:ext>
          </a:extLst>
        </xdr:cNvPr>
        <xdr:cNvSpPr/>
      </xdr:nvSpPr>
      <xdr:spPr>
        <a:xfrm>
          <a:off x="8639175" y="959303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163747</xdr:rowOff>
    </xdr:from>
    <xdr:to>
      <xdr:col>46</xdr:col>
      <xdr:colOff>38100</xdr:colOff>
      <xdr:row>59</xdr:row>
      <xdr:rowOff>93897</xdr:rowOff>
    </xdr:to>
    <xdr:sp macro="" textlink="">
      <xdr:nvSpPr>
        <xdr:cNvPr id="218" name="フローチャート: 判断 217">
          <a:extLst>
            <a:ext uri="{FF2B5EF4-FFF2-40B4-BE49-F238E27FC236}">
              <a16:creationId xmlns:a16="http://schemas.microsoft.com/office/drawing/2014/main" id="{8A6E5B33-AAC2-4856-81E8-A62016380A61}"/>
            </a:ext>
          </a:extLst>
        </xdr:cNvPr>
        <xdr:cNvSpPr/>
      </xdr:nvSpPr>
      <xdr:spPr>
        <a:xfrm>
          <a:off x="7839075" y="95522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83424</xdr:rowOff>
    </xdr:from>
    <xdr:to>
      <xdr:col>41</xdr:col>
      <xdr:colOff>101600</xdr:colOff>
      <xdr:row>60</xdr:row>
      <xdr:rowOff>13574</xdr:rowOff>
    </xdr:to>
    <xdr:sp macro="" textlink="">
      <xdr:nvSpPr>
        <xdr:cNvPr id="219" name="フローチャート: 判断 218">
          <a:extLst>
            <a:ext uri="{FF2B5EF4-FFF2-40B4-BE49-F238E27FC236}">
              <a16:creationId xmlns:a16="http://schemas.microsoft.com/office/drawing/2014/main" id="{0B21FE0F-3B2D-4946-94E8-2B8391B356F8}"/>
            </a:ext>
          </a:extLst>
        </xdr:cNvPr>
        <xdr:cNvSpPr/>
      </xdr:nvSpPr>
      <xdr:spPr>
        <a:xfrm>
          <a:off x="7029450" y="964017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56F7872C-0532-40A3-B91B-0ED4FFC472D7}"/>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17EEEA4C-FADF-485D-9D88-39D1436B78DA}"/>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4123220A-7CE4-42D9-AA9A-1E1B8CC498C0}"/>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3975C700-0ED6-4ED8-BB9F-4B9D7D33307B}"/>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F4DCD980-53CD-47A5-A2D0-984548C664BA}"/>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106320</xdr:rowOff>
    </xdr:from>
    <xdr:to>
      <xdr:col>55</xdr:col>
      <xdr:colOff>50800</xdr:colOff>
      <xdr:row>64</xdr:row>
      <xdr:rowOff>36470</xdr:rowOff>
    </xdr:to>
    <xdr:sp macro="" textlink="">
      <xdr:nvSpPr>
        <xdr:cNvPr id="225" name="楕円 224">
          <a:extLst>
            <a:ext uri="{FF2B5EF4-FFF2-40B4-BE49-F238E27FC236}">
              <a16:creationId xmlns:a16="http://schemas.microsoft.com/office/drawing/2014/main" id="{56F1ECBD-8FDE-45D5-B98D-DEE96A68D90F}"/>
            </a:ext>
          </a:extLst>
        </xdr:cNvPr>
        <xdr:cNvSpPr/>
      </xdr:nvSpPr>
      <xdr:spPr>
        <a:xfrm>
          <a:off x="9401175" y="1030442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63</xdr:row>
      <xdr:rowOff>21247</xdr:rowOff>
    </xdr:from>
    <xdr:ext cx="534377" cy="259045"/>
    <xdr:sp macro="" textlink="">
      <xdr:nvSpPr>
        <xdr:cNvPr id="226" name="【橋りょう・トンネル】&#10;一人当たり有形固定資産（償却資産）額該当値テキスト">
          <a:extLst>
            <a:ext uri="{FF2B5EF4-FFF2-40B4-BE49-F238E27FC236}">
              <a16:creationId xmlns:a16="http://schemas.microsoft.com/office/drawing/2014/main" id="{75F03504-5B95-4095-8CA3-CC9D2F24D4CF}"/>
            </a:ext>
          </a:extLst>
        </xdr:cNvPr>
        <xdr:cNvSpPr txBox="1"/>
      </xdr:nvSpPr>
      <xdr:spPr>
        <a:xfrm>
          <a:off x="9477375" y="1022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110882</xdr:rowOff>
    </xdr:from>
    <xdr:to>
      <xdr:col>50</xdr:col>
      <xdr:colOff>165100</xdr:colOff>
      <xdr:row>64</xdr:row>
      <xdr:rowOff>41032</xdr:rowOff>
    </xdr:to>
    <xdr:sp macro="" textlink="">
      <xdr:nvSpPr>
        <xdr:cNvPr id="227" name="楕円 226">
          <a:extLst>
            <a:ext uri="{FF2B5EF4-FFF2-40B4-BE49-F238E27FC236}">
              <a16:creationId xmlns:a16="http://schemas.microsoft.com/office/drawing/2014/main" id="{8D682376-BE64-4906-A255-3F7BE24EFD3B}"/>
            </a:ext>
          </a:extLst>
        </xdr:cNvPr>
        <xdr:cNvSpPr/>
      </xdr:nvSpPr>
      <xdr:spPr>
        <a:xfrm>
          <a:off x="8639175" y="103089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157120</xdr:rowOff>
    </xdr:from>
    <xdr:to>
      <xdr:col>55</xdr:col>
      <xdr:colOff>0</xdr:colOff>
      <xdr:row>63</xdr:row>
      <xdr:rowOff>161682</xdr:rowOff>
    </xdr:to>
    <xdr:cxnSp macro="">
      <xdr:nvCxnSpPr>
        <xdr:cNvPr id="228" name="直線コネクタ 227">
          <a:extLst>
            <a:ext uri="{FF2B5EF4-FFF2-40B4-BE49-F238E27FC236}">
              <a16:creationId xmlns:a16="http://schemas.microsoft.com/office/drawing/2014/main" id="{8055290C-558B-42B6-85CA-552CF2F4CFAA}"/>
            </a:ext>
          </a:extLst>
        </xdr:cNvPr>
        <xdr:cNvCxnSpPr/>
      </xdr:nvCxnSpPr>
      <xdr:spPr>
        <a:xfrm flipV="1">
          <a:off x="8686800" y="10361570"/>
          <a:ext cx="742950" cy="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115748</xdr:rowOff>
    </xdr:from>
    <xdr:to>
      <xdr:col>46</xdr:col>
      <xdr:colOff>38100</xdr:colOff>
      <xdr:row>64</xdr:row>
      <xdr:rowOff>45898</xdr:rowOff>
    </xdr:to>
    <xdr:sp macro="" textlink="">
      <xdr:nvSpPr>
        <xdr:cNvPr id="229" name="楕円 228">
          <a:extLst>
            <a:ext uri="{FF2B5EF4-FFF2-40B4-BE49-F238E27FC236}">
              <a16:creationId xmlns:a16="http://schemas.microsoft.com/office/drawing/2014/main" id="{D611C0BC-B0EA-4A0D-A8AF-29CC64815E01}"/>
            </a:ext>
          </a:extLst>
        </xdr:cNvPr>
        <xdr:cNvSpPr/>
      </xdr:nvSpPr>
      <xdr:spPr>
        <a:xfrm>
          <a:off x="7839075" y="1031702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161682</xdr:rowOff>
    </xdr:from>
    <xdr:to>
      <xdr:col>50</xdr:col>
      <xdr:colOff>114300</xdr:colOff>
      <xdr:row>63</xdr:row>
      <xdr:rowOff>166548</xdr:rowOff>
    </xdr:to>
    <xdr:cxnSp macro="">
      <xdr:nvCxnSpPr>
        <xdr:cNvPr id="230" name="直線コネクタ 229">
          <a:extLst>
            <a:ext uri="{FF2B5EF4-FFF2-40B4-BE49-F238E27FC236}">
              <a16:creationId xmlns:a16="http://schemas.microsoft.com/office/drawing/2014/main" id="{7EF17100-C6B4-4C90-BE55-F920BF84CF27}"/>
            </a:ext>
          </a:extLst>
        </xdr:cNvPr>
        <xdr:cNvCxnSpPr/>
      </xdr:nvCxnSpPr>
      <xdr:spPr>
        <a:xfrm flipV="1">
          <a:off x="7886700" y="1036613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120300</xdr:rowOff>
    </xdr:from>
    <xdr:to>
      <xdr:col>41</xdr:col>
      <xdr:colOff>101600</xdr:colOff>
      <xdr:row>64</xdr:row>
      <xdr:rowOff>50450</xdr:rowOff>
    </xdr:to>
    <xdr:sp macro="" textlink="">
      <xdr:nvSpPr>
        <xdr:cNvPr id="231" name="楕円 230">
          <a:extLst>
            <a:ext uri="{FF2B5EF4-FFF2-40B4-BE49-F238E27FC236}">
              <a16:creationId xmlns:a16="http://schemas.microsoft.com/office/drawing/2014/main" id="{F9C0B192-032F-495C-933C-F913CA80737E}"/>
            </a:ext>
          </a:extLst>
        </xdr:cNvPr>
        <xdr:cNvSpPr/>
      </xdr:nvSpPr>
      <xdr:spPr>
        <a:xfrm>
          <a:off x="7029450" y="103247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166548</xdr:rowOff>
    </xdr:from>
    <xdr:to>
      <xdr:col>45</xdr:col>
      <xdr:colOff>177800</xdr:colOff>
      <xdr:row>63</xdr:row>
      <xdr:rowOff>171100</xdr:rowOff>
    </xdr:to>
    <xdr:cxnSp macro="">
      <xdr:nvCxnSpPr>
        <xdr:cNvPr id="232" name="直線コネクタ 231">
          <a:extLst>
            <a:ext uri="{FF2B5EF4-FFF2-40B4-BE49-F238E27FC236}">
              <a16:creationId xmlns:a16="http://schemas.microsoft.com/office/drawing/2014/main" id="{A6912661-8529-4377-BA7A-8E4F9EDE8EAC}"/>
            </a:ext>
          </a:extLst>
        </xdr:cNvPr>
        <xdr:cNvCxnSpPr/>
      </xdr:nvCxnSpPr>
      <xdr:spPr>
        <a:xfrm flipV="1">
          <a:off x="7077075" y="1036464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57</xdr:row>
      <xdr:rowOff>157585</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23DF53C5-8088-4DAF-BF16-18537FE82B6E}"/>
            </a:ext>
          </a:extLst>
        </xdr:cNvPr>
        <xdr:cNvSpPr txBox="1"/>
      </xdr:nvSpPr>
      <xdr:spPr>
        <a:xfrm>
          <a:off x="8399995" y="93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110424</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212850D1-962E-4BF3-A6CB-AB48B7994EF3}"/>
            </a:ext>
          </a:extLst>
        </xdr:cNvPr>
        <xdr:cNvSpPr txBox="1"/>
      </xdr:nvSpPr>
      <xdr:spPr>
        <a:xfrm>
          <a:off x="7609420" y="933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30101</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00C453D9-2619-40A2-B4FA-2011FC37DBD5}"/>
            </a:ext>
          </a:extLst>
        </xdr:cNvPr>
        <xdr:cNvSpPr txBox="1"/>
      </xdr:nvSpPr>
      <xdr:spPr>
        <a:xfrm>
          <a:off x="6818845" y="941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32159</xdr:rowOff>
    </xdr:from>
    <xdr:ext cx="534377" cy="259045"/>
    <xdr:sp macro="" textlink="">
      <xdr:nvSpPr>
        <xdr:cNvPr id="236" name="n_1mainValue【橋りょう・トンネル】&#10;一人当たり有形固定資産（償却資産）額">
          <a:extLst>
            <a:ext uri="{FF2B5EF4-FFF2-40B4-BE49-F238E27FC236}">
              <a16:creationId xmlns:a16="http://schemas.microsoft.com/office/drawing/2014/main" id="{67A28893-96BF-445E-86FE-E4B034BBE3E7}"/>
            </a:ext>
          </a:extLst>
        </xdr:cNvPr>
        <xdr:cNvSpPr txBox="1"/>
      </xdr:nvSpPr>
      <xdr:spPr>
        <a:xfrm>
          <a:off x="8429136" y="1039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37025</xdr:rowOff>
    </xdr:from>
    <xdr:ext cx="534377" cy="259045"/>
    <xdr:sp macro="" textlink="">
      <xdr:nvSpPr>
        <xdr:cNvPr id="237" name="n_2mainValue【橋りょう・トンネル】&#10;一人当たり有形固定資産（償却資産）額">
          <a:extLst>
            <a:ext uri="{FF2B5EF4-FFF2-40B4-BE49-F238E27FC236}">
              <a16:creationId xmlns:a16="http://schemas.microsoft.com/office/drawing/2014/main" id="{C78C04F8-DE26-4975-987B-8231C1A2608E}"/>
            </a:ext>
          </a:extLst>
        </xdr:cNvPr>
        <xdr:cNvSpPr txBox="1"/>
      </xdr:nvSpPr>
      <xdr:spPr>
        <a:xfrm>
          <a:off x="7648086" y="104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41577</xdr:rowOff>
    </xdr:from>
    <xdr:ext cx="534377" cy="259045"/>
    <xdr:sp macro="" textlink="">
      <xdr:nvSpPr>
        <xdr:cNvPr id="238" name="n_3mainValue【橋りょう・トンネル】&#10;一人当たり有形固定資産（償却資産）額">
          <a:extLst>
            <a:ext uri="{FF2B5EF4-FFF2-40B4-BE49-F238E27FC236}">
              <a16:creationId xmlns:a16="http://schemas.microsoft.com/office/drawing/2014/main" id="{AC2F0941-8A3F-43E4-84B6-165EAFF983E9}"/>
            </a:ext>
          </a:extLst>
        </xdr:cNvPr>
        <xdr:cNvSpPr txBox="1"/>
      </xdr:nvSpPr>
      <xdr:spPr>
        <a:xfrm>
          <a:off x="6847986" y="1040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D13132E9-9914-44AB-9DE2-55CA98443CFD}"/>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0" name="正方形/長方形 239">
          <a:extLst>
            <a:ext uri="{FF2B5EF4-FFF2-40B4-BE49-F238E27FC236}">
              <a16:creationId xmlns:a16="http://schemas.microsoft.com/office/drawing/2014/main" id="{1D8F346D-4803-41AA-B896-E5C9F51EA3A7}"/>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1" name="正方形/長方形 240">
          <a:extLst>
            <a:ext uri="{FF2B5EF4-FFF2-40B4-BE49-F238E27FC236}">
              <a16:creationId xmlns:a16="http://schemas.microsoft.com/office/drawing/2014/main" id="{9A0B3F3A-669F-4720-965E-F1F85D412215}"/>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2" name="正方形/長方形 241">
          <a:extLst>
            <a:ext uri="{FF2B5EF4-FFF2-40B4-BE49-F238E27FC236}">
              <a16:creationId xmlns:a16="http://schemas.microsoft.com/office/drawing/2014/main" id="{1276473F-E0F2-4137-968A-54746AD9B907}"/>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3" name="正方形/長方形 242">
          <a:extLst>
            <a:ext uri="{FF2B5EF4-FFF2-40B4-BE49-F238E27FC236}">
              <a16:creationId xmlns:a16="http://schemas.microsoft.com/office/drawing/2014/main" id="{DBAD32CB-2600-4EFC-8522-CC6A8F30B103}"/>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a:extLst>
            <a:ext uri="{FF2B5EF4-FFF2-40B4-BE49-F238E27FC236}">
              <a16:creationId xmlns:a16="http://schemas.microsoft.com/office/drawing/2014/main" id="{7093B5F4-5F88-401C-82B1-6312E1D8852A}"/>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a:extLst>
            <a:ext uri="{FF2B5EF4-FFF2-40B4-BE49-F238E27FC236}">
              <a16:creationId xmlns:a16="http://schemas.microsoft.com/office/drawing/2014/main" id="{5102F738-656F-48DF-A5C5-4DA39DBBFF96}"/>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a:extLst>
            <a:ext uri="{FF2B5EF4-FFF2-40B4-BE49-F238E27FC236}">
              <a16:creationId xmlns:a16="http://schemas.microsoft.com/office/drawing/2014/main" id="{B4EF8128-0922-4538-8DC3-7E911F18D3E7}"/>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a:extLst>
            <a:ext uri="{FF2B5EF4-FFF2-40B4-BE49-F238E27FC236}">
              <a16:creationId xmlns:a16="http://schemas.microsoft.com/office/drawing/2014/main" id="{E44E6213-87DB-44B8-9501-FF93A266A1BD}"/>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48" name="直線コネクタ 247">
          <a:extLst>
            <a:ext uri="{FF2B5EF4-FFF2-40B4-BE49-F238E27FC236}">
              <a16:creationId xmlns:a16="http://schemas.microsoft.com/office/drawing/2014/main" id="{7A2C32EC-9648-452A-93CF-7F76AFE62E8E}"/>
            </a:ext>
          </a:extLst>
        </xdr:cNvPr>
        <xdr:cNvCxnSpPr/>
      </xdr:nvCxnSpPr>
      <xdr:spPr>
        <a:xfrm>
          <a:off x="685800" y="13858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49" name="テキスト ボックス 248">
          <a:extLst>
            <a:ext uri="{FF2B5EF4-FFF2-40B4-BE49-F238E27FC236}">
              <a16:creationId xmlns:a16="http://schemas.microsoft.com/office/drawing/2014/main" id="{2677DC13-FC69-46FD-B984-E433782AF60B}"/>
            </a:ext>
          </a:extLst>
        </xdr:cNvPr>
        <xdr:cNvSpPr txBox="1"/>
      </xdr:nvSpPr>
      <xdr:spPr>
        <a:xfrm>
          <a:off x="339891" y="13723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id="{25EC2197-F343-483A-8029-D67E43F4A690}"/>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id="{247686FF-6E74-4978-B5C5-0FCC4815DE98}"/>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52" name="直線コネクタ 251">
          <a:extLst>
            <a:ext uri="{FF2B5EF4-FFF2-40B4-BE49-F238E27FC236}">
              <a16:creationId xmlns:a16="http://schemas.microsoft.com/office/drawing/2014/main" id="{A9EA5A8C-F99E-48F9-B34B-4DB93FF9629C}"/>
            </a:ext>
          </a:extLst>
        </xdr:cNvPr>
        <xdr:cNvCxnSpPr/>
      </xdr:nvCxnSpPr>
      <xdr:spPr>
        <a:xfrm>
          <a:off x="685800" y="12782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53" name="テキスト ボックス 252">
          <a:extLst>
            <a:ext uri="{FF2B5EF4-FFF2-40B4-BE49-F238E27FC236}">
              <a16:creationId xmlns:a16="http://schemas.microsoft.com/office/drawing/2014/main" id="{A8947E3E-A30C-4B2D-B5B7-51D099CA143D}"/>
            </a:ext>
          </a:extLst>
        </xdr:cNvPr>
        <xdr:cNvSpPr txBox="1"/>
      </xdr:nvSpPr>
      <xdr:spPr>
        <a:xfrm>
          <a:off x="339891" y="12637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a:extLst>
            <a:ext uri="{FF2B5EF4-FFF2-40B4-BE49-F238E27FC236}">
              <a16:creationId xmlns:a16="http://schemas.microsoft.com/office/drawing/2014/main" id="{F71BD3FE-3183-4FC7-9B31-DCC9A011511B}"/>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5" name="テキスト ボックス 254">
          <a:extLst>
            <a:ext uri="{FF2B5EF4-FFF2-40B4-BE49-F238E27FC236}">
              <a16:creationId xmlns:a16="http://schemas.microsoft.com/office/drawing/2014/main" id="{34565079-DDC7-427C-B702-893BA7C8729D}"/>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a:extLst>
            <a:ext uri="{FF2B5EF4-FFF2-40B4-BE49-F238E27FC236}">
              <a16:creationId xmlns:a16="http://schemas.microsoft.com/office/drawing/2014/main" id="{6198A439-716A-48F3-866B-AE1D51DA0CEF}"/>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15239</xdr:rowOff>
    </xdr:from>
    <xdr:to>
      <xdr:col>24</xdr:col>
      <xdr:colOff>62865</xdr:colOff>
      <xdr:row>86</xdr:row>
      <xdr:rowOff>9525</xdr:rowOff>
    </xdr:to>
    <xdr:cxnSp macro="">
      <xdr:nvCxnSpPr>
        <xdr:cNvPr id="257" name="直線コネクタ 256">
          <a:extLst>
            <a:ext uri="{FF2B5EF4-FFF2-40B4-BE49-F238E27FC236}">
              <a16:creationId xmlns:a16="http://schemas.microsoft.com/office/drawing/2014/main" id="{034DAABD-5138-4272-8F03-08D83C842B5E}"/>
            </a:ext>
          </a:extLst>
        </xdr:cNvPr>
        <xdr:cNvCxnSpPr/>
      </xdr:nvCxnSpPr>
      <xdr:spPr>
        <a:xfrm flipV="1">
          <a:off x="4179570" y="12642214"/>
          <a:ext cx="127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13352</xdr:rowOff>
    </xdr:from>
    <xdr:ext cx="405111" cy="259045"/>
    <xdr:sp macro="" textlink="">
      <xdr:nvSpPr>
        <xdr:cNvPr id="258" name="【公営住宅】&#10;有形固定資産減価償却率最小値テキスト">
          <a:extLst>
            <a:ext uri="{FF2B5EF4-FFF2-40B4-BE49-F238E27FC236}">
              <a16:creationId xmlns:a16="http://schemas.microsoft.com/office/drawing/2014/main" id="{80AC4681-11C8-438D-B945-5DB2BC15CB9E}"/>
            </a:ext>
          </a:extLst>
        </xdr:cNvPr>
        <xdr:cNvSpPr txBox="1"/>
      </xdr:nvSpPr>
      <xdr:spPr>
        <a:xfrm>
          <a:off x="4229100"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9" name="直線コネクタ 258">
          <a:extLst>
            <a:ext uri="{FF2B5EF4-FFF2-40B4-BE49-F238E27FC236}">
              <a16:creationId xmlns:a16="http://schemas.microsoft.com/office/drawing/2014/main" id="{C73907BD-A5CF-42B7-B157-F316E94C2D10}"/>
            </a:ext>
          </a:extLst>
        </xdr:cNvPr>
        <xdr:cNvCxnSpPr/>
      </xdr:nvCxnSpPr>
      <xdr:spPr>
        <a:xfrm>
          <a:off x="4105275" y="13931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133366</xdr:rowOff>
    </xdr:from>
    <xdr:ext cx="405111" cy="259045"/>
    <xdr:sp macro="" textlink="">
      <xdr:nvSpPr>
        <xdr:cNvPr id="260" name="【公営住宅】&#10;有形固定資産減価償却率最大値テキスト">
          <a:extLst>
            <a:ext uri="{FF2B5EF4-FFF2-40B4-BE49-F238E27FC236}">
              <a16:creationId xmlns:a16="http://schemas.microsoft.com/office/drawing/2014/main" id="{9B1E4BB8-F705-46B1-89B6-51BA02699F40}"/>
            </a:ext>
          </a:extLst>
        </xdr:cNvPr>
        <xdr:cNvSpPr txBox="1"/>
      </xdr:nvSpPr>
      <xdr:spPr>
        <a:xfrm>
          <a:off x="4229100" y="1243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61" name="直線コネクタ 260">
          <a:extLst>
            <a:ext uri="{FF2B5EF4-FFF2-40B4-BE49-F238E27FC236}">
              <a16:creationId xmlns:a16="http://schemas.microsoft.com/office/drawing/2014/main" id="{538DD02C-3997-42B9-B068-38E598FE4BC6}"/>
            </a:ext>
          </a:extLst>
        </xdr:cNvPr>
        <xdr:cNvCxnSpPr/>
      </xdr:nvCxnSpPr>
      <xdr:spPr>
        <a:xfrm>
          <a:off x="4105275" y="126422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170197</xdr:rowOff>
    </xdr:from>
    <xdr:ext cx="405111" cy="259045"/>
    <xdr:sp macro="" textlink="">
      <xdr:nvSpPr>
        <xdr:cNvPr id="262" name="【公営住宅】&#10;有形固定資産減価償却率平均値テキスト">
          <a:extLst>
            <a:ext uri="{FF2B5EF4-FFF2-40B4-BE49-F238E27FC236}">
              <a16:creationId xmlns:a16="http://schemas.microsoft.com/office/drawing/2014/main" id="{BC0DE39A-784A-470D-9FFE-60858AC7BA44}"/>
            </a:ext>
          </a:extLst>
        </xdr:cNvPr>
        <xdr:cNvSpPr txBox="1"/>
      </xdr:nvSpPr>
      <xdr:spPr>
        <a:xfrm>
          <a:off x="4229100" y="1279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63" name="フローチャート: 判断 262">
          <a:extLst>
            <a:ext uri="{FF2B5EF4-FFF2-40B4-BE49-F238E27FC236}">
              <a16:creationId xmlns:a16="http://schemas.microsoft.com/office/drawing/2014/main" id="{7252FBE7-D5C7-4457-9ADF-F7F1D7BCD3B3}"/>
            </a:ext>
          </a:extLst>
        </xdr:cNvPr>
        <xdr:cNvSpPr/>
      </xdr:nvSpPr>
      <xdr:spPr>
        <a:xfrm>
          <a:off x="4124325" y="129362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130175</xdr:rowOff>
    </xdr:from>
    <xdr:to>
      <xdr:col>20</xdr:col>
      <xdr:colOff>38100</xdr:colOff>
      <xdr:row>80</xdr:row>
      <xdr:rowOff>60325</xdr:rowOff>
    </xdr:to>
    <xdr:sp macro="" textlink="">
      <xdr:nvSpPr>
        <xdr:cNvPr id="264" name="フローチャート: 判断 263">
          <a:extLst>
            <a:ext uri="{FF2B5EF4-FFF2-40B4-BE49-F238E27FC236}">
              <a16:creationId xmlns:a16="http://schemas.microsoft.com/office/drawing/2014/main" id="{C7C77610-1059-483C-A5C5-9ADBA00F8F79}"/>
            </a:ext>
          </a:extLst>
        </xdr:cNvPr>
        <xdr:cNvSpPr/>
      </xdr:nvSpPr>
      <xdr:spPr>
        <a:xfrm>
          <a:off x="3381375" y="129222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130175</xdr:rowOff>
    </xdr:from>
    <xdr:to>
      <xdr:col>15</xdr:col>
      <xdr:colOff>101600</xdr:colOff>
      <xdr:row>79</xdr:row>
      <xdr:rowOff>60325</xdr:rowOff>
    </xdr:to>
    <xdr:sp macro="" textlink="">
      <xdr:nvSpPr>
        <xdr:cNvPr id="265" name="フローチャート: 判断 264">
          <a:extLst>
            <a:ext uri="{FF2B5EF4-FFF2-40B4-BE49-F238E27FC236}">
              <a16:creationId xmlns:a16="http://schemas.microsoft.com/office/drawing/2014/main" id="{365EC818-01E8-42D7-84CF-14A4E1A07148}"/>
            </a:ext>
          </a:extLst>
        </xdr:cNvPr>
        <xdr:cNvSpPr/>
      </xdr:nvSpPr>
      <xdr:spPr>
        <a:xfrm>
          <a:off x="2571750" y="12760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130175</xdr:rowOff>
    </xdr:from>
    <xdr:to>
      <xdr:col>10</xdr:col>
      <xdr:colOff>165100</xdr:colOff>
      <xdr:row>79</xdr:row>
      <xdr:rowOff>60325</xdr:rowOff>
    </xdr:to>
    <xdr:sp macro="" textlink="">
      <xdr:nvSpPr>
        <xdr:cNvPr id="266" name="フローチャート: 判断 265">
          <a:extLst>
            <a:ext uri="{FF2B5EF4-FFF2-40B4-BE49-F238E27FC236}">
              <a16:creationId xmlns:a16="http://schemas.microsoft.com/office/drawing/2014/main" id="{8D5A7123-4135-4DDA-8629-BFBF915E995E}"/>
            </a:ext>
          </a:extLst>
        </xdr:cNvPr>
        <xdr:cNvSpPr/>
      </xdr:nvSpPr>
      <xdr:spPr>
        <a:xfrm>
          <a:off x="1781175" y="12760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24055286-179C-49F2-A973-CD47085F9980}"/>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25B46499-D41E-4762-B6B9-3638D06E8F60}"/>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EEFA5C1-1805-4CF3-B494-26DAE18968EB}"/>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539E2202-2CD4-4869-B562-39F16DA65591}"/>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94FD7B1A-85A8-4B05-91DC-078A44242869}"/>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130175</xdr:rowOff>
    </xdr:from>
    <xdr:to>
      <xdr:col>24</xdr:col>
      <xdr:colOff>114300</xdr:colOff>
      <xdr:row>86</xdr:row>
      <xdr:rowOff>60325</xdr:rowOff>
    </xdr:to>
    <xdr:sp macro="" textlink="">
      <xdr:nvSpPr>
        <xdr:cNvPr id="272" name="楕円 271">
          <a:extLst>
            <a:ext uri="{FF2B5EF4-FFF2-40B4-BE49-F238E27FC236}">
              <a16:creationId xmlns:a16="http://schemas.microsoft.com/office/drawing/2014/main" id="{D7BEE1F6-EF36-4EBD-8B81-15FF19445005}"/>
            </a:ext>
          </a:extLst>
        </xdr:cNvPr>
        <xdr:cNvSpPr/>
      </xdr:nvSpPr>
      <xdr:spPr>
        <a:xfrm>
          <a:off x="4124325" y="138938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85</xdr:row>
      <xdr:rowOff>45102</xdr:rowOff>
    </xdr:from>
    <xdr:ext cx="405111" cy="259045"/>
    <xdr:sp macro="" textlink="">
      <xdr:nvSpPr>
        <xdr:cNvPr id="273" name="【公営住宅】&#10;有形固定資産減価償却率該当値テキスト">
          <a:extLst>
            <a:ext uri="{FF2B5EF4-FFF2-40B4-BE49-F238E27FC236}">
              <a16:creationId xmlns:a16="http://schemas.microsoft.com/office/drawing/2014/main" id="{4BCB6A62-56CB-40B9-98BE-95B8065A0EF8}"/>
            </a:ext>
          </a:extLst>
        </xdr:cNvPr>
        <xdr:cNvSpPr txBox="1"/>
      </xdr:nvSpPr>
      <xdr:spPr>
        <a:xfrm>
          <a:off x="4229100"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27305</xdr:rowOff>
    </xdr:from>
    <xdr:to>
      <xdr:col>20</xdr:col>
      <xdr:colOff>38100</xdr:colOff>
      <xdr:row>85</xdr:row>
      <xdr:rowOff>128905</xdr:rowOff>
    </xdr:to>
    <xdr:sp macro="" textlink="">
      <xdr:nvSpPr>
        <xdr:cNvPr id="274" name="楕円 273">
          <a:extLst>
            <a:ext uri="{FF2B5EF4-FFF2-40B4-BE49-F238E27FC236}">
              <a16:creationId xmlns:a16="http://schemas.microsoft.com/office/drawing/2014/main" id="{DB668AD5-CB9C-437A-8CD6-738025570B3C}"/>
            </a:ext>
          </a:extLst>
        </xdr:cNvPr>
        <xdr:cNvSpPr/>
      </xdr:nvSpPr>
      <xdr:spPr>
        <a:xfrm>
          <a:off x="3381375" y="137941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78105</xdr:rowOff>
    </xdr:from>
    <xdr:to>
      <xdr:col>24</xdr:col>
      <xdr:colOff>63500</xdr:colOff>
      <xdr:row>86</xdr:row>
      <xdr:rowOff>9525</xdr:rowOff>
    </xdr:to>
    <xdr:cxnSp macro="">
      <xdr:nvCxnSpPr>
        <xdr:cNvPr id="275" name="直線コネクタ 274">
          <a:extLst>
            <a:ext uri="{FF2B5EF4-FFF2-40B4-BE49-F238E27FC236}">
              <a16:creationId xmlns:a16="http://schemas.microsoft.com/office/drawing/2014/main" id="{41592511-3D0D-4AC7-8B99-E740AEC0CC79}"/>
            </a:ext>
          </a:extLst>
        </xdr:cNvPr>
        <xdr:cNvCxnSpPr/>
      </xdr:nvCxnSpPr>
      <xdr:spPr>
        <a:xfrm>
          <a:off x="3429000" y="13841730"/>
          <a:ext cx="752475"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130175</xdr:rowOff>
    </xdr:from>
    <xdr:to>
      <xdr:col>15</xdr:col>
      <xdr:colOff>101600</xdr:colOff>
      <xdr:row>85</xdr:row>
      <xdr:rowOff>60325</xdr:rowOff>
    </xdr:to>
    <xdr:sp macro="" textlink="">
      <xdr:nvSpPr>
        <xdr:cNvPr id="276" name="楕円 275">
          <a:extLst>
            <a:ext uri="{FF2B5EF4-FFF2-40B4-BE49-F238E27FC236}">
              <a16:creationId xmlns:a16="http://schemas.microsoft.com/office/drawing/2014/main" id="{78CEEEDF-B05A-453D-9CDF-C46EA1CB6047}"/>
            </a:ext>
          </a:extLst>
        </xdr:cNvPr>
        <xdr:cNvSpPr/>
      </xdr:nvSpPr>
      <xdr:spPr>
        <a:xfrm>
          <a:off x="2571750" y="137318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9525</xdr:rowOff>
    </xdr:from>
    <xdr:to>
      <xdr:col>19</xdr:col>
      <xdr:colOff>177800</xdr:colOff>
      <xdr:row>85</xdr:row>
      <xdr:rowOff>78105</xdr:rowOff>
    </xdr:to>
    <xdr:cxnSp macro="">
      <xdr:nvCxnSpPr>
        <xdr:cNvPr id="277" name="直線コネクタ 276">
          <a:extLst>
            <a:ext uri="{FF2B5EF4-FFF2-40B4-BE49-F238E27FC236}">
              <a16:creationId xmlns:a16="http://schemas.microsoft.com/office/drawing/2014/main" id="{274336E8-8948-4A85-90DA-2CFA55D9DAB5}"/>
            </a:ext>
          </a:extLst>
        </xdr:cNvPr>
        <xdr:cNvCxnSpPr/>
      </xdr:nvCxnSpPr>
      <xdr:spPr>
        <a:xfrm>
          <a:off x="2619375" y="13769975"/>
          <a:ext cx="809625"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33020</xdr:rowOff>
    </xdr:from>
    <xdr:to>
      <xdr:col>10</xdr:col>
      <xdr:colOff>165100</xdr:colOff>
      <xdr:row>84</xdr:row>
      <xdr:rowOff>134620</xdr:rowOff>
    </xdr:to>
    <xdr:sp macro="" textlink="">
      <xdr:nvSpPr>
        <xdr:cNvPr id="278" name="楕円 277">
          <a:extLst>
            <a:ext uri="{FF2B5EF4-FFF2-40B4-BE49-F238E27FC236}">
              <a16:creationId xmlns:a16="http://schemas.microsoft.com/office/drawing/2014/main" id="{F37374B6-4719-4B67-99D9-B99F45507031}"/>
            </a:ext>
          </a:extLst>
        </xdr:cNvPr>
        <xdr:cNvSpPr/>
      </xdr:nvSpPr>
      <xdr:spPr>
        <a:xfrm>
          <a:off x="1781175" y="136315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83820</xdr:rowOff>
    </xdr:from>
    <xdr:to>
      <xdr:col>15</xdr:col>
      <xdr:colOff>50800</xdr:colOff>
      <xdr:row>85</xdr:row>
      <xdr:rowOff>9525</xdr:rowOff>
    </xdr:to>
    <xdr:cxnSp macro="">
      <xdr:nvCxnSpPr>
        <xdr:cNvPr id="279" name="直線コネクタ 278">
          <a:extLst>
            <a:ext uri="{FF2B5EF4-FFF2-40B4-BE49-F238E27FC236}">
              <a16:creationId xmlns:a16="http://schemas.microsoft.com/office/drawing/2014/main" id="{F0CF8885-0C15-4CB9-A799-6D2F657586F5}"/>
            </a:ext>
          </a:extLst>
        </xdr:cNvPr>
        <xdr:cNvCxnSpPr/>
      </xdr:nvCxnSpPr>
      <xdr:spPr>
        <a:xfrm>
          <a:off x="1828800" y="13688695"/>
          <a:ext cx="790575"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76852</xdr:rowOff>
    </xdr:from>
    <xdr:ext cx="405111" cy="259045"/>
    <xdr:sp macro="" textlink="">
      <xdr:nvSpPr>
        <xdr:cNvPr id="280" name="n_1aveValue【公営住宅】&#10;有形固定資産減価償却率">
          <a:extLst>
            <a:ext uri="{FF2B5EF4-FFF2-40B4-BE49-F238E27FC236}">
              <a16:creationId xmlns:a16="http://schemas.microsoft.com/office/drawing/2014/main" id="{B8949DA5-FE80-4AAD-A737-561E24C5AD6F}"/>
            </a:ext>
          </a:extLst>
        </xdr:cNvPr>
        <xdr:cNvSpPr txBox="1"/>
      </xdr:nvSpPr>
      <xdr:spPr>
        <a:xfrm>
          <a:off x="3239144" y="1270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76852</xdr:rowOff>
    </xdr:from>
    <xdr:ext cx="405111" cy="259045"/>
    <xdr:sp macro="" textlink="">
      <xdr:nvSpPr>
        <xdr:cNvPr id="281" name="n_2aveValue【公営住宅】&#10;有形固定資産減価償却率">
          <a:extLst>
            <a:ext uri="{FF2B5EF4-FFF2-40B4-BE49-F238E27FC236}">
              <a16:creationId xmlns:a16="http://schemas.microsoft.com/office/drawing/2014/main" id="{9E37C61D-1D05-497A-A5BE-9EFE204F2954}"/>
            </a:ext>
          </a:extLst>
        </xdr:cNvPr>
        <xdr:cNvSpPr txBox="1"/>
      </xdr:nvSpPr>
      <xdr:spPr>
        <a:xfrm>
          <a:off x="2439044" y="1254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76852</xdr:rowOff>
    </xdr:from>
    <xdr:ext cx="405111" cy="259045"/>
    <xdr:sp macro="" textlink="">
      <xdr:nvSpPr>
        <xdr:cNvPr id="282" name="n_3aveValue【公営住宅】&#10;有形固定資産減価償却率">
          <a:extLst>
            <a:ext uri="{FF2B5EF4-FFF2-40B4-BE49-F238E27FC236}">
              <a16:creationId xmlns:a16="http://schemas.microsoft.com/office/drawing/2014/main" id="{3B6E1CE4-F9D3-4B51-8CA0-334CDE7ACDCE}"/>
            </a:ext>
          </a:extLst>
        </xdr:cNvPr>
        <xdr:cNvSpPr txBox="1"/>
      </xdr:nvSpPr>
      <xdr:spPr>
        <a:xfrm>
          <a:off x="1648469" y="1254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120032</xdr:rowOff>
    </xdr:from>
    <xdr:ext cx="405111" cy="259045"/>
    <xdr:sp macro="" textlink="">
      <xdr:nvSpPr>
        <xdr:cNvPr id="283" name="n_1mainValue【公営住宅】&#10;有形固定資産減価償却率">
          <a:extLst>
            <a:ext uri="{FF2B5EF4-FFF2-40B4-BE49-F238E27FC236}">
              <a16:creationId xmlns:a16="http://schemas.microsoft.com/office/drawing/2014/main" id="{C8A880FD-95A4-4566-B19B-9436B5BBBB0C}"/>
            </a:ext>
          </a:extLst>
        </xdr:cNvPr>
        <xdr:cNvSpPr txBox="1"/>
      </xdr:nvSpPr>
      <xdr:spPr>
        <a:xfrm>
          <a:off x="3239144" y="13886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51452</xdr:rowOff>
    </xdr:from>
    <xdr:ext cx="405111" cy="259045"/>
    <xdr:sp macro="" textlink="">
      <xdr:nvSpPr>
        <xdr:cNvPr id="284" name="n_2mainValue【公営住宅】&#10;有形固定資産減価償却率">
          <a:extLst>
            <a:ext uri="{FF2B5EF4-FFF2-40B4-BE49-F238E27FC236}">
              <a16:creationId xmlns:a16="http://schemas.microsoft.com/office/drawing/2014/main" id="{9A807C6B-EE25-4090-81ED-B5EFFEB666BF}"/>
            </a:ext>
          </a:extLst>
        </xdr:cNvPr>
        <xdr:cNvSpPr txBox="1"/>
      </xdr:nvSpPr>
      <xdr:spPr>
        <a:xfrm>
          <a:off x="2439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125747</xdr:rowOff>
    </xdr:from>
    <xdr:ext cx="405111" cy="259045"/>
    <xdr:sp macro="" textlink="">
      <xdr:nvSpPr>
        <xdr:cNvPr id="285" name="n_3mainValue【公営住宅】&#10;有形固定資産減価償却率">
          <a:extLst>
            <a:ext uri="{FF2B5EF4-FFF2-40B4-BE49-F238E27FC236}">
              <a16:creationId xmlns:a16="http://schemas.microsoft.com/office/drawing/2014/main" id="{02CB8E84-3F98-4AEF-B027-9E19593C34F2}"/>
            </a:ext>
          </a:extLst>
        </xdr:cNvPr>
        <xdr:cNvSpPr txBox="1"/>
      </xdr:nvSpPr>
      <xdr:spPr>
        <a:xfrm>
          <a:off x="1648469"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6" name="正方形/長方形 285">
          <a:extLst>
            <a:ext uri="{FF2B5EF4-FFF2-40B4-BE49-F238E27FC236}">
              <a16:creationId xmlns:a16="http://schemas.microsoft.com/office/drawing/2014/main" id="{392B83EE-627A-4C7E-88A6-83F1DFE1164E}"/>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7" name="正方形/長方形 286">
          <a:extLst>
            <a:ext uri="{FF2B5EF4-FFF2-40B4-BE49-F238E27FC236}">
              <a16:creationId xmlns:a16="http://schemas.microsoft.com/office/drawing/2014/main" id="{1836073B-7417-40F6-82D8-5E861C383EAC}"/>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88" name="正方形/長方形 287">
          <a:extLst>
            <a:ext uri="{FF2B5EF4-FFF2-40B4-BE49-F238E27FC236}">
              <a16:creationId xmlns:a16="http://schemas.microsoft.com/office/drawing/2014/main" id="{655FA9E5-ED36-46AD-9C8C-2E3F181BA938}"/>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89" name="正方形/長方形 288">
          <a:extLst>
            <a:ext uri="{FF2B5EF4-FFF2-40B4-BE49-F238E27FC236}">
              <a16:creationId xmlns:a16="http://schemas.microsoft.com/office/drawing/2014/main" id="{2AFD99B9-4795-424F-A29F-6B366291FD76}"/>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90" name="正方形/長方形 289">
          <a:extLst>
            <a:ext uri="{FF2B5EF4-FFF2-40B4-BE49-F238E27FC236}">
              <a16:creationId xmlns:a16="http://schemas.microsoft.com/office/drawing/2014/main" id="{C00B4E9E-FD3C-4A43-AF29-836194E7F028}"/>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1" name="正方形/長方形 290">
          <a:extLst>
            <a:ext uri="{FF2B5EF4-FFF2-40B4-BE49-F238E27FC236}">
              <a16:creationId xmlns:a16="http://schemas.microsoft.com/office/drawing/2014/main" id="{427D6E9B-6F27-4438-A3CF-C8319DBB4C06}"/>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2" name="テキスト ボックス 291">
          <a:extLst>
            <a:ext uri="{FF2B5EF4-FFF2-40B4-BE49-F238E27FC236}">
              <a16:creationId xmlns:a16="http://schemas.microsoft.com/office/drawing/2014/main" id="{38160ECA-FE11-4134-AF37-C688C3DBFF5D}"/>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3" name="直線コネクタ 292">
          <a:extLst>
            <a:ext uri="{FF2B5EF4-FFF2-40B4-BE49-F238E27FC236}">
              <a16:creationId xmlns:a16="http://schemas.microsoft.com/office/drawing/2014/main" id="{A56FB241-A6AB-45C7-8BF0-7AF9FC78A841}"/>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94" name="テキスト ボックス 293">
          <a:extLst>
            <a:ext uri="{FF2B5EF4-FFF2-40B4-BE49-F238E27FC236}">
              <a16:creationId xmlns:a16="http://schemas.microsoft.com/office/drawing/2014/main" id="{4B936969-1BAA-4BEC-A559-A9CF79552775}"/>
            </a:ext>
          </a:extLst>
        </xdr:cNvPr>
        <xdr:cNvSpPr txBox="1"/>
      </xdr:nvSpPr>
      <xdr:spPr>
        <a:xfrm>
          <a:off x="5527221"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95" name="直線コネクタ 294">
          <a:extLst>
            <a:ext uri="{FF2B5EF4-FFF2-40B4-BE49-F238E27FC236}">
              <a16:creationId xmlns:a16="http://schemas.microsoft.com/office/drawing/2014/main" id="{DBDC50E1-68D5-4C4B-BB1B-4FDBEDCB04FC}"/>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6" name="テキスト ボックス 295">
          <a:extLst>
            <a:ext uri="{FF2B5EF4-FFF2-40B4-BE49-F238E27FC236}">
              <a16:creationId xmlns:a16="http://schemas.microsoft.com/office/drawing/2014/main" id="{B6EB01D3-67D8-42D7-A586-52E2892AF37E}"/>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7" name="直線コネクタ 296">
          <a:extLst>
            <a:ext uri="{FF2B5EF4-FFF2-40B4-BE49-F238E27FC236}">
              <a16:creationId xmlns:a16="http://schemas.microsoft.com/office/drawing/2014/main" id="{A998C961-7DFE-4550-BB02-157C488BC0DA}"/>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8" name="テキスト ボックス 297">
          <a:extLst>
            <a:ext uri="{FF2B5EF4-FFF2-40B4-BE49-F238E27FC236}">
              <a16:creationId xmlns:a16="http://schemas.microsoft.com/office/drawing/2014/main" id="{9CD88FF0-A6A0-4047-83B1-2FA77695436E}"/>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9" name="直線コネクタ 298">
          <a:extLst>
            <a:ext uri="{FF2B5EF4-FFF2-40B4-BE49-F238E27FC236}">
              <a16:creationId xmlns:a16="http://schemas.microsoft.com/office/drawing/2014/main" id="{2F6AC61A-8F11-4A88-A285-26577D1B88AB}"/>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0" name="テキスト ボックス 299">
          <a:extLst>
            <a:ext uri="{FF2B5EF4-FFF2-40B4-BE49-F238E27FC236}">
              <a16:creationId xmlns:a16="http://schemas.microsoft.com/office/drawing/2014/main" id="{AEF86006-2EF5-405D-AD6B-EA637C0666A4}"/>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1" name="直線コネクタ 300">
          <a:extLst>
            <a:ext uri="{FF2B5EF4-FFF2-40B4-BE49-F238E27FC236}">
              <a16:creationId xmlns:a16="http://schemas.microsoft.com/office/drawing/2014/main" id="{AB066F7F-5750-4567-911D-3D40F2274FAB}"/>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2" name="テキスト ボックス 301">
          <a:extLst>
            <a:ext uri="{FF2B5EF4-FFF2-40B4-BE49-F238E27FC236}">
              <a16:creationId xmlns:a16="http://schemas.microsoft.com/office/drawing/2014/main" id="{3F096C82-4C2E-4751-A0AB-F796B4F957DC}"/>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id="{42C8529F-5C01-422C-9835-04E5AB30AE80}"/>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AA34BCD3-ECE7-4F69-8666-8746B952E797}"/>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a:extLst>
            <a:ext uri="{FF2B5EF4-FFF2-40B4-BE49-F238E27FC236}">
              <a16:creationId xmlns:a16="http://schemas.microsoft.com/office/drawing/2014/main" id="{D91B2FE8-ADE3-42D9-A69D-AA9C505AD6FA}"/>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70104</xdr:rowOff>
    </xdr:from>
    <xdr:to>
      <xdr:col>54</xdr:col>
      <xdr:colOff>189865</xdr:colOff>
      <xdr:row>86</xdr:row>
      <xdr:rowOff>106680</xdr:rowOff>
    </xdr:to>
    <xdr:cxnSp macro="">
      <xdr:nvCxnSpPr>
        <xdr:cNvPr id="306" name="直線コネクタ 305">
          <a:extLst>
            <a:ext uri="{FF2B5EF4-FFF2-40B4-BE49-F238E27FC236}">
              <a16:creationId xmlns:a16="http://schemas.microsoft.com/office/drawing/2014/main" id="{A8617D15-4104-4F82-8480-8420EC3EA1F2}"/>
            </a:ext>
          </a:extLst>
        </xdr:cNvPr>
        <xdr:cNvCxnSpPr/>
      </xdr:nvCxnSpPr>
      <xdr:spPr>
        <a:xfrm flipV="1">
          <a:off x="9427845" y="12697079"/>
          <a:ext cx="1270" cy="133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110507</xdr:rowOff>
    </xdr:from>
    <xdr:ext cx="469744" cy="259045"/>
    <xdr:sp macro="" textlink="">
      <xdr:nvSpPr>
        <xdr:cNvPr id="307" name="【公営住宅】&#10;一人当たり面積最小値テキスト">
          <a:extLst>
            <a:ext uri="{FF2B5EF4-FFF2-40B4-BE49-F238E27FC236}">
              <a16:creationId xmlns:a16="http://schemas.microsoft.com/office/drawing/2014/main" id="{073E98A9-0EE8-450B-8D86-5EFD6A56B9C9}"/>
            </a:ext>
          </a:extLst>
        </xdr:cNvPr>
        <xdr:cNvSpPr txBox="1"/>
      </xdr:nvSpPr>
      <xdr:spPr>
        <a:xfrm>
          <a:off x="9477375" y="1403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08" name="直線コネクタ 307">
          <a:extLst>
            <a:ext uri="{FF2B5EF4-FFF2-40B4-BE49-F238E27FC236}">
              <a16:creationId xmlns:a16="http://schemas.microsoft.com/office/drawing/2014/main" id="{08CEF0F0-722D-4CC3-A904-F67E4D79579D}"/>
            </a:ext>
          </a:extLst>
        </xdr:cNvPr>
        <xdr:cNvCxnSpPr/>
      </xdr:nvCxnSpPr>
      <xdr:spPr>
        <a:xfrm>
          <a:off x="9363075" y="1402905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16781</xdr:rowOff>
    </xdr:from>
    <xdr:ext cx="469744" cy="259045"/>
    <xdr:sp macro="" textlink="">
      <xdr:nvSpPr>
        <xdr:cNvPr id="309" name="【公営住宅】&#10;一人当たり面積最大値テキスト">
          <a:extLst>
            <a:ext uri="{FF2B5EF4-FFF2-40B4-BE49-F238E27FC236}">
              <a16:creationId xmlns:a16="http://schemas.microsoft.com/office/drawing/2014/main" id="{BDA700DD-C2B0-4182-870D-ED8EE270F570}"/>
            </a:ext>
          </a:extLst>
        </xdr:cNvPr>
        <xdr:cNvSpPr txBox="1"/>
      </xdr:nvSpPr>
      <xdr:spPr>
        <a:xfrm>
          <a:off x="9477375" y="1248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70104</xdr:rowOff>
    </xdr:from>
    <xdr:to>
      <xdr:col>55</xdr:col>
      <xdr:colOff>88900</xdr:colOff>
      <xdr:row>78</xdr:row>
      <xdr:rowOff>70104</xdr:rowOff>
    </xdr:to>
    <xdr:cxnSp macro="">
      <xdr:nvCxnSpPr>
        <xdr:cNvPr id="310" name="直線コネクタ 309">
          <a:extLst>
            <a:ext uri="{FF2B5EF4-FFF2-40B4-BE49-F238E27FC236}">
              <a16:creationId xmlns:a16="http://schemas.microsoft.com/office/drawing/2014/main" id="{F1C85B83-B8CB-4717-A84E-3D37E8ABD2FD}"/>
            </a:ext>
          </a:extLst>
        </xdr:cNvPr>
        <xdr:cNvCxnSpPr/>
      </xdr:nvCxnSpPr>
      <xdr:spPr>
        <a:xfrm>
          <a:off x="9363075" y="1269707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66312</xdr:rowOff>
    </xdr:from>
    <xdr:ext cx="469744" cy="259045"/>
    <xdr:sp macro="" textlink="">
      <xdr:nvSpPr>
        <xdr:cNvPr id="311" name="【公営住宅】&#10;一人当たり面積平均値テキスト">
          <a:extLst>
            <a:ext uri="{FF2B5EF4-FFF2-40B4-BE49-F238E27FC236}">
              <a16:creationId xmlns:a16="http://schemas.microsoft.com/office/drawing/2014/main" id="{B2FB9AE1-DA2E-4379-A5F7-E038F64F2EB2}"/>
            </a:ext>
          </a:extLst>
        </xdr:cNvPr>
        <xdr:cNvSpPr txBox="1"/>
      </xdr:nvSpPr>
      <xdr:spPr>
        <a:xfrm>
          <a:off x="9477375" y="13509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87885</xdr:rowOff>
    </xdr:from>
    <xdr:to>
      <xdr:col>55</xdr:col>
      <xdr:colOff>50800</xdr:colOff>
      <xdr:row>84</xdr:row>
      <xdr:rowOff>18035</xdr:rowOff>
    </xdr:to>
    <xdr:sp macro="" textlink="">
      <xdr:nvSpPr>
        <xdr:cNvPr id="312" name="フローチャート: 判断 311">
          <a:extLst>
            <a:ext uri="{FF2B5EF4-FFF2-40B4-BE49-F238E27FC236}">
              <a16:creationId xmlns:a16="http://schemas.microsoft.com/office/drawing/2014/main" id="{54085C9D-C049-4969-9244-FE86E519261E}"/>
            </a:ext>
          </a:extLst>
        </xdr:cNvPr>
        <xdr:cNvSpPr/>
      </xdr:nvSpPr>
      <xdr:spPr>
        <a:xfrm>
          <a:off x="9401175" y="1352448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133604</xdr:rowOff>
    </xdr:from>
    <xdr:to>
      <xdr:col>50</xdr:col>
      <xdr:colOff>165100</xdr:colOff>
      <xdr:row>84</xdr:row>
      <xdr:rowOff>63754</xdr:rowOff>
    </xdr:to>
    <xdr:sp macro="" textlink="">
      <xdr:nvSpPr>
        <xdr:cNvPr id="313" name="フローチャート: 判断 312">
          <a:extLst>
            <a:ext uri="{FF2B5EF4-FFF2-40B4-BE49-F238E27FC236}">
              <a16:creationId xmlns:a16="http://schemas.microsoft.com/office/drawing/2014/main" id="{1F72D89A-5E06-43E8-B172-FC0D19A6F33C}"/>
            </a:ext>
          </a:extLst>
        </xdr:cNvPr>
        <xdr:cNvSpPr/>
      </xdr:nvSpPr>
      <xdr:spPr>
        <a:xfrm>
          <a:off x="8639175" y="1357337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145035</xdr:rowOff>
    </xdr:from>
    <xdr:to>
      <xdr:col>46</xdr:col>
      <xdr:colOff>38100</xdr:colOff>
      <xdr:row>84</xdr:row>
      <xdr:rowOff>75185</xdr:rowOff>
    </xdr:to>
    <xdr:sp macro="" textlink="">
      <xdr:nvSpPr>
        <xdr:cNvPr id="314" name="フローチャート: 判断 313">
          <a:extLst>
            <a:ext uri="{FF2B5EF4-FFF2-40B4-BE49-F238E27FC236}">
              <a16:creationId xmlns:a16="http://schemas.microsoft.com/office/drawing/2014/main" id="{4D924AEE-E625-40B6-AFE9-78E3E778CF02}"/>
            </a:ext>
          </a:extLst>
        </xdr:cNvPr>
        <xdr:cNvSpPr/>
      </xdr:nvSpPr>
      <xdr:spPr>
        <a:xfrm>
          <a:off x="7839075" y="135816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94742</xdr:rowOff>
    </xdr:from>
    <xdr:to>
      <xdr:col>41</xdr:col>
      <xdr:colOff>101600</xdr:colOff>
      <xdr:row>84</xdr:row>
      <xdr:rowOff>24892</xdr:rowOff>
    </xdr:to>
    <xdr:sp macro="" textlink="">
      <xdr:nvSpPr>
        <xdr:cNvPr id="315" name="フローチャート: 判断 314">
          <a:extLst>
            <a:ext uri="{FF2B5EF4-FFF2-40B4-BE49-F238E27FC236}">
              <a16:creationId xmlns:a16="http://schemas.microsoft.com/office/drawing/2014/main" id="{E7CA60B2-920D-4CCD-AB50-74201A16F6C2}"/>
            </a:ext>
          </a:extLst>
        </xdr:cNvPr>
        <xdr:cNvSpPr/>
      </xdr:nvSpPr>
      <xdr:spPr>
        <a:xfrm>
          <a:off x="7029450" y="1353451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1DBD2E69-2011-4803-8E16-CAA8FA73A5B3}"/>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EB1DE166-6997-43EE-9206-A9BD9E0FDC8A}"/>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9A7DE12E-A916-474C-96F4-8B4E3CBDED6E}"/>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982C8CB6-D019-4967-B286-F509B8F05587}"/>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A1A591F-856F-4AF4-95D4-18DAAEE5C17A}"/>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138176</xdr:rowOff>
    </xdr:from>
    <xdr:to>
      <xdr:col>55</xdr:col>
      <xdr:colOff>50800</xdr:colOff>
      <xdr:row>83</xdr:row>
      <xdr:rowOff>68326</xdr:rowOff>
    </xdr:to>
    <xdr:sp macro="" textlink="">
      <xdr:nvSpPr>
        <xdr:cNvPr id="321" name="楕円 320">
          <a:extLst>
            <a:ext uri="{FF2B5EF4-FFF2-40B4-BE49-F238E27FC236}">
              <a16:creationId xmlns:a16="http://schemas.microsoft.com/office/drawing/2014/main" id="{4FE64FFF-C16D-4710-B931-439AE964B3CF}"/>
            </a:ext>
          </a:extLst>
        </xdr:cNvPr>
        <xdr:cNvSpPr/>
      </xdr:nvSpPr>
      <xdr:spPr>
        <a:xfrm>
          <a:off x="9401175" y="13419201"/>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81</xdr:row>
      <xdr:rowOff>161053</xdr:rowOff>
    </xdr:from>
    <xdr:ext cx="469744" cy="259045"/>
    <xdr:sp macro="" textlink="">
      <xdr:nvSpPr>
        <xdr:cNvPr id="322" name="【公営住宅】&#10;一人当たり面積該当値テキスト">
          <a:extLst>
            <a:ext uri="{FF2B5EF4-FFF2-40B4-BE49-F238E27FC236}">
              <a16:creationId xmlns:a16="http://schemas.microsoft.com/office/drawing/2014/main" id="{46A20316-8A04-46AC-9847-2191EC8C8FD5}"/>
            </a:ext>
          </a:extLst>
        </xdr:cNvPr>
        <xdr:cNvSpPr txBox="1"/>
      </xdr:nvSpPr>
      <xdr:spPr>
        <a:xfrm>
          <a:off x="9477375" y="1328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140463</xdr:rowOff>
    </xdr:from>
    <xdr:to>
      <xdr:col>50</xdr:col>
      <xdr:colOff>165100</xdr:colOff>
      <xdr:row>83</xdr:row>
      <xdr:rowOff>70613</xdr:rowOff>
    </xdr:to>
    <xdr:sp macro="" textlink="">
      <xdr:nvSpPr>
        <xdr:cNvPr id="323" name="楕円 322">
          <a:extLst>
            <a:ext uri="{FF2B5EF4-FFF2-40B4-BE49-F238E27FC236}">
              <a16:creationId xmlns:a16="http://schemas.microsoft.com/office/drawing/2014/main" id="{2AF9B6FB-8F5F-4D6C-9984-83A003892C6B}"/>
            </a:ext>
          </a:extLst>
        </xdr:cNvPr>
        <xdr:cNvSpPr/>
      </xdr:nvSpPr>
      <xdr:spPr>
        <a:xfrm>
          <a:off x="8639175" y="1342148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17526</xdr:rowOff>
    </xdr:from>
    <xdr:to>
      <xdr:col>55</xdr:col>
      <xdr:colOff>0</xdr:colOff>
      <xdr:row>83</xdr:row>
      <xdr:rowOff>19813</xdr:rowOff>
    </xdr:to>
    <xdr:cxnSp macro="">
      <xdr:nvCxnSpPr>
        <xdr:cNvPr id="324" name="直線コネクタ 323">
          <a:extLst>
            <a:ext uri="{FF2B5EF4-FFF2-40B4-BE49-F238E27FC236}">
              <a16:creationId xmlns:a16="http://schemas.microsoft.com/office/drawing/2014/main" id="{FEF0B82B-BBA1-4AD6-8B82-2412E9FA69DD}"/>
            </a:ext>
          </a:extLst>
        </xdr:cNvPr>
        <xdr:cNvCxnSpPr/>
      </xdr:nvCxnSpPr>
      <xdr:spPr>
        <a:xfrm flipV="1">
          <a:off x="8686800" y="13457301"/>
          <a:ext cx="7429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142748</xdr:rowOff>
    </xdr:from>
    <xdr:to>
      <xdr:col>46</xdr:col>
      <xdr:colOff>38100</xdr:colOff>
      <xdr:row>83</xdr:row>
      <xdr:rowOff>72898</xdr:rowOff>
    </xdr:to>
    <xdr:sp macro="" textlink="">
      <xdr:nvSpPr>
        <xdr:cNvPr id="325" name="楕円 324">
          <a:extLst>
            <a:ext uri="{FF2B5EF4-FFF2-40B4-BE49-F238E27FC236}">
              <a16:creationId xmlns:a16="http://schemas.microsoft.com/office/drawing/2014/main" id="{BB25920C-35A4-421E-B270-F58086F5E220}"/>
            </a:ext>
          </a:extLst>
        </xdr:cNvPr>
        <xdr:cNvSpPr/>
      </xdr:nvSpPr>
      <xdr:spPr>
        <a:xfrm>
          <a:off x="7839075" y="1342377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19813</xdr:rowOff>
    </xdr:from>
    <xdr:to>
      <xdr:col>50</xdr:col>
      <xdr:colOff>114300</xdr:colOff>
      <xdr:row>83</xdr:row>
      <xdr:rowOff>22098</xdr:rowOff>
    </xdr:to>
    <xdr:cxnSp macro="">
      <xdr:nvCxnSpPr>
        <xdr:cNvPr id="326" name="直線コネクタ 325">
          <a:extLst>
            <a:ext uri="{FF2B5EF4-FFF2-40B4-BE49-F238E27FC236}">
              <a16:creationId xmlns:a16="http://schemas.microsoft.com/office/drawing/2014/main" id="{42DB3487-240C-4AB6-A1F6-8FBC07ED59A0}"/>
            </a:ext>
          </a:extLst>
        </xdr:cNvPr>
        <xdr:cNvCxnSpPr/>
      </xdr:nvCxnSpPr>
      <xdr:spPr>
        <a:xfrm flipV="1">
          <a:off x="7886700" y="13459588"/>
          <a:ext cx="8001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147320</xdr:rowOff>
    </xdr:from>
    <xdr:to>
      <xdr:col>41</xdr:col>
      <xdr:colOff>101600</xdr:colOff>
      <xdr:row>83</xdr:row>
      <xdr:rowOff>77470</xdr:rowOff>
    </xdr:to>
    <xdr:sp macro="" textlink="">
      <xdr:nvSpPr>
        <xdr:cNvPr id="327" name="楕円 326">
          <a:extLst>
            <a:ext uri="{FF2B5EF4-FFF2-40B4-BE49-F238E27FC236}">
              <a16:creationId xmlns:a16="http://schemas.microsoft.com/office/drawing/2014/main" id="{24487740-47D1-498C-BA20-B9FA3142219A}"/>
            </a:ext>
          </a:extLst>
        </xdr:cNvPr>
        <xdr:cNvSpPr/>
      </xdr:nvSpPr>
      <xdr:spPr>
        <a:xfrm>
          <a:off x="7029450" y="134219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22098</xdr:rowOff>
    </xdr:from>
    <xdr:to>
      <xdr:col>45</xdr:col>
      <xdr:colOff>177800</xdr:colOff>
      <xdr:row>83</xdr:row>
      <xdr:rowOff>26670</xdr:rowOff>
    </xdr:to>
    <xdr:cxnSp macro="">
      <xdr:nvCxnSpPr>
        <xdr:cNvPr id="328" name="直線コネクタ 327">
          <a:extLst>
            <a:ext uri="{FF2B5EF4-FFF2-40B4-BE49-F238E27FC236}">
              <a16:creationId xmlns:a16="http://schemas.microsoft.com/office/drawing/2014/main" id="{CB3150C8-4CE7-4526-B48D-6AA9C2718A99}"/>
            </a:ext>
          </a:extLst>
        </xdr:cNvPr>
        <xdr:cNvCxnSpPr/>
      </xdr:nvCxnSpPr>
      <xdr:spPr>
        <a:xfrm flipV="1">
          <a:off x="7077075" y="13461873"/>
          <a:ext cx="809625"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54881</xdr:rowOff>
    </xdr:from>
    <xdr:ext cx="469744" cy="259045"/>
    <xdr:sp macro="" textlink="">
      <xdr:nvSpPr>
        <xdr:cNvPr id="329" name="n_1aveValue【公営住宅】&#10;一人当たり面積">
          <a:extLst>
            <a:ext uri="{FF2B5EF4-FFF2-40B4-BE49-F238E27FC236}">
              <a16:creationId xmlns:a16="http://schemas.microsoft.com/office/drawing/2014/main" id="{0CD16AB2-5C01-4F0D-9AAF-7418E5B6D99A}"/>
            </a:ext>
          </a:extLst>
        </xdr:cNvPr>
        <xdr:cNvSpPr txBox="1"/>
      </xdr:nvSpPr>
      <xdr:spPr>
        <a:xfrm>
          <a:off x="8458277" y="1365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66312</xdr:rowOff>
    </xdr:from>
    <xdr:ext cx="469744" cy="259045"/>
    <xdr:sp macro="" textlink="">
      <xdr:nvSpPr>
        <xdr:cNvPr id="330" name="n_2aveValue【公営住宅】&#10;一人当たり面積">
          <a:extLst>
            <a:ext uri="{FF2B5EF4-FFF2-40B4-BE49-F238E27FC236}">
              <a16:creationId xmlns:a16="http://schemas.microsoft.com/office/drawing/2014/main" id="{5E4D9F2F-5EEC-405D-8FC0-9ED1111B543E}"/>
            </a:ext>
          </a:extLst>
        </xdr:cNvPr>
        <xdr:cNvSpPr txBox="1"/>
      </xdr:nvSpPr>
      <xdr:spPr>
        <a:xfrm>
          <a:off x="7677227" y="1367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16019</xdr:rowOff>
    </xdr:from>
    <xdr:ext cx="469744" cy="259045"/>
    <xdr:sp macro="" textlink="">
      <xdr:nvSpPr>
        <xdr:cNvPr id="331" name="n_3aveValue【公営住宅】&#10;一人当たり面積">
          <a:extLst>
            <a:ext uri="{FF2B5EF4-FFF2-40B4-BE49-F238E27FC236}">
              <a16:creationId xmlns:a16="http://schemas.microsoft.com/office/drawing/2014/main" id="{8B23339C-0C0A-4AA8-B8C1-0FE02D27AA50}"/>
            </a:ext>
          </a:extLst>
        </xdr:cNvPr>
        <xdr:cNvSpPr txBox="1"/>
      </xdr:nvSpPr>
      <xdr:spPr>
        <a:xfrm>
          <a:off x="6867602" y="1361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87140</xdr:rowOff>
    </xdr:from>
    <xdr:ext cx="469744" cy="259045"/>
    <xdr:sp macro="" textlink="">
      <xdr:nvSpPr>
        <xdr:cNvPr id="332" name="n_1mainValue【公営住宅】&#10;一人当たり面積">
          <a:extLst>
            <a:ext uri="{FF2B5EF4-FFF2-40B4-BE49-F238E27FC236}">
              <a16:creationId xmlns:a16="http://schemas.microsoft.com/office/drawing/2014/main" id="{6D6577C9-55FD-482A-AF31-69E5C74A97DA}"/>
            </a:ext>
          </a:extLst>
        </xdr:cNvPr>
        <xdr:cNvSpPr txBox="1"/>
      </xdr:nvSpPr>
      <xdr:spPr>
        <a:xfrm>
          <a:off x="8458277" y="1319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89425</xdr:rowOff>
    </xdr:from>
    <xdr:ext cx="469744" cy="259045"/>
    <xdr:sp macro="" textlink="">
      <xdr:nvSpPr>
        <xdr:cNvPr id="333" name="n_2mainValue【公営住宅】&#10;一人当たり面積">
          <a:extLst>
            <a:ext uri="{FF2B5EF4-FFF2-40B4-BE49-F238E27FC236}">
              <a16:creationId xmlns:a16="http://schemas.microsoft.com/office/drawing/2014/main" id="{9B9B70CD-B6CD-4660-9584-C479FA3C56D0}"/>
            </a:ext>
          </a:extLst>
        </xdr:cNvPr>
        <xdr:cNvSpPr txBox="1"/>
      </xdr:nvSpPr>
      <xdr:spPr>
        <a:xfrm>
          <a:off x="7677227" y="132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93997</xdr:rowOff>
    </xdr:from>
    <xdr:ext cx="469744" cy="259045"/>
    <xdr:sp macro="" textlink="">
      <xdr:nvSpPr>
        <xdr:cNvPr id="334" name="n_3mainValue【公営住宅】&#10;一人当たり面積">
          <a:extLst>
            <a:ext uri="{FF2B5EF4-FFF2-40B4-BE49-F238E27FC236}">
              <a16:creationId xmlns:a16="http://schemas.microsoft.com/office/drawing/2014/main" id="{8092CE82-97C6-4354-BA56-75FAD9EAEAF4}"/>
            </a:ext>
          </a:extLst>
        </xdr:cNvPr>
        <xdr:cNvSpPr txBox="1"/>
      </xdr:nvSpPr>
      <xdr:spPr>
        <a:xfrm>
          <a:off x="6867602" y="1320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a:extLst>
            <a:ext uri="{FF2B5EF4-FFF2-40B4-BE49-F238E27FC236}">
              <a16:creationId xmlns:a16="http://schemas.microsoft.com/office/drawing/2014/main" id="{9DDA3617-5F1E-4C96-B630-F1ABA015E664}"/>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6" name="正方形/長方形 335">
          <a:extLst>
            <a:ext uri="{FF2B5EF4-FFF2-40B4-BE49-F238E27FC236}">
              <a16:creationId xmlns:a16="http://schemas.microsoft.com/office/drawing/2014/main" id="{F9CC85B1-56D0-49D6-8075-6A4393205551}"/>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7" name="正方形/長方形 336">
          <a:extLst>
            <a:ext uri="{FF2B5EF4-FFF2-40B4-BE49-F238E27FC236}">
              <a16:creationId xmlns:a16="http://schemas.microsoft.com/office/drawing/2014/main" id="{42417B51-DC56-4EBB-AD40-DBEBF126650D}"/>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38" name="正方形/長方形 337">
          <a:extLst>
            <a:ext uri="{FF2B5EF4-FFF2-40B4-BE49-F238E27FC236}">
              <a16:creationId xmlns:a16="http://schemas.microsoft.com/office/drawing/2014/main" id="{256FE6F8-EDD0-4BE3-BD56-00D7885CEF35}"/>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39" name="正方形/長方形 338">
          <a:extLst>
            <a:ext uri="{FF2B5EF4-FFF2-40B4-BE49-F238E27FC236}">
              <a16:creationId xmlns:a16="http://schemas.microsoft.com/office/drawing/2014/main" id="{36727ADF-7CBA-40AC-80FE-3A46793227A8}"/>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626D6BF8-5E08-4486-AA77-C1CC3476BCD1}"/>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a:extLst>
            <a:ext uri="{FF2B5EF4-FFF2-40B4-BE49-F238E27FC236}">
              <a16:creationId xmlns:a16="http://schemas.microsoft.com/office/drawing/2014/main" id="{C84027DD-CFD9-4190-A5E4-D34C7F9CE378}"/>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a:extLst>
            <a:ext uri="{FF2B5EF4-FFF2-40B4-BE49-F238E27FC236}">
              <a16:creationId xmlns:a16="http://schemas.microsoft.com/office/drawing/2014/main" id="{0EFA93A0-07EF-48E5-B73D-1B94B70D23CF}"/>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43" name="テキスト ボックス 342">
          <a:extLst>
            <a:ext uri="{FF2B5EF4-FFF2-40B4-BE49-F238E27FC236}">
              <a16:creationId xmlns:a16="http://schemas.microsoft.com/office/drawing/2014/main" id="{6184854A-0D42-47A7-B48F-836189C699B4}"/>
            </a:ext>
          </a:extLst>
        </xdr:cNvPr>
        <xdr:cNvSpPr txBox="1"/>
      </xdr:nvSpPr>
      <xdr:spPr>
        <a:xfrm>
          <a:off x="339891"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44" name="直線コネクタ 343">
          <a:extLst>
            <a:ext uri="{FF2B5EF4-FFF2-40B4-BE49-F238E27FC236}">
              <a16:creationId xmlns:a16="http://schemas.microsoft.com/office/drawing/2014/main" id="{029D3852-F16E-4AAC-9B99-6195FE7D092E}"/>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45" name="テキスト ボックス 344">
          <a:extLst>
            <a:ext uri="{FF2B5EF4-FFF2-40B4-BE49-F238E27FC236}">
              <a16:creationId xmlns:a16="http://schemas.microsoft.com/office/drawing/2014/main" id="{4F930687-B293-41E6-9570-D6F99BA4D918}"/>
            </a:ext>
          </a:extLst>
        </xdr:cNvPr>
        <xdr:cNvSpPr txBox="1"/>
      </xdr:nvSpPr>
      <xdr:spPr>
        <a:xfrm>
          <a:off x="339891" y="1742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46" name="直線コネクタ 345">
          <a:extLst>
            <a:ext uri="{FF2B5EF4-FFF2-40B4-BE49-F238E27FC236}">
              <a16:creationId xmlns:a16="http://schemas.microsoft.com/office/drawing/2014/main" id="{34CFBCC6-7C30-4C16-9168-7313D585F971}"/>
            </a:ext>
          </a:extLst>
        </xdr:cNvPr>
        <xdr:cNvCxnSpPr/>
      </xdr:nvCxnSpPr>
      <xdr:spPr>
        <a:xfrm>
          <a:off x="6858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7" name="テキスト ボックス 346">
          <a:extLst>
            <a:ext uri="{FF2B5EF4-FFF2-40B4-BE49-F238E27FC236}">
              <a16:creationId xmlns:a16="http://schemas.microsoft.com/office/drawing/2014/main" id="{726F770F-5513-4EF9-B6C6-DDB9F7E3D229}"/>
            </a:ext>
          </a:extLst>
        </xdr:cNvPr>
        <xdr:cNvSpPr txBox="1"/>
      </xdr:nvSpPr>
      <xdr:spPr>
        <a:xfrm>
          <a:off x="339891"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8" name="直線コネクタ 347">
          <a:extLst>
            <a:ext uri="{FF2B5EF4-FFF2-40B4-BE49-F238E27FC236}">
              <a16:creationId xmlns:a16="http://schemas.microsoft.com/office/drawing/2014/main" id="{23BADCB6-7CA2-4B3F-9E0F-CAC504837ADA}"/>
            </a:ext>
          </a:extLst>
        </xdr:cNvPr>
        <xdr:cNvCxnSpPr/>
      </xdr:nvCxnSpPr>
      <xdr:spPr>
        <a:xfrm>
          <a:off x="6858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9" name="テキスト ボックス 348">
          <a:extLst>
            <a:ext uri="{FF2B5EF4-FFF2-40B4-BE49-F238E27FC236}">
              <a16:creationId xmlns:a16="http://schemas.microsoft.com/office/drawing/2014/main" id="{8B10578A-6555-4BBC-96B6-D08CD5576C12}"/>
            </a:ext>
          </a:extLst>
        </xdr:cNvPr>
        <xdr:cNvSpPr txBox="1"/>
      </xdr:nvSpPr>
      <xdr:spPr>
        <a:xfrm>
          <a:off x="339891"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50" name="直線コネクタ 349">
          <a:extLst>
            <a:ext uri="{FF2B5EF4-FFF2-40B4-BE49-F238E27FC236}">
              <a16:creationId xmlns:a16="http://schemas.microsoft.com/office/drawing/2014/main" id="{B4654CEA-5661-48D4-8DE3-F82EEC7AAA09}"/>
            </a:ext>
          </a:extLst>
        </xdr:cNvPr>
        <xdr:cNvCxnSpPr/>
      </xdr:nvCxnSpPr>
      <xdr:spPr>
        <a:xfrm>
          <a:off x="6858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51" name="テキスト ボックス 350">
          <a:extLst>
            <a:ext uri="{FF2B5EF4-FFF2-40B4-BE49-F238E27FC236}">
              <a16:creationId xmlns:a16="http://schemas.microsoft.com/office/drawing/2014/main" id="{6144B78C-48A6-42A7-8EB2-C720EFC15445}"/>
            </a:ext>
          </a:extLst>
        </xdr:cNvPr>
        <xdr:cNvSpPr txBox="1"/>
      </xdr:nvSpPr>
      <xdr:spPr>
        <a:xfrm>
          <a:off x="339891"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a:extLst>
            <a:ext uri="{FF2B5EF4-FFF2-40B4-BE49-F238E27FC236}">
              <a16:creationId xmlns:a16="http://schemas.microsoft.com/office/drawing/2014/main" id="{738D1BCA-9122-4C08-B896-A47AC8088641}"/>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3" name="テキスト ボックス 352">
          <a:extLst>
            <a:ext uri="{FF2B5EF4-FFF2-40B4-BE49-F238E27FC236}">
              <a16:creationId xmlns:a16="http://schemas.microsoft.com/office/drawing/2014/main" id="{9C8E9962-25CF-4064-A16F-B638656AC3B3}"/>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港湾・漁港】&#10;有形固定資産減価償却率グラフ枠">
          <a:extLst>
            <a:ext uri="{FF2B5EF4-FFF2-40B4-BE49-F238E27FC236}">
              <a16:creationId xmlns:a16="http://schemas.microsoft.com/office/drawing/2014/main" id="{2D43ABA4-2AF3-4B50-928E-FD0A99775016}"/>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103</xdr:row>
      <xdr:rowOff>105918</xdr:rowOff>
    </xdr:from>
    <xdr:to>
      <xdr:col>24</xdr:col>
      <xdr:colOff>62865</xdr:colOff>
      <xdr:row>107</xdr:row>
      <xdr:rowOff>169926</xdr:rowOff>
    </xdr:to>
    <xdr:cxnSp macro="">
      <xdr:nvCxnSpPr>
        <xdr:cNvPr id="355" name="直線コネクタ 354">
          <a:extLst>
            <a:ext uri="{FF2B5EF4-FFF2-40B4-BE49-F238E27FC236}">
              <a16:creationId xmlns:a16="http://schemas.microsoft.com/office/drawing/2014/main" id="{81043FB9-9D7B-45A1-8E3D-A3F3E520BE73}"/>
            </a:ext>
          </a:extLst>
        </xdr:cNvPr>
        <xdr:cNvCxnSpPr/>
      </xdr:nvCxnSpPr>
      <xdr:spPr>
        <a:xfrm flipV="1">
          <a:off x="4179570" y="16781018"/>
          <a:ext cx="1270" cy="705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2303</xdr:rowOff>
    </xdr:from>
    <xdr:ext cx="405111" cy="259045"/>
    <xdr:sp macro="" textlink="">
      <xdr:nvSpPr>
        <xdr:cNvPr id="356" name="【港湾・漁港】&#10;有形固定資産減価償却率最小値テキスト">
          <a:extLst>
            <a:ext uri="{FF2B5EF4-FFF2-40B4-BE49-F238E27FC236}">
              <a16:creationId xmlns:a16="http://schemas.microsoft.com/office/drawing/2014/main" id="{29DE12F0-8FC1-43F9-BD58-CAD45CC0BC5D}"/>
            </a:ext>
          </a:extLst>
        </xdr:cNvPr>
        <xdr:cNvSpPr txBox="1"/>
      </xdr:nvSpPr>
      <xdr:spPr>
        <a:xfrm>
          <a:off x="4229100" y="1749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169926</xdr:rowOff>
    </xdr:from>
    <xdr:to>
      <xdr:col>24</xdr:col>
      <xdr:colOff>152400</xdr:colOff>
      <xdr:row>107</xdr:row>
      <xdr:rowOff>169926</xdr:rowOff>
    </xdr:to>
    <xdr:cxnSp macro="">
      <xdr:nvCxnSpPr>
        <xdr:cNvPr id="357" name="直線コネクタ 356">
          <a:extLst>
            <a:ext uri="{FF2B5EF4-FFF2-40B4-BE49-F238E27FC236}">
              <a16:creationId xmlns:a16="http://schemas.microsoft.com/office/drawing/2014/main" id="{DD35CE6F-6BC0-47CB-B59F-2717E01DFEC1}"/>
            </a:ext>
          </a:extLst>
        </xdr:cNvPr>
        <xdr:cNvCxnSpPr/>
      </xdr:nvCxnSpPr>
      <xdr:spPr>
        <a:xfrm>
          <a:off x="4105275" y="1748637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52595</xdr:rowOff>
    </xdr:from>
    <xdr:ext cx="405111" cy="259045"/>
    <xdr:sp macro="" textlink="">
      <xdr:nvSpPr>
        <xdr:cNvPr id="358" name="【港湾・漁港】&#10;有形固定資産減価償却率最大値テキスト">
          <a:extLst>
            <a:ext uri="{FF2B5EF4-FFF2-40B4-BE49-F238E27FC236}">
              <a16:creationId xmlns:a16="http://schemas.microsoft.com/office/drawing/2014/main" id="{6D1DFF0E-DAD1-4302-852B-46E9D64CA2BD}"/>
            </a:ext>
          </a:extLst>
        </xdr:cNvPr>
        <xdr:cNvSpPr txBox="1"/>
      </xdr:nvSpPr>
      <xdr:spPr>
        <a:xfrm>
          <a:off x="4229100" y="16565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103</xdr:row>
      <xdr:rowOff>105918</xdr:rowOff>
    </xdr:from>
    <xdr:to>
      <xdr:col>24</xdr:col>
      <xdr:colOff>152400</xdr:colOff>
      <xdr:row>103</xdr:row>
      <xdr:rowOff>105918</xdr:rowOff>
    </xdr:to>
    <xdr:cxnSp macro="">
      <xdr:nvCxnSpPr>
        <xdr:cNvPr id="359" name="直線コネクタ 358">
          <a:extLst>
            <a:ext uri="{FF2B5EF4-FFF2-40B4-BE49-F238E27FC236}">
              <a16:creationId xmlns:a16="http://schemas.microsoft.com/office/drawing/2014/main" id="{7771171A-8051-4D3E-AB29-F4FB4727693B}"/>
            </a:ext>
          </a:extLst>
        </xdr:cNvPr>
        <xdr:cNvCxnSpPr/>
      </xdr:nvCxnSpPr>
      <xdr:spPr>
        <a:xfrm>
          <a:off x="4105275" y="167810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105</xdr:row>
      <xdr:rowOff>24401</xdr:rowOff>
    </xdr:from>
    <xdr:ext cx="405111" cy="259045"/>
    <xdr:sp macro="" textlink="">
      <xdr:nvSpPr>
        <xdr:cNvPr id="360" name="【港湾・漁港】&#10;有形固定資産減価償却率平均値テキスト">
          <a:extLst>
            <a:ext uri="{FF2B5EF4-FFF2-40B4-BE49-F238E27FC236}">
              <a16:creationId xmlns:a16="http://schemas.microsoft.com/office/drawing/2014/main" id="{94C230D2-9BA2-47ED-BF30-5F685632C1EA}"/>
            </a:ext>
          </a:extLst>
        </xdr:cNvPr>
        <xdr:cNvSpPr txBox="1"/>
      </xdr:nvSpPr>
      <xdr:spPr>
        <a:xfrm>
          <a:off x="4229100" y="17029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45974</xdr:rowOff>
    </xdr:from>
    <xdr:to>
      <xdr:col>24</xdr:col>
      <xdr:colOff>114300</xdr:colOff>
      <xdr:row>105</xdr:row>
      <xdr:rowOff>147574</xdr:rowOff>
    </xdr:to>
    <xdr:sp macro="" textlink="">
      <xdr:nvSpPr>
        <xdr:cNvPr id="361" name="フローチャート: 判断 360">
          <a:extLst>
            <a:ext uri="{FF2B5EF4-FFF2-40B4-BE49-F238E27FC236}">
              <a16:creationId xmlns:a16="http://schemas.microsoft.com/office/drawing/2014/main" id="{1B2ECD6A-7BFF-4F4F-9DE9-15230C41BACF}"/>
            </a:ext>
          </a:extLst>
        </xdr:cNvPr>
        <xdr:cNvSpPr/>
      </xdr:nvSpPr>
      <xdr:spPr>
        <a:xfrm>
          <a:off x="4124325" y="170512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139700</xdr:rowOff>
    </xdr:from>
    <xdr:to>
      <xdr:col>20</xdr:col>
      <xdr:colOff>38100</xdr:colOff>
      <xdr:row>105</xdr:row>
      <xdr:rowOff>69850</xdr:rowOff>
    </xdr:to>
    <xdr:sp macro="" textlink="">
      <xdr:nvSpPr>
        <xdr:cNvPr id="362" name="フローチャート: 判断 361">
          <a:extLst>
            <a:ext uri="{FF2B5EF4-FFF2-40B4-BE49-F238E27FC236}">
              <a16:creationId xmlns:a16="http://schemas.microsoft.com/office/drawing/2014/main" id="{FFB0B0C5-76B7-4C07-8CE8-6175ECEB2F50}"/>
            </a:ext>
          </a:extLst>
        </xdr:cNvPr>
        <xdr:cNvSpPr/>
      </xdr:nvSpPr>
      <xdr:spPr>
        <a:xfrm>
          <a:off x="3381375" y="169830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63" name="フローチャート: 判断 362">
          <a:extLst>
            <a:ext uri="{FF2B5EF4-FFF2-40B4-BE49-F238E27FC236}">
              <a16:creationId xmlns:a16="http://schemas.microsoft.com/office/drawing/2014/main" id="{C4062020-AD6E-4EEB-8A7E-901B0CF94620}"/>
            </a:ext>
          </a:extLst>
        </xdr:cNvPr>
        <xdr:cNvSpPr/>
      </xdr:nvSpPr>
      <xdr:spPr>
        <a:xfrm>
          <a:off x="2571750" y="16868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155702</xdr:rowOff>
    </xdr:from>
    <xdr:to>
      <xdr:col>10</xdr:col>
      <xdr:colOff>165100</xdr:colOff>
      <xdr:row>104</xdr:row>
      <xdr:rowOff>85852</xdr:rowOff>
    </xdr:to>
    <xdr:sp macro="" textlink="">
      <xdr:nvSpPr>
        <xdr:cNvPr id="364" name="フローチャート: 判断 363">
          <a:extLst>
            <a:ext uri="{FF2B5EF4-FFF2-40B4-BE49-F238E27FC236}">
              <a16:creationId xmlns:a16="http://schemas.microsoft.com/office/drawing/2014/main" id="{38C299B4-374D-4EA3-93B4-9F07CE19B1DF}"/>
            </a:ext>
          </a:extLst>
        </xdr:cNvPr>
        <xdr:cNvSpPr/>
      </xdr:nvSpPr>
      <xdr:spPr>
        <a:xfrm>
          <a:off x="1781175" y="16837152"/>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B93A7A7E-8026-4E80-8CF2-7785BFDBDD61}"/>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A48A1FE3-228D-46B3-8319-98685CB8C65A}"/>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38ACB13D-FC9C-43FC-91EF-46F760F55CAE}"/>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AFD81026-0AB0-422F-95E4-D08B21A8B3FD}"/>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88C8F698-6ECD-4720-BEA9-A0A600ACB938}"/>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64263</xdr:rowOff>
    </xdr:from>
    <xdr:to>
      <xdr:col>24</xdr:col>
      <xdr:colOff>114300</xdr:colOff>
      <xdr:row>103</xdr:row>
      <xdr:rowOff>165863</xdr:rowOff>
    </xdr:to>
    <xdr:sp macro="" textlink="">
      <xdr:nvSpPr>
        <xdr:cNvPr id="370" name="楕円 369">
          <a:extLst>
            <a:ext uri="{FF2B5EF4-FFF2-40B4-BE49-F238E27FC236}">
              <a16:creationId xmlns:a16="http://schemas.microsoft.com/office/drawing/2014/main" id="{992BF3C5-CB00-47CD-BDFA-6204C4C88D23}"/>
            </a:ext>
          </a:extLst>
        </xdr:cNvPr>
        <xdr:cNvSpPr/>
      </xdr:nvSpPr>
      <xdr:spPr>
        <a:xfrm>
          <a:off x="4124325" y="1674571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103</xdr:row>
      <xdr:rowOff>8146</xdr:rowOff>
    </xdr:from>
    <xdr:ext cx="405111" cy="259045"/>
    <xdr:sp macro="" textlink="">
      <xdr:nvSpPr>
        <xdr:cNvPr id="371" name="【港湾・漁港】&#10;有形固定資産減価償却率該当値テキスト">
          <a:extLst>
            <a:ext uri="{FF2B5EF4-FFF2-40B4-BE49-F238E27FC236}">
              <a16:creationId xmlns:a16="http://schemas.microsoft.com/office/drawing/2014/main" id="{EC2BE683-CA83-4E20-B779-F2BD868A2D6F}"/>
            </a:ext>
          </a:extLst>
        </xdr:cNvPr>
        <xdr:cNvSpPr txBox="1"/>
      </xdr:nvSpPr>
      <xdr:spPr>
        <a:xfrm>
          <a:off x="4229100" y="1668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148844</xdr:rowOff>
    </xdr:from>
    <xdr:to>
      <xdr:col>20</xdr:col>
      <xdr:colOff>38100</xdr:colOff>
      <xdr:row>103</xdr:row>
      <xdr:rowOff>78994</xdr:rowOff>
    </xdr:to>
    <xdr:sp macro="" textlink="">
      <xdr:nvSpPr>
        <xdr:cNvPr id="372" name="楕円 371">
          <a:extLst>
            <a:ext uri="{FF2B5EF4-FFF2-40B4-BE49-F238E27FC236}">
              <a16:creationId xmlns:a16="http://schemas.microsoft.com/office/drawing/2014/main" id="{65DF6A75-BB0B-4A80-BCE4-20AC9431D898}"/>
            </a:ext>
          </a:extLst>
        </xdr:cNvPr>
        <xdr:cNvSpPr/>
      </xdr:nvSpPr>
      <xdr:spPr>
        <a:xfrm>
          <a:off x="3381375" y="1666201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28194</xdr:rowOff>
    </xdr:from>
    <xdr:to>
      <xdr:col>24</xdr:col>
      <xdr:colOff>63500</xdr:colOff>
      <xdr:row>103</xdr:row>
      <xdr:rowOff>115063</xdr:rowOff>
    </xdr:to>
    <xdr:cxnSp macro="">
      <xdr:nvCxnSpPr>
        <xdr:cNvPr id="373" name="直線コネクタ 372">
          <a:extLst>
            <a:ext uri="{FF2B5EF4-FFF2-40B4-BE49-F238E27FC236}">
              <a16:creationId xmlns:a16="http://schemas.microsoft.com/office/drawing/2014/main" id="{028F827D-5DA9-48BC-B851-5D41DD6207C6}"/>
            </a:ext>
          </a:extLst>
        </xdr:cNvPr>
        <xdr:cNvCxnSpPr/>
      </xdr:nvCxnSpPr>
      <xdr:spPr>
        <a:xfrm>
          <a:off x="3429000" y="16709644"/>
          <a:ext cx="752475" cy="8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52832</xdr:rowOff>
    </xdr:from>
    <xdr:to>
      <xdr:col>15</xdr:col>
      <xdr:colOff>101600</xdr:colOff>
      <xdr:row>102</xdr:row>
      <xdr:rowOff>154432</xdr:rowOff>
    </xdr:to>
    <xdr:sp macro="" textlink="">
      <xdr:nvSpPr>
        <xdr:cNvPr id="374" name="楕円 373">
          <a:extLst>
            <a:ext uri="{FF2B5EF4-FFF2-40B4-BE49-F238E27FC236}">
              <a16:creationId xmlns:a16="http://schemas.microsoft.com/office/drawing/2014/main" id="{67F65CC8-5DEA-4B4E-B01D-D01AAF95C8B7}"/>
            </a:ext>
          </a:extLst>
        </xdr:cNvPr>
        <xdr:cNvSpPr/>
      </xdr:nvSpPr>
      <xdr:spPr>
        <a:xfrm>
          <a:off x="2571750" y="1656600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103632</xdr:rowOff>
    </xdr:from>
    <xdr:to>
      <xdr:col>19</xdr:col>
      <xdr:colOff>177800</xdr:colOff>
      <xdr:row>103</xdr:row>
      <xdr:rowOff>28194</xdr:rowOff>
    </xdr:to>
    <xdr:cxnSp macro="">
      <xdr:nvCxnSpPr>
        <xdr:cNvPr id="375" name="直線コネクタ 374">
          <a:extLst>
            <a:ext uri="{FF2B5EF4-FFF2-40B4-BE49-F238E27FC236}">
              <a16:creationId xmlns:a16="http://schemas.microsoft.com/office/drawing/2014/main" id="{F3A475DF-43F1-4423-9C68-7324245422CD}"/>
            </a:ext>
          </a:extLst>
        </xdr:cNvPr>
        <xdr:cNvCxnSpPr/>
      </xdr:nvCxnSpPr>
      <xdr:spPr>
        <a:xfrm>
          <a:off x="2619375" y="16623157"/>
          <a:ext cx="809625"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137413</xdr:rowOff>
    </xdr:from>
    <xdr:to>
      <xdr:col>10</xdr:col>
      <xdr:colOff>165100</xdr:colOff>
      <xdr:row>102</xdr:row>
      <xdr:rowOff>67563</xdr:rowOff>
    </xdr:to>
    <xdr:sp macro="" textlink="">
      <xdr:nvSpPr>
        <xdr:cNvPr id="376" name="楕円 375">
          <a:extLst>
            <a:ext uri="{FF2B5EF4-FFF2-40B4-BE49-F238E27FC236}">
              <a16:creationId xmlns:a16="http://schemas.microsoft.com/office/drawing/2014/main" id="{44737B51-0F84-46D3-8F58-61569A2A8803}"/>
            </a:ext>
          </a:extLst>
        </xdr:cNvPr>
        <xdr:cNvSpPr/>
      </xdr:nvSpPr>
      <xdr:spPr>
        <a:xfrm>
          <a:off x="1781175" y="1649501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16763</xdr:rowOff>
    </xdr:from>
    <xdr:to>
      <xdr:col>15</xdr:col>
      <xdr:colOff>50800</xdr:colOff>
      <xdr:row>102</xdr:row>
      <xdr:rowOff>103632</xdr:rowOff>
    </xdr:to>
    <xdr:cxnSp macro="">
      <xdr:nvCxnSpPr>
        <xdr:cNvPr id="377" name="直線コネクタ 376">
          <a:extLst>
            <a:ext uri="{FF2B5EF4-FFF2-40B4-BE49-F238E27FC236}">
              <a16:creationId xmlns:a16="http://schemas.microsoft.com/office/drawing/2014/main" id="{7C3836F9-E843-49A2-B69F-7F3C98B35CAE}"/>
            </a:ext>
          </a:extLst>
        </xdr:cNvPr>
        <xdr:cNvCxnSpPr/>
      </xdr:nvCxnSpPr>
      <xdr:spPr>
        <a:xfrm>
          <a:off x="1828800" y="16533113"/>
          <a:ext cx="790575" cy="9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60977</xdr:rowOff>
    </xdr:from>
    <xdr:ext cx="405111" cy="259045"/>
    <xdr:sp macro="" textlink="">
      <xdr:nvSpPr>
        <xdr:cNvPr id="378" name="n_1aveValue【港湾・漁港】&#10;有形固定資産減価償却率">
          <a:extLst>
            <a:ext uri="{FF2B5EF4-FFF2-40B4-BE49-F238E27FC236}">
              <a16:creationId xmlns:a16="http://schemas.microsoft.com/office/drawing/2014/main" id="{6CB1FB52-19BE-404C-B578-C5174C90A0C9}"/>
            </a:ext>
          </a:extLst>
        </xdr:cNvPr>
        <xdr:cNvSpPr txBox="1"/>
      </xdr:nvSpPr>
      <xdr:spPr>
        <a:xfrm>
          <a:off x="3239144" y="1706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118127</xdr:rowOff>
    </xdr:from>
    <xdr:ext cx="405111" cy="259045"/>
    <xdr:sp macro="" textlink="">
      <xdr:nvSpPr>
        <xdr:cNvPr id="379" name="n_2aveValue【港湾・漁港】&#10;有形固定資産減価償却率">
          <a:extLst>
            <a:ext uri="{FF2B5EF4-FFF2-40B4-BE49-F238E27FC236}">
              <a16:creationId xmlns:a16="http://schemas.microsoft.com/office/drawing/2014/main" id="{7E7ADD28-B734-41C4-A208-02E8F2DFFD76}"/>
            </a:ext>
          </a:extLst>
        </xdr:cNvPr>
        <xdr:cNvSpPr txBox="1"/>
      </xdr:nvSpPr>
      <xdr:spPr>
        <a:xfrm>
          <a:off x="2439044" y="16961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76979</xdr:rowOff>
    </xdr:from>
    <xdr:ext cx="405111" cy="259045"/>
    <xdr:sp macro="" textlink="">
      <xdr:nvSpPr>
        <xdr:cNvPr id="380" name="n_3aveValue【港湾・漁港】&#10;有形固定資産減価償却率">
          <a:extLst>
            <a:ext uri="{FF2B5EF4-FFF2-40B4-BE49-F238E27FC236}">
              <a16:creationId xmlns:a16="http://schemas.microsoft.com/office/drawing/2014/main" id="{4C630ADB-0166-4647-B610-521500D61A7C}"/>
            </a:ext>
          </a:extLst>
        </xdr:cNvPr>
        <xdr:cNvSpPr txBox="1"/>
      </xdr:nvSpPr>
      <xdr:spPr>
        <a:xfrm>
          <a:off x="1648469" y="16917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95521</xdr:rowOff>
    </xdr:from>
    <xdr:ext cx="405111" cy="259045"/>
    <xdr:sp macro="" textlink="">
      <xdr:nvSpPr>
        <xdr:cNvPr id="381" name="n_1mainValue【港湾・漁港】&#10;有形固定資産減価償却率">
          <a:extLst>
            <a:ext uri="{FF2B5EF4-FFF2-40B4-BE49-F238E27FC236}">
              <a16:creationId xmlns:a16="http://schemas.microsoft.com/office/drawing/2014/main" id="{D5075D9A-0E83-4C22-8A58-7A03653A4870}"/>
            </a:ext>
          </a:extLst>
        </xdr:cNvPr>
        <xdr:cNvSpPr txBox="1"/>
      </xdr:nvSpPr>
      <xdr:spPr>
        <a:xfrm>
          <a:off x="3239144" y="1644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170959</xdr:rowOff>
    </xdr:from>
    <xdr:ext cx="405111" cy="259045"/>
    <xdr:sp macro="" textlink="">
      <xdr:nvSpPr>
        <xdr:cNvPr id="382" name="n_2mainValue【港湾・漁港】&#10;有形固定資産減価償却率">
          <a:extLst>
            <a:ext uri="{FF2B5EF4-FFF2-40B4-BE49-F238E27FC236}">
              <a16:creationId xmlns:a16="http://schemas.microsoft.com/office/drawing/2014/main" id="{EC0B7D0C-3A52-49DB-BECD-B52BC4C0AB68}"/>
            </a:ext>
          </a:extLst>
        </xdr:cNvPr>
        <xdr:cNvSpPr txBox="1"/>
      </xdr:nvSpPr>
      <xdr:spPr>
        <a:xfrm>
          <a:off x="2439044" y="16353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84090</xdr:rowOff>
    </xdr:from>
    <xdr:ext cx="405111" cy="259045"/>
    <xdr:sp macro="" textlink="">
      <xdr:nvSpPr>
        <xdr:cNvPr id="383" name="n_3mainValue【港湾・漁港】&#10;有形固定資産減価償却率">
          <a:extLst>
            <a:ext uri="{FF2B5EF4-FFF2-40B4-BE49-F238E27FC236}">
              <a16:creationId xmlns:a16="http://schemas.microsoft.com/office/drawing/2014/main" id="{C0562585-9441-4D95-846C-33619543B1E7}"/>
            </a:ext>
          </a:extLst>
        </xdr:cNvPr>
        <xdr:cNvSpPr txBox="1"/>
      </xdr:nvSpPr>
      <xdr:spPr>
        <a:xfrm>
          <a:off x="1648469" y="16279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AB28CD96-0034-4161-A71A-0B820F131DD4}"/>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85" name="正方形/長方形 384">
          <a:extLst>
            <a:ext uri="{FF2B5EF4-FFF2-40B4-BE49-F238E27FC236}">
              <a16:creationId xmlns:a16="http://schemas.microsoft.com/office/drawing/2014/main" id="{7A3EAC67-F5A9-46B1-ADEB-5821885E8D82}"/>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86" name="正方形/長方形 385">
          <a:extLst>
            <a:ext uri="{FF2B5EF4-FFF2-40B4-BE49-F238E27FC236}">
              <a16:creationId xmlns:a16="http://schemas.microsoft.com/office/drawing/2014/main" id="{AE0EA281-9AD1-4F5D-A4D4-69FEA9BEC612}"/>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87" name="正方形/長方形 386">
          <a:extLst>
            <a:ext uri="{FF2B5EF4-FFF2-40B4-BE49-F238E27FC236}">
              <a16:creationId xmlns:a16="http://schemas.microsoft.com/office/drawing/2014/main" id="{555D1816-ACF1-4809-BC18-E4352792C060}"/>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88" name="正方形/長方形 387">
          <a:extLst>
            <a:ext uri="{FF2B5EF4-FFF2-40B4-BE49-F238E27FC236}">
              <a16:creationId xmlns:a16="http://schemas.microsoft.com/office/drawing/2014/main" id="{B853F8A9-502D-4949-B8BE-6C7517EB282A}"/>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6BBCE2D5-9360-4BAC-A1D7-CA43EFA28BC3}"/>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a:extLst>
            <a:ext uri="{FF2B5EF4-FFF2-40B4-BE49-F238E27FC236}">
              <a16:creationId xmlns:a16="http://schemas.microsoft.com/office/drawing/2014/main" id="{0EBEC236-81DB-4454-8667-F3A2D2AD98BE}"/>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a:extLst>
            <a:ext uri="{FF2B5EF4-FFF2-40B4-BE49-F238E27FC236}">
              <a16:creationId xmlns:a16="http://schemas.microsoft.com/office/drawing/2014/main" id="{4A0479DB-D672-4F52-859A-F9D272E237DF}"/>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392" name="テキスト ボックス 391">
          <a:extLst>
            <a:ext uri="{FF2B5EF4-FFF2-40B4-BE49-F238E27FC236}">
              <a16:creationId xmlns:a16="http://schemas.microsoft.com/office/drawing/2014/main" id="{CB362497-4E98-43C7-BA25-565DF7393DC1}"/>
            </a:ext>
          </a:extLst>
        </xdr:cNvPr>
        <xdr:cNvSpPr txBox="1"/>
      </xdr:nvSpPr>
      <xdr:spPr>
        <a:xfrm>
          <a:off x="5723389" y="178568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93" name="直線コネクタ 392">
          <a:extLst>
            <a:ext uri="{FF2B5EF4-FFF2-40B4-BE49-F238E27FC236}">
              <a16:creationId xmlns:a16="http://schemas.microsoft.com/office/drawing/2014/main" id="{F8DE589B-EFA0-4703-8DC6-360973A38C4B}"/>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107</xdr:row>
      <xdr:rowOff>105427</xdr:rowOff>
    </xdr:from>
    <xdr:ext cx="595419" cy="259045"/>
    <xdr:sp macro="" textlink="">
      <xdr:nvSpPr>
        <xdr:cNvPr id="394" name="テキスト ボックス 393">
          <a:extLst>
            <a:ext uri="{FF2B5EF4-FFF2-40B4-BE49-F238E27FC236}">
              <a16:creationId xmlns:a16="http://schemas.microsoft.com/office/drawing/2014/main" id="{749745C8-A093-499F-BC3B-32F6B68AB34C}"/>
            </a:ext>
          </a:extLst>
        </xdr:cNvPr>
        <xdr:cNvSpPr txBox="1"/>
      </xdr:nvSpPr>
      <xdr:spPr>
        <a:xfrm>
          <a:off x="5421206" y="17428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5" name="直線コネクタ 394">
          <a:extLst>
            <a:ext uri="{FF2B5EF4-FFF2-40B4-BE49-F238E27FC236}">
              <a16:creationId xmlns:a16="http://schemas.microsoft.com/office/drawing/2014/main" id="{4DE9424D-EFBA-45E4-A8BA-65BAC964C45E}"/>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96" name="テキスト ボックス 395">
          <a:extLst>
            <a:ext uri="{FF2B5EF4-FFF2-40B4-BE49-F238E27FC236}">
              <a16:creationId xmlns:a16="http://schemas.microsoft.com/office/drawing/2014/main" id="{1A83E106-7484-4A3B-9A7E-1AC3EE0741AB}"/>
            </a:ext>
          </a:extLst>
        </xdr:cNvPr>
        <xdr:cNvSpPr txBox="1"/>
      </xdr:nvSpPr>
      <xdr:spPr>
        <a:xfrm>
          <a:off x="5421206" y="169996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7" name="直線コネクタ 396">
          <a:extLst>
            <a:ext uri="{FF2B5EF4-FFF2-40B4-BE49-F238E27FC236}">
              <a16:creationId xmlns:a16="http://schemas.microsoft.com/office/drawing/2014/main" id="{3DF26300-A9C1-4BE8-97FE-E01478DCF487}"/>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98" name="テキスト ボックス 397">
          <a:extLst>
            <a:ext uri="{FF2B5EF4-FFF2-40B4-BE49-F238E27FC236}">
              <a16:creationId xmlns:a16="http://schemas.microsoft.com/office/drawing/2014/main" id="{D0128F83-76B0-409D-AFEF-87B2A373FFE0}"/>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9" name="直線コネクタ 398">
          <a:extLst>
            <a:ext uri="{FF2B5EF4-FFF2-40B4-BE49-F238E27FC236}">
              <a16:creationId xmlns:a16="http://schemas.microsoft.com/office/drawing/2014/main" id="{6B00A3CB-9BDC-4CA1-A317-77CA04C3241E}"/>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00" name="テキスト ボックス 399">
          <a:extLst>
            <a:ext uri="{FF2B5EF4-FFF2-40B4-BE49-F238E27FC236}">
              <a16:creationId xmlns:a16="http://schemas.microsoft.com/office/drawing/2014/main" id="{8BCFE8EA-2237-4CE5-8BA5-A83CB9999E61}"/>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a:extLst>
            <a:ext uri="{FF2B5EF4-FFF2-40B4-BE49-F238E27FC236}">
              <a16:creationId xmlns:a16="http://schemas.microsoft.com/office/drawing/2014/main" id="{A6262EB8-71C1-4CC5-9D3C-4AFAC75E0D69}"/>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02" name="テキスト ボックス 401">
          <a:extLst>
            <a:ext uri="{FF2B5EF4-FFF2-40B4-BE49-F238E27FC236}">
              <a16:creationId xmlns:a16="http://schemas.microsoft.com/office/drawing/2014/main" id="{3358059D-727D-4302-8C4D-96D7AB70CD19}"/>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港湾・漁港】&#10;一人当たり有形固定資産（償却資産）額グラフ枠">
          <a:extLst>
            <a:ext uri="{FF2B5EF4-FFF2-40B4-BE49-F238E27FC236}">
              <a16:creationId xmlns:a16="http://schemas.microsoft.com/office/drawing/2014/main" id="{F28ED5CF-EB03-4F8E-9A4A-31E428537ED6}"/>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153508</xdr:rowOff>
    </xdr:from>
    <xdr:to>
      <xdr:col>54</xdr:col>
      <xdr:colOff>189865</xdr:colOff>
      <xdr:row>108</xdr:row>
      <xdr:rowOff>118244</xdr:rowOff>
    </xdr:to>
    <xdr:cxnSp macro="">
      <xdr:nvCxnSpPr>
        <xdr:cNvPr id="404" name="直線コネクタ 403">
          <a:extLst>
            <a:ext uri="{FF2B5EF4-FFF2-40B4-BE49-F238E27FC236}">
              <a16:creationId xmlns:a16="http://schemas.microsoft.com/office/drawing/2014/main" id="{112E4036-0809-45C5-8840-804F5AFD7675}"/>
            </a:ext>
          </a:extLst>
        </xdr:cNvPr>
        <xdr:cNvCxnSpPr/>
      </xdr:nvCxnSpPr>
      <xdr:spPr>
        <a:xfrm flipV="1">
          <a:off x="9427845" y="16346008"/>
          <a:ext cx="1270" cy="126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122071</xdr:rowOff>
    </xdr:from>
    <xdr:ext cx="534377" cy="259045"/>
    <xdr:sp macro="" textlink="">
      <xdr:nvSpPr>
        <xdr:cNvPr id="405" name="【港湾・漁港】&#10;一人当たり有形固定資産（償却資産）額最小値テキスト">
          <a:extLst>
            <a:ext uri="{FF2B5EF4-FFF2-40B4-BE49-F238E27FC236}">
              <a16:creationId xmlns:a16="http://schemas.microsoft.com/office/drawing/2014/main" id="{F48871D4-E7AD-4DC8-B836-096875BD6B23}"/>
            </a:ext>
          </a:extLst>
        </xdr:cNvPr>
        <xdr:cNvSpPr txBox="1"/>
      </xdr:nvSpPr>
      <xdr:spPr>
        <a:xfrm>
          <a:off x="9477375" y="176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118244</xdr:rowOff>
    </xdr:from>
    <xdr:to>
      <xdr:col>55</xdr:col>
      <xdr:colOff>88900</xdr:colOff>
      <xdr:row>108</xdr:row>
      <xdr:rowOff>118244</xdr:rowOff>
    </xdr:to>
    <xdr:cxnSp macro="">
      <xdr:nvCxnSpPr>
        <xdr:cNvPr id="406" name="直線コネクタ 405">
          <a:extLst>
            <a:ext uri="{FF2B5EF4-FFF2-40B4-BE49-F238E27FC236}">
              <a16:creationId xmlns:a16="http://schemas.microsoft.com/office/drawing/2014/main" id="{89173D30-EA87-480D-9E6E-CE47B5D6FFFE}"/>
            </a:ext>
          </a:extLst>
        </xdr:cNvPr>
        <xdr:cNvCxnSpPr/>
      </xdr:nvCxnSpPr>
      <xdr:spPr>
        <a:xfrm>
          <a:off x="9363075" y="1760931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100185</xdr:rowOff>
    </xdr:from>
    <xdr:ext cx="599010" cy="259045"/>
    <xdr:sp macro="" textlink="">
      <xdr:nvSpPr>
        <xdr:cNvPr id="407" name="【港湾・漁港】&#10;一人当たり有形固定資産（償却資産）額最大値テキスト">
          <a:extLst>
            <a:ext uri="{FF2B5EF4-FFF2-40B4-BE49-F238E27FC236}">
              <a16:creationId xmlns:a16="http://schemas.microsoft.com/office/drawing/2014/main" id="{DBE9675A-6581-4458-A958-EE140FE064EE}"/>
            </a:ext>
          </a:extLst>
        </xdr:cNvPr>
        <xdr:cNvSpPr txBox="1"/>
      </xdr:nvSpPr>
      <xdr:spPr>
        <a:xfrm>
          <a:off x="9477375" y="1613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153508</xdr:rowOff>
    </xdr:from>
    <xdr:to>
      <xdr:col>55</xdr:col>
      <xdr:colOff>88900</xdr:colOff>
      <xdr:row>100</xdr:row>
      <xdr:rowOff>153508</xdr:rowOff>
    </xdr:to>
    <xdr:cxnSp macro="">
      <xdr:nvCxnSpPr>
        <xdr:cNvPr id="408" name="直線コネクタ 407">
          <a:extLst>
            <a:ext uri="{FF2B5EF4-FFF2-40B4-BE49-F238E27FC236}">
              <a16:creationId xmlns:a16="http://schemas.microsoft.com/office/drawing/2014/main" id="{9ADEE92C-3965-42DC-AB55-461A34782616}"/>
            </a:ext>
          </a:extLst>
        </xdr:cNvPr>
        <xdr:cNvCxnSpPr/>
      </xdr:nvCxnSpPr>
      <xdr:spPr>
        <a:xfrm>
          <a:off x="9363075" y="1634600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102</xdr:row>
      <xdr:rowOff>138203</xdr:rowOff>
    </xdr:from>
    <xdr:ext cx="599010" cy="259045"/>
    <xdr:sp macro="" textlink="">
      <xdr:nvSpPr>
        <xdr:cNvPr id="409" name="【港湾・漁港】&#10;一人当たり有形固定資産（償却資産）額平均値テキスト">
          <a:extLst>
            <a:ext uri="{FF2B5EF4-FFF2-40B4-BE49-F238E27FC236}">
              <a16:creationId xmlns:a16="http://schemas.microsoft.com/office/drawing/2014/main" id="{3EFB54DE-5051-4F06-9D3C-8DAC6914B7BA}"/>
            </a:ext>
          </a:extLst>
        </xdr:cNvPr>
        <xdr:cNvSpPr txBox="1"/>
      </xdr:nvSpPr>
      <xdr:spPr>
        <a:xfrm>
          <a:off x="9477375" y="16657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115326</xdr:rowOff>
    </xdr:from>
    <xdr:to>
      <xdr:col>55</xdr:col>
      <xdr:colOff>50800</xdr:colOff>
      <xdr:row>104</xdr:row>
      <xdr:rowOff>45476</xdr:rowOff>
    </xdr:to>
    <xdr:sp macro="" textlink="">
      <xdr:nvSpPr>
        <xdr:cNvPr id="410" name="フローチャート: 判断 409">
          <a:extLst>
            <a:ext uri="{FF2B5EF4-FFF2-40B4-BE49-F238E27FC236}">
              <a16:creationId xmlns:a16="http://schemas.microsoft.com/office/drawing/2014/main" id="{2F1822FF-5FE3-43F6-80B4-1CBE7874B5EE}"/>
            </a:ext>
          </a:extLst>
        </xdr:cNvPr>
        <xdr:cNvSpPr/>
      </xdr:nvSpPr>
      <xdr:spPr>
        <a:xfrm>
          <a:off x="9401175" y="16793601"/>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125797</xdr:rowOff>
    </xdr:from>
    <xdr:to>
      <xdr:col>50</xdr:col>
      <xdr:colOff>165100</xdr:colOff>
      <xdr:row>105</xdr:row>
      <xdr:rowOff>55947</xdr:rowOff>
    </xdr:to>
    <xdr:sp macro="" textlink="">
      <xdr:nvSpPr>
        <xdr:cNvPr id="411" name="フローチャート: 判断 410">
          <a:extLst>
            <a:ext uri="{FF2B5EF4-FFF2-40B4-BE49-F238E27FC236}">
              <a16:creationId xmlns:a16="http://schemas.microsoft.com/office/drawing/2014/main" id="{E7E44A81-8F24-4763-9325-AB6071C7B52C}"/>
            </a:ext>
          </a:extLst>
        </xdr:cNvPr>
        <xdr:cNvSpPr/>
      </xdr:nvSpPr>
      <xdr:spPr>
        <a:xfrm>
          <a:off x="8639175" y="169628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128778</xdr:rowOff>
    </xdr:from>
    <xdr:to>
      <xdr:col>46</xdr:col>
      <xdr:colOff>38100</xdr:colOff>
      <xdr:row>105</xdr:row>
      <xdr:rowOff>58928</xdr:rowOff>
    </xdr:to>
    <xdr:sp macro="" textlink="">
      <xdr:nvSpPr>
        <xdr:cNvPr id="412" name="フローチャート: 判断 411">
          <a:extLst>
            <a:ext uri="{FF2B5EF4-FFF2-40B4-BE49-F238E27FC236}">
              <a16:creationId xmlns:a16="http://schemas.microsoft.com/office/drawing/2014/main" id="{CAAEC501-5F29-4FE9-9A58-96770CA6237B}"/>
            </a:ext>
          </a:extLst>
        </xdr:cNvPr>
        <xdr:cNvSpPr/>
      </xdr:nvSpPr>
      <xdr:spPr>
        <a:xfrm>
          <a:off x="7839075" y="169658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53426</xdr:rowOff>
    </xdr:from>
    <xdr:to>
      <xdr:col>41</xdr:col>
      <xdr:colOff>101600</xdr:colOff>
      <xdr:row>105</xdr:row>
      <xdr:rowOff>155026</xdr:rowOff>
    </xdr:to>
    <xdr:sp macro="" textlink="">
      <xdr:nvSpPr>
        <xdr:cNvPr id="413" name="フローチャート: 判断 412">
          <a:extLst>
            <a:ext uri="{FF2B5EF4-FFF2-40B4-BE49-F238E27FC236}">
              <a16:creationId xmlns:a16="http://schemas.microsoft.com/office/drawing/2014/main" id="{EB70A823-B375-4596-B03C-0DAF9C6F07FD}"/>
            </a:ext>
          </a:extLst>
        </xdr:cNvPr>
        <xdr:cNvSpPr/>
      </xdr:nvSpPr>
      <xdr:spPr>
        <a:xfrm>
          <a:off x="7029450" y="1705237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70ECC0C-5238-49C4-8AF0-D19D8E40C5FD}"/>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5C041561-EE69-4164-BEE6-54FC3BDE6E1D}"/>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7C8AA98-B56C-4F7C-BC4A-44561C0C6C5B}"/>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5C7DFF65-8EF1-4654-A61F-A39FBFF75507}"/>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9BA0223-B558-4FBA-95B0-F93429999DDA}"/>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67444</xdr:rowOff>
    </xdr:from>
    <xdr:to>
      <xdr:col>55</xdr:col>
      <xdr:colOff>50800</xdr:colOff>
      <xdr:row>108</xdr:row>
      <xdr:rowOff>169044</xdr:rowOff>
    </xdr:to>
    <xdr:sp macro="" textlink="">
      <xdr:nvSpPr>
        <xdr:cNvPr id="419" name="楕円 418">
          <a:extLst>
            <a:ext uri="{FF2B5EF4-FFF2-40B4-BE49-F238E27FC236}">
              <a16:creationId xmlns:a16="http://schemas.microsoft.com/office/drawing/2014/main" id="{A2A7F227-5AE4-4DC1-A904-B14022B1C395}"/>
            </a:ext>
          </a:extLst>
        </xdr:cNvPr>
        <xdr:cNvSpPr/>
      </xdr:nvSpPr>
      <xdr:spPr>
        <a:xfrm>
          <a:off x="9401175" y="1755216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153821</xdr:rowOff>
    </xdr:from>
    <xdr:ext cx="534377" cy="259045"/>
    <xdr:sp macro="" textlink="">
      <xdr:nvSpPr>
        <xdr:cNvPr id="420" name="【港湾・漁港】&#10;一人当たり有形固定資産（償却資産）額該当値テキスト">
          <a:extLst>
            <a:ext uri="{FF2B5EF4-FFF2-40B4-BE49-F238E27FC236}">
              <a16:creationId xmlns:a16="http://schemas.microsoft.com/office/drawing/2014/main" id="{CA83745C-8860-43F7-9670-F043F5227648}"/>
            </a:ext>
          </a:extLst>
        </xdr:cNvPr>
        <xdr:cNvSpPr txBox="1"/>
      </xdr:nvSpPr>
      <xdr:spPr>
        <a:xfrm>
          <a:off x="9477375" y="1747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75623</xdr:rowOff>
    </xdr:from>
    <xdr:to>
      <xdr:col>50</xdr:col>
      <xdr:colOff>165100</xdr:colOff>
      <xdr:row>109</xdr:row>
      <xdr:rowOff>5773</xdr:rowOff>
    </xdr:to>
    <xdr:sp macro="" textlink="">
      <xdr:nvSpPr>
        <xdr:cNvPr id="421" name="楕円 420">
          <a:extLst>
            <a:ext uri="{FF2B5EF4-FFF2-40B4-BE49-F238E27FC236}">
              <a16:creationId xmlns:a16="http://schemas.microsoft.com/office/drawing/2014/main" id="{985FA852-47B2-4406-A061-21BCB32E0B00}"/>
            </a:ext>
          </a:extLst>
        </xdr:cNvPr>
        <xdr:cNvSpPr/>
      </xdr:nvSpPr>
      <xdr:spPr>
        <a:xfrm>
          <a:off x="8639175" y="1756352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118244</xdr:rowOff>
    </xdr:from>
    <xdr:to>
      <xdr:col>55</xdr:col>
      <xdr:colOff>0</xdr:colOff>
      <xdr:row>108</xdr:row>
      <xdr:rowOff>126423</xdr:rowOff>
    </xdr:to>
    <xdr:cxnSp macro="">
      <xdr:nvCxnSpPr>
        <xdr:cNvPr id="422" name="直線コネクタ 421">
          <a:extLst>
            <a:ext uri="{FF2B5EF4-FFF2-40B4-BE49-F238E27FC236}">
              <a16:creationId xmlns:a16="http://schemas.microsoft.com/office/drawing/2014/main" id="{17A13156-8D81-4B0E-81FF-31D69A558B6E}"/>
            </a:ext>
          </a:extLst>
        </xdr:cNvPr>
        <xdr:cNvCxnSpPr/>
      </xdr:nvCxnSpPr>
      <xdr:spPr>
        <a:xfrm flipV="1">
          <a:off x="8686800" y="17609319"/>
          <a:ext cx="74295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83080</xdr:rowOff>
    </xdr:from>
    <xdr:to>
      <xdr:col>46</xdr:col>
      <xdr:colOff>38100</xdr:colOff>
      <xdr:row>109</xdr:row>
      <xdr:rowOff>13230</xdr:rowOff>
    </xdr:to>
    <xdr:sp macro="" textlink="">
      <xdr:nvSpPr>
        <xdr:cNvPr id="423" name="楕円 422">
          <a:extLst>
            <a:ext uri="{FF2B5EF4-FFF2-40B4-BE49-F238E27FC236}">
              <a16:creationId xmlns:a16="http://schemas.microsoft.com/office/drawing/2014/main" id="{E71DD989-49AC-4165-8F13-D78C871BAAEA}"/>
            </a:ext>
          </a:extLst>
        </xdr:cNvPr>
        <xdr:cNvSpPr/>
      </xdr:nvSpPr>
      <xdr:spPr>
        <a:xfrm>
          <a:off x="7839075" y="1757415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126423</xdr:rowOff>
    </xdr:from>
    <xdr:to>
      <xdr:col>50</xdr:col>
      <xdr:colOff>114300</xdr:colOff>
      <xdr:row>108</xdr:row>
      <xdr:rowOff>133880</xdr:rowOff>
    </xdr:to>
    <xdr:cxnSp macro="">
      <xdr:nvCxnSpPr>
        <xdr:cNvPr id="424" name="直線コネクタ 423">
          <a:extLst>
            <a:ext uri="{FF2B5EF4-FFF2-40B4-BE49-F238E27FC236}">
              <a16:creationId xmlns:a16="http://schemas.microsoft.com/office/drawing/2014/main" id="{03530C61-72EB-49D4-B85B-6C3A8B4449D1}"/>
            </a:ext>
          </a:extLst>
        </xdr:cNvPr>
        <xdr:cNvCxnSpPr/>
      </xdr:nvCxnSpPr>
      <xdr:spPr>
        <a:xfrm flipV="1">
          <a:off x="7886700" y="17611148"/>
          <a:ext cx="800100" cy="1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91379</xdr:rowOff>
    </xdr:from>
    <xdr:to>
      <xdr:col>41</xdr:col>
      <xdr:colOff>101600</xdr:colOff>
      <xdr:row>109</xdr:row>
      <xdr:rowOff>21529</xdr:rowOff>
    </xdr:to>
    <xdr:sp macro="" textlink="">
      <xdr:nvSpPr>
        <xdr:cNvPr id="425" name="楕円 424">
          <a:extLst>
            <a:ext uri="{FF2B5EF4-FFF2-40B4-BE49-F238E27FC236}">
              <a16:creationId xmlns:a16="http://schemas.microsoft.com/office/drawing/2014/main" id="{94FB4E04-D3AA-4C58-8252-51AF0A91B093}"/>
            </a:ext>
          </a:extLst>
        </xdr:cNvPr>
        <xdr:cNvSpPr/>
      </xdr:nvSpPr>
      <xdr:spPr>
        <a:xfrm>
          <a:off x="7029450" y="1757610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133880</xdr:rowOff>
    </xdr:from>
    <xdr:to>
      <xdr:col>45</xdr:col>
      <xdr:colOff>177800</xdr:colOff>
      <xdr:row>108</xdr:row>
      <xdr:rowOff>142179</xdr:rowOff>
    </xdr:to>
    <xdr:cxnSp macro="">
      <xdr:nvCxnSpPr>
        <xdr:cNvPr id="426" name="直線コネクタ 425">
          <a:extLst>
            <a:ext uri="{FF2B5EF4-FFF2-40B4-BE49-F238E27FC236}">
              <a16:creationId xmlns:a16="http://schemas.microsoft.com/office/drawing/2014/main" id="{6DFDF7FB-98CD-42BB-8CBB-BE820C411F9C}"/>
            </a:ext>
          </a:extLst>
        </xdr:cNvPr>
        <xdr:cNvCxnSpPr/>
      </xdr:nvCxnSpPr>
      <xdr:spPr>
        <a:xfrm flipV="1">
          <a:off x="7077075" y="17621780"/>
          <a:ext cx="809625" cy="1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72474</xdr:rowOff>
    </xdr:from>
    <xdr:ext cx="599010" cy="259045"/>
    <xdr:sp macro="" textlink="">
      <xdr:nvSpPr>
        <xdr:cNvPr id="427" name="n_1aveValue【港湾・漁港】&#10;一人当たり有形固定資産（償却資産）額">
          <a:extLst>
            <a:ext uri="{FF2B5EF4-FFF2-40B4-BE49-F238E27FC236}">
              <a16:creationId xmlns:a16="http://schemas.microsoft.com/office/drawing/2014/main" id="{7419368D-5430-46BA-B5A3-FBE6364B185D}"/>
            </a:ext>
          </a:extLst>
        </xdr:cNvPr>
        <xdr:cNvSpPr txBox="1"/>
      </xdr:nvSpPr>
      <xdr:spPr>
        <a:xfrm>
          <a:off x="8399995" y="1674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75455</xdr:rowOff>
    </xdr:from>
    <xdr:ext cx="599010" cy="259045"/>
    <xdr:sp macro="" textlink="">
      <xdr:nvSpPr>
        <xdr:cNvPr id="428" name="n_2aveValue【港湾・漁港】&#10;一人当たり有形固定資産（償却資産）額">
          <a:extLst>
            <a:ext uri="{FF2B5EF4-FFF2-40B4-BE49-F238E27FC236}">
              <a16:creationId xmlns:a16="http://schemas.microsoft.com/office/drawing/2014/main" id="{B6F529BF-05B5-49D5-90DF-0517A663A215}"/>
            </a:ext>
          </a:extLst>
        </xdr:cNvPr>
        <xdr:cNvSpPr txBox="1"/>
      </xdr:nvSpPr>
      <xdr:spPr>
        <a:xfrm>
          <a:off x="7609420" y="1675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103</xdr:rowOff>
    </xdr:from>
    <xdr:ext cx="599010" cy="259045"/>
    <xdr:sp macro="" textlink="">
      <xdr:nvSpPr>
        <xdr:cNvPr id="429" name="n_3aveValue【港湾・漁港】&#10;一人当たり有形固定資産（償却資産）額">
          <a:extLst>
            <a:ext uri="{FF2B5EF4-FFF2-40B4-BE49-F238E27FC236}">
              <a16:creationId xmlns:a16="http://schemas.microsoft.com/office/drawing/2014/main" id="{6CE793A7-313C-4A48-B074-8D66DE7052EA}"/>
            </a:ext>
          </a:extLst>
        </xdr:cNvPr>
        <xdr:cNvSpPr txBox="1"/>
      </xdr:nvSpPr>
      <xdr:spPr>
        <a:xfrm>
          <a:off x="6818845" y="16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168350</xdr:rowOff>
    </xdr:from>
    <xdr:ext cx="534377" cy="259045"/>
    <xdr:sp macro="" textlink="">
      <xdr:nvSpPr>
        <xdr:cNvPr id="430" name="n_1mainValue【港湾・漁港】&#10;一人当たり有形固定資産（償却資産）額">
          <a:extLst>
            <a:ext uri="{FF2B5EF4-FFF2-40B4-BE49-F238E27FC236}">
              <a16:creationId xmlns:a16="http://schemas.microsoft.com/office/drawing/2014/main" id="{99E15F53-CE9D-4F66-8714-425BD55ED0AB}"/>
            </a:ext>
          </a:extLst>
        </xdr:cNvPr>
        <xdr:cNvSpPr txBox="1"/>
      </xdr:nvSpPr>
      <xdr:spPr>
        <a:xfrm>
          <a:off x="8429136" y="1764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4357</xdr:rowOff>
    </xdr:from>
    <xdr:ext cx="534377" cy="259045"/>
    <xdr:sp macro="" textlink="">
      <xdr:nvSpPr>
        <xdr:cNvPr id="431" name="n_2mainValue【港湾・漁港】&#10;一人当たり有形固定資産（償却資産）額">
          <a:extLst>
            <a:ext uri="{FF2B5EF4-FFF2-40B4-BE49-F238E27FC236}">
              <a16:creationId xmlns:a16="http://schemas.microsoft.com/office/drawing/2014/main" id="{A34B7456-5D86-42C4-8455-BC4641917EB3}"/>
            </a:ext>
          </a:extLst>
        </xdr:cNvPr>
        <xdr:cNvSpPr txBox="1"/>
      </xdr:nvSpPr>
      <xdr:spPr>
        <a:xfrm>
          <a:off x="7648086" y="1765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12656</xdr:rowOff>
    </xdr:from>
    <xdr:ext cx="534377" cy="259045"/>
    <xdr:sp macro="" textlink="">
      <xdr:nvSpPr>
        <xdr:cNvPr id="432" name="n_3mainValue【港湾・漁港】&#10;一人当たり有形固定資産（償却資産）額">
          <a:extLst>
            <a:ext uri="{FF2B5EF4-FFF2-40B4-BE49-F238E27FC236}">
              <a16:creationId xmlns:a16="http://schemas.microsoft.com/office/drawing/2014/main" id="{05BAFE22-51E0-4915-ACEE-02EE34D1E004}"/>
            </a:ext>
          </a:extLst>
        </xdr:cNvPr>
        <xdr:cNvSpPr txBox="1"/>
      </xdr:nvSpPr>
      <xdr:spPr>
        <a:xfrm>
          <a:off x="6847986" y="1765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3" name="正方形/長方形 432">
          <a:extLst>
            <a:ext uri="{FF2B5EF4-FFF2-40B4-BE49-F238E27FC236}">
              <a16:creationId xmlns:a16="http://schemas.microsoft.com/office/drawing/2014/main" id="{FE38CC8C-AF8C-4960-AA6F-E518F1ED46B6}"/>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34" name="正方形/長方形 433">
          <a:extLst>
            <a:ext uri="{FF2B5EF4-FFF2-40B4-BE49-F238E27FC236}">
              <a16:creationId xmlns:a16="http://schemas.microsoft.com/office/drawing/2014/main" id="{C59B58CB-7942-43D3-83D4-6D34ACBAB670}"/>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35" name="正方形/長方形 434">
          <a:extLst>
            <a:ext uri="{FF2B5EF4-FFF2-40B4-BE49-F238E27FC236}">
              <a16:creationId xmlns:a16="http://schemas.microsoft.com/office/drawing/2014/main" id="{BEC8E64E-0313-4A0A-ADAE-D43ED93CDCF4}"/>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36" name="正方形/長方形 435">
          <a:extLst>
            <a:ext uri="{FF2B5EF4-FFF2-40B4-BE49-F238E27FC236}">
              <a16:creationId xmlns:a16="http://schemas.microsoft.com/office/drawing/2014/main" id="{F9F19A00-49C0-4755-9EA8-EE4FB84F1BE6}"/>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37" name="正方形/長方形 436">
          <a:extLst>
            <a:ext uri="{FF2B5EF4-FFF2-40B4-BE49-F238E27FC236}">
              <a16:creationId xmlns:a16="http://schemas.microsoft.com/office/drawing/2014/main" id="{5F5FED20-DEFF-4EB6-8672-D5133E7F4190}"/>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正方形/長方形 437">
          <a:extLst>
            <a:ext uri="{FF2B5EF4-FFF2-40B4-BE49-F238E27FC236}">
              <a16:creationId xmlns:a16="http://schemas.microsoft.com/office/drawing/2014/main" id="{EFBD975E-F130-4F75-9E09-1B29628CFF3A}"/>
            </a:ext>
          </a:extLst>
        </xdr:cNvPr>
        <xdr:cNvSpPr/>
      </xdr:nvSpPr>
      <xdr:spPr>
        <a:xfrm>
          <a:off x="112109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a:extLst>
            <a:ext uri="{FF2B5EF4-FFF2-40B4-BE49-F238E27FC236}">
              <a16:creationId xmlns:a16="http://schemas.microsoft.com/office/drawing/2014/main" id="{FC2A3358-E39F-4801-A075-DD8EDB10B9A8}"/>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40" name="正方形/長方形 439">
          <a:extLst>
            <a:ext uri="{FF2B5EF4-FFF2-40B4-BE49-F238E27FC236}">
              <a16:creationId xmlns:a16="http://schemas.microsoft.com/office/drawing/2014/main" id="{3F7373E6-ADA2-47C4-997D-97B795E2B7DE}"/>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41" name="正方形/長方形 440">
          <a:extLst>
            <a:ext uri="{FF2B5EF4-FFF2-40B4-BE49-F238E27FC236}">
              <a16:creationId xmlns:a16="http://schemas.microsoft.com/office/drawing/2014/main" id="{75747F87-64F9-4EF7-B64A-C37BE4E8DC2E}"/>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42" name="正方形/長方形 441">
          <a:extLst>
            <a:ext uri="{FF2B5EF4-FFF2-40B4-BE49-F238E27FC236}">
              <a16:creationId xmlns:a16="http://schemas.microsoft.com/office/drawing/2014/main" id="{9720485B-5317-4FFB-81E6-B8317FC17A1D}"/>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43" name="正方形/長方形 442">
          <a:extLst>
            <a:ext uri="{FF2B5EF4-FFF2-40B4-BE49-F238E27FC236}">
              <a16:creationId xmlns:a16="http://schemas.microsoft.com/office/drawing/2014/main" id="{3653D659-91BB-431E-964A-CBEC209D2571}"/>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a:extLst>
            <a:ext uri="{FF2B5EF4-FFF2-40B4-BE49-F238E27FC236}">
              <a16:creationId xmlns:a16="http://schemas.microsoft.com/office/drawing/2014/main" id="{B4A84EC4-B4B0-4929-83EB-10FA49E59C14}"/>
            </a:ext>
          </a:extLst>
        </xdr:cNvPr>
        <xdr:cNvSpPr/>
      </xdr:nvSpPr>
      <xdr:spPr>
        <a:xfrm>
          <a:off x="164592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id="{C8561630-DC9A-4AB4-BE4C-8B8CC9233106}"/>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46" name="正方形/長方形 445">
          <a:extLst>
            <a:ext uri="{FF2B5EF4-FFF2-40B4-BE49-F238E27FC236}">
              <a16:creationId xmlns:a16="http://schemas.microsoft.com/office/drawing/2014/main" id="{09E5E59B-E5AF-468F-9024-BCD4590A3B43}"/>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47" name="正方形/長方形 446">
          <a:extLst>
            <a:ext uri="{FF2B5EF4-FFF2-40B4-BE49-F238E27FC236}">
              <a16:creationId xmlns:a16="http://schemas.microsoft.com/office/drawing/2014/main" id="{502D9877-79C7-4AC0-87A5-42A7094645A3}"/>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48" name="正方形/長方形 447">
          <a:extLst>
            <a:ext uri="{FF2B5EF4-FFF2-40B4-BE49-F238E27FC236}">
              <a16:creationId xmlns:a16="http://schemas.microsoft.com/office/drawing/2014/main" id="{31BFA925-6E38-48F3-A452-8ECDE9E6C7F7}"/>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49" name="正方形/長方形 448">
          <a:extLst>
            <a:ext uri="{FF2B5EF4-FFF2-40B4-BE49-F238E27FC236}">
              <a16:creationId xmlns:a16="http://schemas.microsoft.com/office/drawing/2014/main" id="{A1781256-A14C-4620-9A8A-2FD9C0EFB1E3}"/>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a:extLst>
            <a:ext uri="{FF2B5EF4-FFF2-40B4-BE49-F238E27FC236}">
              <a16:creationId xmlns:a16="http://schemas.microsoft.com/office/drawing/2014/main" id="{3420D3BC-FF56-4D2F-A608-405466B70283}"/>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a:extLst>
            <a:ext uri="{FF2B5EF4-FFF2-40B4-BE49-F238E27FC236}">
              <a16:creationId xmlns:a16="http://schemas.microsoft.com/office/drawing/2014/main" id="{696C212C-F9F2-4CE1-8A88-95835D214EF5}"/>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a:extLst>
            <a:ext uri="{FF2B5EF4-FFF2-40B4-BE49-F238E27FC236}">
              <a16:creationId xmlns:a16="http://schemas.microsoft.com/office/drawing/2014/main" id="{5CADCBCB-4848-48ED-99B7-46B4413906F7}"/>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a:extLst>
            <a:ext uri="{FF2B5EF4-FFF2-40B4-BE49-F238E27FC236}">
              <a16:creationId xmlns:a16="http://schemas.microsoft.com/office/drawing/2014/main" id="{BF27B629-C4FD-4276-8316-54D74E357084}"/>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4" name="直線コネクタ 453">
          <a:extLst>
            <a:ext uri="{FF2B5EF4-FFF2-40B4-BE49-F238E27FC236}">
              <a16:creationId xmlns:a16="http://schemas.microsoft.com/office/drawing/2014/main" id="{FC0224DE-9725-47AA-AD6A-6C8D4B78B220}"/>
            </a:ext>
          </a:extLst>
        </xdr:cNvPr>
        <xdr:cNvCxnSpPr/>
      </xdr:nvCxnSpPr>
      <xdr:spPr>
        <a:xfrm>
          <a:off x="11210925" y="10439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5" name="テキスト ボックス 454">
          <a:extLst>
            <a:ext uri="{FF2B5EF4-FFF2-40B4-BE49-F238E27FC236}">
              <a16:creationId xmlns:a16="http://schemas.microsoft.com/office/drawing/2014/main" id="{48BB8069-4B29-4A9E-A12C-C51C57CDBB72}"/>
            </a:ext>
          </a:extLst>
        </xdr:cNvPr>
        <xdr:cNvSpPr txBox="1"/>
      </xdr:nvSpPr>
      <xdr:spPr>
        <a:xfrm>
          <a:off x="10845966"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6" name="直線コネクタ 455">
          <a:extLst>
            <a:ext uri="{FF2B5EF4-FFF2-40B4-BE49-F238E27FC236}">
              <a16:creationId xmlns:a16="http://schemas.microsoft.com/office/drawing/2014/main" id="{9C404CE0-AEF1-4DD0-9258-3E290E2B84F1}"/>
            </a:ext>
          </a:extLst>
        </xdr:cNvPr>
        <xdr:cNvCxnSpPr/>
      </xdr:nvCxnSpPr>
      <xdr:spPr>
        <a:xfrm>
          <a:off x="11210925" y="10077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7" name="テキスト ボックス 456">
          <a:extLst>
            <a:ext uri="{FF2B5EF4-FFF2-40B4-BE49-F238E27FC236}">
              <a16:creationId xmlns:a16="http://schemas.microsoft.com/office/drawing/2014/main" id="{DEB1C90D-AE3D-4CAB-BA47-209B35DB70BE}"/>
            </a:ext>
          </a:extLst>
        </xdr:cNvPr>
        <xdr:cNvSpPr txBox="1"/>
      </xdr:nvSpPr>
      <xdr:spPr>
        <a:xfrm>
          <a:off x="10845966"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8" name="直線コネクタ 457">
          <a:extLst>
            <a:ext uri="{FF2B5EF4-FFF2-40B4-BE49-F238E27FC236}">
              <a16:creationId xmlns:a16="http://schemas.microsoft.com/office/drawing/2014/main" id="{447666AF-0AF8-4C9D-BCB3-6436A8304673}"/>
            </a:ext>
          </a:extLst>
        </xdr:cNvPr>
        <xdr:cNvCxnSpPr/>
      </xdr:nvCxnSpPr>
      <xdr:spPr>
        <a:xfrm>
          <a:off x="11210925" y="971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9" name="テキスト ボックス 458">
          <a:extLst>
            <a:ext uri="{FF2B5EF4-FFF2-40B4-BE49-F238E27FC236}">
              <a16:creationId xmlns:a16="http://schemas.microsoft.com/office/drawing/2014/main" id="{3BAC42D2-51F7-4013-860A-10DA85C9E0DF}"/>
            </a:ext>
          </a:extLst>
        </xdr:cNvPr>
        <xdr:cNvSpPr txBox="1"/>
      </xdr:nvSpPr>
      <xdr:spPr>
        <a:xfrm>
          <a:off x="10845966"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0" name="直線コネクタ 459">
          <a:extLst>
            <a:ext uri="{FF2B5EF4-FFF2-40B4-BE49-F238E27FC236}">
              <a16:creationId xmlns:a16="http://schemas.microsoft.com/office/drawing/2014/main" id="{55F0CA20-6393-4C19-97AE-2D25CDD565B8}"/>
            </a:ext>
          </a:extLst>
        </xdr:cNvPr>
        <xdr:cNvCxnSpPr/>
      </xdr:nvCxnSpPr>
      <xdr:spPr>
        <a:xfrm>
          <a:off x="11210925" y="9363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1" name="テキスト ボックス 460">
          <a:extLst>
            <a:ext uri="{FF2B5EF4-FFF2-40B4-BE49-F238E27FC236}">
              <a16:creationId xmlns:a16="http://schemas.microsoft.com/office/drawing/2014/main" id="{C41172FF-766C-4563-A4B6-A6486B45FE31}"/>
            </a:ext>
          </a:extLst>
        </xdr:cNvPr>
        <xdr:cNvSpPr txBox="1"/>
      </xdr:nvSpPr>
      <xdr:spPr>
        <a:xfrm>
          <a:off x="10845966"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2" name="直線コネクタ 461">
          <a:extLst>
            <a:ext uri="{FF2B5EF4-FFF2-40B4-BE49-F238E27FC236}">
              <a16:creationId xmlns:a16="http://schemas.microsoft.com/office/drawing/2014/main" id="{5EE70EB7-C6EE-4914-9457-A6FD55BE08CA}"/>
            </a:ext>
          </a:extLst>
        </xdr:cNvPr>
        <xdr:cNvCxnSpPr/>
      </xdr:nvCxnSpPr>
      <xdr:spPr>
        <a:xfrm>
          <a:off x="11210925" y="9001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3" name="テキスト ボックス 462">
          <a:extLst>
            <a:ext uri="{FF2B5EF4-FFF2-40B4-BE49-F238E27FC236}">
              <a16:creationId xmlns:a16="http://schemas.microsoft.com/office/drawing/2014/main" id="{DAB4F675-FB4F-4363-AB8C-4690954BBE73}"/>
            </a:ext>
          </a:extLst>
        </xdr:cNvPr>
        <xdr:cNvSpPr txBox="1"/>
      </xdr:nvSpPr>
      <xdr:spPr>
        <a:xfrm>
          <a:off x="10845966"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a:extLst>
            <a:ext uri="{FF2B5EF4-FFF2-40B4-BE49-F238E27FC236}">
              <a16:creationId xmlns:a16="http://schemas.microsoft.com/office/drawing/2014/main" id="{EBD6976E-EF48-4E2E-AE17-90B6A81214EE}"/>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5" name="テキスト ボックス 464">
          <a:extLst>
            <a:ext uri="{FF2B5EF4-FFF2-40B4-BE49-F238E27FC236}">
              <a16:creationId xmlns:a16="http://schemas.microsoft.com/office/drawing/2014/main" id="{FC99FA60-FB4D-4AAD-84BE-E4B3312C0D96}"/>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a:extLst>
            <a:ext uri="{FF2B5EF4-FFF2-40B4-BE49-F238E27FC236}">
              <a16:creationId xmlns:a16="http://schemas.microsoft.com/office/drawing/2014/main" id="{C895139C-5992-4397-8340-EC985C85FC70}"/>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144780</xdr:rowOff>
    </xdr:from>
    <xdr:to>
      <xdr:col>85</xdr:col>
      <xdr:colOff>126364</xdr:colOff>
      <xdr:row>64</xdr:row>
      <xdr:rowOff>72390</xdr:rowOff>
    </xdr:to>
    <xdr:cxnSp macro="">
      <xdr:nvCxnSpPr>
        <xdr:cNvPr id="467" name="直線コネクタ 466">
          <a:extLst>
            <a:ext uri="{FF2B5EF4-FFF2-40B4-BE49-F238E27FC236}">
              <a16:creationId xmlns:a16="http://schemas.microsoft.com/office/drawing/2014/main" id="{41BF3E57-43D8-4E7B-9AFA-44CBA5CFF7DE}"/>
            </a:ext>
          </a:extLst>
        </xdr:cNvPr>
        <xdr:cNvCxnSpPr/>
      </xdr:nvCxnSpPr>
      <xdr:spPr>
        <a:xfrm flipV="1">
          <a:off x="14695170" y="9209405"/>
          <a:ext cx="1269"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76217</xdr:rowOff>
    </xdr:from>
    <xdr:ext cx="405111" cy="259045"/>
    <xdr:sp macro="" textlink="">
      <xdr:nvSpPr>
        <xdr:cNvPr id="468" name="【学校施設】&#10;有形固定資産減価償却率最小値テキスト">
          <a:extLst>
            <a:ext uri="{FF2B5EF4-FFF2-40B4-BE49-F238E27FC236}">
              <a16:creationId xmlns:a16="http://schemas.microsoft.com/office/drawing/2014/main" id="{E3802D96-8580-4F87-8F92-6FBC9A99A646}"/>
            </a:ext>
          </a:extLst>
        </xdr:cNvPr>
        <xdr:cNvSpPr txBox="1"/>
      </xdr:nvSpPr>
      <xdr:spPr>
        <a:xfrm>
          <a:off x="1474470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72390</xdr:rowOff>
    </xdr:from>
    <xdr:to>
      <xdr:col>86</xdr:col>
      <xdr:colOff>25400</xdr:colOff>
      <xdr:row>64</xdr:row>
      <xdr:rowOff>72390</xdr:rowOff>
    </xdr:to>
    <xdr:cxnSp macro="">
      <xdr:nvCxnSpPr>
        <xdr:cNvPr id="469" name="直線コネクタ 468">
          <a:extLst>
            <a:ext uri="{FF2B5EF4-FFF2-40B4-BE49-F238E27FC236}">
              <a16:creationId xmlns:a16="http://schemas.microsoft.com/office/drawing/2014/main" id="{B57744B6-D30C-4D5E-B18E-4761D4728F55}"/>
            </a:ext>
          </a:extLst>
        </xdr:cNvPr>
        <xdr:cNvCxnSpPr/>
      </xdr:nvCxnSpPr>
      <xdr:spPr>
        <a:xfrm>
          <a:off x="14611350" y="104324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91457</xdr:rowOff>
    </xdr:from>
    <xdr:ext cx="405111" cy="259045"/>
    <xdr:sp macro="" textlink="">
      <xdr:nvSpPr>
        <xdr:cNvPr id="470" name="【学校施設】&#10;有形固定資産減価償却率最大値テキスト">
          <a:extLst>
            <a:ext uri="{FF2B5EF4-FFF2-40B4-BE49-F238E27FC236}">
              <a16:creationId xmlns:a16="http://schemas.microsoft.com/office/drawing/2014/main" id="{490FCDF3-2416-4D3E-828A-A4CFAE270ADC}"/>
            </a:ext>
          </a:extLst>
        </xdr:cNvPr>
        <xdr:cNvSpPr txBox="1"/>
      </xdr:nvSpPr>
      <xdr:spPr>
        <a:xfrm>
          <a:off x="14744700" y="899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144780</xdr:rowOff>
    </xdr:from>
    <xdr:to>
      <xdr:col>86</xdr:col>
      <xdr:colOff>25400</xdr:colOff>
      <xdr:row>56</xdr:row>
      <xdr:rowOff>144780</xdr:rowOff>
    </xdr:to>
    <xdr:cxnSp macro="">
      <xdr:nvCxnSpPr>
        <xdr:cNvPr id="471" name="直線コネクタ 470">
          <a:extLst>
            <a:ext uri="{FF2B5EF4-FFF2-40B4-BE49-F238E27FC236}">
              <a16:creationId xmlns:a16="http://schemas.microsoft.com/office/drawing/2014/main" id="{D478A77F-0800-49D3-B824-890B9A028ECF}"/>
            </a:ext>
          </a:extLst>
        </xdr:cNvPr>
        <xdr:cNvCxnSpPr/>
      </xdr:nvCxnSpPr>
      <xdr:spPr>
        <a:xfrm>
          <a:off x="14611350" y="92094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148607</xdr:rowOff>
    </xdr:from>
    <xdr:ext cx="405111" cy="259045"/>
    <xdr:sp macro="" textlink="">
      <xdr:nvSpPr>
        <xdr:cNvPr id="472" name="【学校施設】&#10;有形固定資産減価償却率平均値テキスト">
          <a:extLst>
            <a:ext uri="{FF2B5EF4-FFF2-40B4-BE49-F238E27FC236}">
              <a16:creationId xmlns:a16="http://schemas.microsoft.com/office/drawing/2014/main" id="{AB736D3D-8BE4-4C8B-BC33-5970854FBC3A}"/>
            </a:ext>
          </a:extLst>
        </xdr:cNvPr>
        <xdr:cNvSpPr txBox="1"/>
      </xdr:nvSpPr>
      <xdr:spPr>
        <a:xfrm>
          <a:off x="14744700" y="9860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473" name="フローチャート: 判断 472">
          <a:extLst>
            <a:ext uri="{FF2B5EF4-FFF2-40B4-BE49-F238E27FC236}">
              <a16:creationId xmlns:a16="http://schemas.microsoft.com/office/drawing/2014/main" id="{C7E6D2CD-48C3-447B-9BF1-70887243613E}"/>
            </a:ext>
          </a:extLst>
        </xdr:cNvPr>
        <xdr:cNvSpPr/>
      </xdr:nvSpPr>
      <xdr:spPr>
        <a:xfrm>
          <a:off x="14649450" y="98761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474" name="フローチャート: 判断 473">
          <a:extLst>
            <a:ext uri="{FF2B5EF4-FFF2-40B4-BE49-F238E27FC236}">
              <a16:creationId xmlns:a16="http://schemas.microsoft.com/office/drawing/2014/main" id="{0E59BE78-3659-44B0-A148-CD6B35B9C44A}"/>
            </a:ext>
          </a:extLst>
        </xdr:cNvPr>
        <xdr:cNvSpPr/>
      </xdr:nvSpPr>
      <xdr:spPr>
        <a:xfrm>
          <a:off x="13887450" y="9877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78740</xdr:rowOff>
    </xdr:from>
    <xdr:to>
      <xdr:col>76</xdr:col>
      <xdr:colOff>165100</xdr:colOff>
      <xdr:row>61</xdr:row>
      <xdr:rowOff>8890</xdr:rowOff>
    </xdr:to>
    <xdr:sp macro="" textlink="">
      <xdr:nvSpPr>
        <xdr:cNvPr id="475" name="フローチャート: 判断 474">
          <a:extLst>
            <a:ext uri="{FF2B5EF4-FFF2-40B4-BE49-F238E27FC236}">
              <a16:creationId xmlns:a16="http://schemas.microsoft.com/office/drawing/2014/main" id="{D38AC480-52E2-4032-ACE6-56622D0D177F}"/>
            </a:ext>
          </a:extLst>
        </xdr:cNvPr>
        <xdr:cNvSpPr/>
      </xdr:nvSpPr>
      <xdr:spPr>
        <a:xfrm>
          <a:off x="13096875" y="97942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86360</xdr:rowOff>
    </xdr:from>
    <xdr:to>
      <xdr:col>72</xdr:col>
      <xdr:colOff>38100</xdr:colOff>
      <xdr:row>61</xdr:row>
      <xdr:rowOff>16510</xdr:rowOff>
    </xdr:to>
    <xdr:sp macro="" textlink="">
      <xdr:nvSpPr>
        <xdr:cNvPr id="476" name="フローチャート: 判断 475">
          <a:extLst>
            <a:ext uri="{FF2B5EF4-FFF2-40B4-BE49-F238E27FC236}">
              <a16:creationId xmlns:a16="http://schemas.microsoft.com/office/drawing/2014/main" id="{CF5E0B55-38F7-4BF1-94D9-C4091400B676}"/>
            </a:ext>
          </a:extLst>
        </xdr:cNvPr>
        <xdr:cNvSpPr/>
      </xdr:nvSpPr>
      <xdr:spPr>
        <a:xfrm>
          <a:off x="12296775" y="97986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32D57ABE-4734-49B8-9977-58FDB7FAF777}"/>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9EDD1B82-CC40-4A6A-853C-7FFDA3C3BA11}"/>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674C01DA-3BB6-4BA6-A1F0-3481D2E0A6FC}"/>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D5128D72-1F2F-4D8D-8E14-BF8E65DFC2C5}"/>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8FDF64CC-FB1D-407E-AF03-B2F23D01A564}"/>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93980</xdr:rowOff>
    </xdr:from>
    <xdr:to>
      <xdr:col>85</xdr:col>
      <xdr:colOff>177800</xdr:colOff>
      <xdr:row>57</xdr:row>
      <xdr:rowOff>24130</xdr:rowOff>
    </xdr:to>
    <xdr:sp macro="" textlink="">
      <xdr:nvSpPr>
        <xdr:cNvPr id="482" name="楕円 481">
          <a:extLst>
            <a:ext uri="{FF2B5EF4-FFF2-40B4-BE49-F238E27FC236}">
              <a16:creationId xmlns:a16="http://schemas.microsoft.com/office/drawing/2014/main" id="{BBCAED20-D74B-4DA1-9247-785B0A8D05EB}"/>
            </a:ext>
          </a:extLst>
        </xdr:cNvPr>
        <xdr:cNvSpPr/>
      </xdr:nvSpPr>
      <xdr:spPr>
        <a:xfrm>
          <a:off x="14649450" y="91617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47007</xdr:rowOff>
    </xdr:from>
    <xdr:ext cx="405111" cy="259045"/>
    <xdr:sp macro="" textlink="">
      <xdr:nvSpPr>
        <xdr:cNvPr id="483" name="【学校施設】&#10;有形固定資産減価償却率該当値テキスト">
          <a:extLst>
            <a:ext uri="{FF2B5EF4-FFF2-40B4-BE49-F238E27FC236}">
              <a16:creationId xmlns:a16="http://schemas.microsoft.com/office/drawing/2014/main" id="{8E3663AB-7315-4462-97B8-E46BF14B0A0A}"/>
            </a:ext>
          </a:extLst>
        </xdr:cNvPr>
        <xdr:cNvSpPr txBox="1"/>
      </xdr:nvSpPr>
      <xdr:spPr>
        <a:xfrm>
          <a:off x="14744700" y="911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40640</xdr:rowOff>
    </xdr:from>
    <xdr:to>
      <xdr:col>81</xdr:col>
      <xdr:colOff>101600</xdr:colOff>
      <xdr:row>56</xdr:row>
      <xdr:rowOff>142240</xdr:rowOff>
    </xdr:to>
    <xdr:sp macro="" textlink="">
      <xdr:nvSpPr>
        <xdr:cNvPr id="484" name="楕円 483">
          <a:extLst>
            <a:ext uri="{FF2B5EF4-FFF2-40B4-BE49-F238E27FC236}">
              <a16:creationId xmlns:a16="http://schemas.microsoft.com/office/drawing/2014/main" id="{E813091B-59A0-435E-AA7F-5EEC80F74C2E}"/>
            </a:ext>
          </a:extLst>
        </xdr:cNvPr>
        <xdr:cNvSpPr/>
      </xdr:nvSpPr>
      <xdr:spPr>
        <a:xfrm>
          <a:off x="13887450" y="91084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91440</xdr:rowOff>
    </xdr:from>
    <xdr:to>
      <xdr:col>85</xdr:col>
      <xdr:colOff>127000</xdr:colOff>
      <xdr:row>56</xdr:row>
      <xdr:rowOff>144780</xdr:rowOff>
    </xdr:to>
    <xdr:cxnSp macro="">
      <xdr:nvCxnSpPr>
        <xdr:cNvPr id="485" name="直線コネクタ 484">
          <a:extLst>
            <a:ext uri="{FF2B5EF4-FFF2-40B4-BE49-F238E27FC236}">
              <a16:creationId xmlns:a16="http://schemas.microsoft.com/office/drawing/2014/main" id="{19C4BE0E-04D3-45FE-932A-6CBBA7AC5BE3}"/>
            </a:ext>
          </a:extLst>
        </xdr:cNvPr>
        <xdr:cNvCxnSpPr/>
      </xdr:nvCxnSpPr>
      <xdr:spPr>
        <a:xfrm>
          <a:off x="13935075" y="9156065"/>
          <a:ext cx="762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2540</xdr:rowOff>
    </xdr:from>
    <xdr:to>
      <xdr:col>76</xdr:col>
      <xdr:colOff>165100</xdr:colOff>
      <xdr:row>56</xdr:row>
      <xdr:rowOff>104140</xdr:rowOff>
    </xdr:to>
    <xdr:sp macro="" textlink="">
      <xdr:nvSpPr>
        <xdr:cNvPr id="486" name="楕円 485">
          <a:extLst>
            <a:ext uri="{FF2B5EF4-FFF2-40B4-BE49-F238E27FC236}">
              <a16:creationId xmlns:a16="http://schemas.microsoft.com/office/drawing/2014/main" id="{EDE048C1-3DA5-4306-9CF9-5FF3AB86842C}"/>
            </a:ext>
          </a:extLst>
        </xdr:cNvPr>
        <xdr:cNvSpPr/>
      </xdr:nvSpPr>
      <xdr:spPr>
        <a:xfrm>
          <a:off x="13096875" y="907034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53340</xdr:rowOff>
    </xdr:from>
    <xdr:to>
      <xdr:col>81</xdr:col>
      <xdr:colOff>50800</xdr:colOff>
      <xdr:row>56</xdr:row>
      <xdr:rowOff>91440</xdr:rowOff>
    </xdr:to>
    <xdr:cxnSp macro="">
      <xdr:nvCxnSpPr>
        <xdr:cNvPr id="487" name="直線コネクタ 486">
          <a:extLst>
            <a:ext uri="{FF2B5EF4-FFF2-40B4-BE49-F238E27FC236}">
              <a16:creationId xmlns:a16="http://schemas.microsoft.com/office/drawing/2014/main" id="{4F29C973-5C6A-4F27-A9DE-0EB11DA7ECB9}"/>
            </a:ext>
          </a:extLst>
        </xdr:cNvPr>
        <xdr:cNvCxnSpPr/>
      </xdr:nvCxnSpPr>
      <xdr:spPr>
        <a:xfrm>
          <a:off x="13144500" y="9117965"/>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132080</xdr:rowOff>
    </xdr:from>
    <xdr:to>
      <xdr:col>72</xdr:col>
      <xdr:colOff>38100</xdr:colOff>
      <xdr:row>56</xdr:row>
      <xdr:rowOff>62230</xdr:rowOff>
    </xdr:to>
    <xdr:sp macro="" textlink="">
      <xdr:nvSpPr>
        <xdr:cNvPr id="488" name="楕円 487">
          <a:extLst>
            <a:ext uri="{FF2B5EF4-FFF2-40B4-BE49-F238E27FC236}">
              <a16:creationId xmlns:a16="http://schemas.microsoft.com/office/drawing/2014/main" id="{A086540B-967C-4D9A-943A-33D5BEE5B267}"/>
            </a:ext>
          </a:extLst>
        </xdr:cNvPr>
        <xdr:cNvSpPr/>
      </xdr:nvSpPr>
      <xdr:spPr>
        <a:xfrm>
          <a:off x="12296775" y="90379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11430</xdr:rowOff>
    </xdr:from>
    <xdr:to>
      <xdr:col>76</xdr:col>
      <xdr:colOff>114300</xdr:colOff>
      <xdr:row>56</xdr:row>
      <xdr:rowOff>53340</xdr:rowOff>
    </xdr:to>
    <xdr:cxnSp macro="">
      <xdr:nvCxnSpPr>
        <xdr:cNvPr id="489" name="直線コネクタ 488">
          <a:extLst>
            <a:ext uri="{FF2B5EF4-FFF2-40B4-BE49-F238E27FC236}">
              <a16:creationId xmlns:a16="http://schemas.microsoft.com/office/drawing/2014/main" id="{47B17D7C-0D44-4D6B-8711-82CDAA7C4CB7}"/>
            </a:ext>
          </a:extLst>
        </xdr:cNvPr>
        <xdr:cNvCxnSpPr/>
      </xdr:nvCxnSpPr>
      <xdr:spPr>
        <a:xfrm>
          <a:off x="12344400" y="9076055"/>
          <a:ext cx="8001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80027</xdr:rowOff>
    </xdr:from>
    <xdr:ext cx="405111" cy="259045"/>
    <xdr:sp macro="" textlink="">
      <xdr:nvSpPr>
        <xdr:cNvPr id="490" name="n_1aveValue【学校施設】&#10;有形固定資産減価償却率">
          <a:extLst>
            <a:ext uri="{FF2B5EF4-FFF2-40B4-BE49-F238E27FC236}">
              <a16:creationId xmlns:a16="http://schemas.microsoft.com/office/drawing/2014/main" id="{CCF22192-1984-491A-A6BF-003FA6EF8AEC}"/>
            </a:ext>
          </a:extLst>
        </xdr:cNvPr>
        <xdr:cNvSpPr txBox="1"/>
      </xdr:nvSpPr>
      <xdr:spPr>
        <a:xfrm>
          <a:off x="13745219" y="996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xdr:rowOff>
    </xdr:from>
    <xdr:ext cx="405111" cy="259045"/>
    <xdr:sp macro="" textlink="">
      <xdr:nvSpPr>
        <xdr:cNvPr id="491" name="n_2aveValue【学校施設】&#10;有形固定資産減価償却率">
          <a:extLst>
            <a:ext uri="{FF2B5EF4-FFF2-40B4-BE49-F238E27FC236}">
              <a16:creationId xmlns:a16="http://schemas.microsoft.com/office/drawing/2014/main" id="{EFC332A4-5E68-427D-9BB5-5DC2E3DEDE44}"/>
            </a:ext>
          </a:extLst>
        </xdr:cNvPr>
        <xdr:cNvSpPr txBox="1"/>
      </xdr:nvSpPr>
      <xdr:spPr>
        <a:xfrm>
          <a:off x="12964169" y="987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492" name="n_3aveValue【学校施設】&#10;有形固定資産減価償却率">
          <a:extLst>
            <a:ext uri="{FF2B5EF4-FFF2-40B4-BE49-F238E27FC236}">
              <a16:creationId xmlns:a16="http://schemas.microsoft.com/office/drawing/2014/main" id="{1644F8A2-C244-4376-8C19-139BBDE8E5EB}"/>
            </a:ext>
          </a:extLst>
        </xdr:cNvPr>
        <xdr:cNvSpPr txBox="1"/>
      </xdr:nvSpPr>
      <xdr:spPr>
        <a:xfrm>
          <a:off x="12164069" y="988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158767</xdr:rowOff>
    </xdr:from>
    <xdr:ext cx="405111" cy="259045"/>
    <xdr:sp macro="" textlink="">
      <xdr:nvSpPr>
        <xdr:cNvPr id="493" name="n_1mainValue【学校施設】&#10;有形固定資産減価償却率">
          <a:extLst>
            <a:ext uri="{FF2B5EF4-FFF2-40B4-BE49-F238E27FC236}">
              <a16:creationId xmlns:a16="http://schemas.microsoft.com/office/drawing/2014/main" id="{EE83D622-1712-454B-BF2D-DC52E05ABF32}"/>
            </a:ext>
          </a:extLst>
        </xdr:cNvPr>
        <xdr:cNvSpPr txBox="1"/>
      </xdr:nvSpPr>
      <xdr:spPr>
        <a:xfrm>
          <a:off x="13745219" y="890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120667</xdr:rowOff>
    </xdr:from>
    <xdr:ext cx="405111" cy="259045"/>
    <xdr:sp macro="" textlink="">
      <xdr:nvSpPr>
        <xdr:cNvPr id="494" name="n_2mainValue【学校施設】&#10;有形固定資産減価償却率">
          <a:extLst>
            <a:ext uri="{FF2B5EF4-FFF2-40B4-BE49-F238E27FC236}">
              <a16:creationId xmlns:a16="http://schemas.microsoft.com/office/drawing/2014/main" id="{D12FECB8-A8D1-4CA0-B515-FA226D11E9FF}"/>
            </a:ext>
          </a:extLst>
        </xdr:cNvPr>
        <xdr:cNvSpPr txBox="1"/>
      </xdr:nvSpPr>
      <xdr:spPr>
        <a:xfrm>
          <a:off x="12964169" y="8867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78757</xdr:rowOff>
    </xdr:from>
    <xdr:ext cx="405111" cy="259045"/>
    <xdr:sp macro="" textlink="">
      <xdr:nvSpPr>
        <xdr:cNvPr id="495" name="n_3mainValue【学校施設】&#10;有形固定資産減価償却率">
          <a:extLst>
            <a:ext uri="{FF2B5EF4-FFF2-40B4-BE49-F238E27FC236}">
              <a16:creationId xmlns:a16="http://schemas.microsoft.com/office/drawing/2014/main" id="{E5D85958-3270-4A3A-91CA-0F199BE079E7}"/>
            </a:ext>
          </a:extLst>
        </xdr:cNvPr>
        <xdr:cNvSpPr txBox="1"/>
      </xdr:nvSpPr>
      <xdr:spPr>
        <a:xfrm>
          <a:off x="12164069" y="882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a:extLst>
            <a:ext uri="{FF2B5EF4-FFF2-40B4-BE49-F238E27FC236}">
              <a16:creationId xmlns:a16="http://schemas.microsoft.com/office/drawing/2014/main" id="{C7B36F75-2013-45E7-AB33-F2D2291A35BC}"/>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97" name="正方形/長方形 496">
          <a:extLst>
            <a:ext uri="{FF2B5EF4-FFF2-40B4-BE49-F238E27FC236}">
              <a16:creationId xmlns:a16="http://schemas.microsoft.com/office/drawing/2014/main" id="{EFB85F62-2B7D-48E3-BEF6-57022BF76476}"/>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98" name="正方形/長方形 497">
          <a:extLst>
            <a:ext uri="{FF2B5EF4-FFF2-40B4-BE49-F238E27FC236}">
              <a16:creationId xmlns:a16="http://schemas.microsoft.com/office/drawing/2014/main" id="{FF242236-F0B6-4B3B-8E0E-3E8DA25F57A2}"/>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99" name="正方形/長方形 498">
          <a:extLst>
            <a:ext uri="{FF2B5EF4-FFF2-40B4-BE49-F238E27FC236}">
              <a16:creationId xmlns:a16="http://schemas.microsoft.com/office/drawing/2014/main" id="{6F0EFD21-C7CE-4733-90ED-3D26EFB4A7F9}"/>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00" name="正方形/長方形 499">
          <a:extLst>
            <a:ext uri="{FF2B5EF4-FFF2-40B4-BE49-F238E27FC236}">
              <a16:creationId xmlns:a16="http://schemas.microsoft.com/office/drawing/2014/main" id="{5E0FAC9C-07C4-4092-8B25-87CBED39490E}"/>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a:extLst>
            <a:ext uri="{FF2B5EF4-FFF2-40B4-BE49-F238E27FC236}">
              <a16:creationId xmlns:a16="http://schemas.microsoft.com/office/drawing/2014/main" id="{84788AB4-CA7A-4900-8644-2D55CCFA4005}"/>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2" name="テキスト ボックス 501">
          <a:extLst>
            <a:ext uri="{FF2B5EF4-FFF2-40B4-BE49-F238E27FC236}">
              <a16:creationId xmlns:a16="http://schemas.microsoft.com/office/drawing/2014/main" id="{7C86F301-0CC0-4BF8-9B0C-F36132A84FFF}"/>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3" name="直線コネクタ 502">
          <a:extLst>
            <a:ext uri="{FF2B5EF4-FFF2-40B4-BE49-F238E27FC236}">
              <a16:creationId xmlns:a16="http://schemas.microsoft.com/office/drawing/2014/main" id="{7CD03F6B-85ED-4201-BDFE-378F6AD78137}"/>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4" name="テキスト ボックス 503">
          <a:extLst>
            <a:ext uri="{FF2B5EF4-FFF2-40B4-BE49-F238E27FC236}">
              <a16:creationId xmlns:a16="http://schemas.microsoft.com/office/drawing/2014/main" id="{43C1FC9F-E896-470C-9059-6DD5D72837F9}"/>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5" name="直線コネクタ 504">
          <a:extLst>
            <a:ext uri="{FF2B5EF4-FFF2-40B4-BE49-F238E27FC236}">
              <a16:creationId xmlns:a16="http://schemas.microsoft.com/office/drawing/2014/main" id="{3F76CD3F-7746-4833-A78B-F734CF569DB8}"/>
            </a:ext>
          </a:extLst>
        </xdr:cNvPr>
        <xdr:cNvCxnSpPr/>
      </xdr:nvCxnSpPr>
      <xdr:spPr>
        <a:xfrm>
          <a:off x="164592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6" name="テキスト ボックス 505">
          <a:extLst>
            <a:ext uri="{FF2B5EF4-FFF2-40B4-BE49-F238E27FC236}">
              <a16:creationId xmlns:a16="http://schemas.microsoft.com/office/drawing/2014/main" id="{976B0E9F-0229-4F72-BC17-B470890397BE}"/>
            </a:ext>
          </a:extLst>
        </xdr:cNvPr>
        <xdr:cNvSpPr txBox="1"/>
      </xdr:nvSpPr>
      <xdr:spPr>
        <a:xfrm>
          <a:off x="16052346"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7" name="直線コネクタ 506">
          <a:extLst>
            <a:ext uri="{FF2B5EF4-FFF2-40B4-BE49-F238E27FC236}">
              <a16:creationId xmlns:a16="http://schemas.microsoft.com/office/drawing/2014/main" id="{91DB45BD-6F33-4316-A815-CEC852D6B5CD}"/>
            </a:ext>
          </a:extLst>
        </xdr:cNvPr>
        <xdr:cNvCxnSpPr/>
      </xdr:nvCxnSpPr>
      <xdr:spPr>
        <a:xfrm>
          <a:off x="164592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8" name="テキスト ボックス 507">
          <a:extLst>
            <a:ext uri="{FF2B5EF4-FFF2-40B4-BE49-F238E27FC236}">
              <a16:creationId xmlns:a16="http://schemas.microsoft.com/office/drawing/2014/main" id="{E4779B5A-9420-46C8-8033-892E08767163}"/>
            </a:ext>
          </a:extLst>
        </xdr:cNvPr>
        <xdr:cNvSpPr txBox="1"/>
      </xdr:nvSpPr>
      <xdr:spPr>
        <a:xfrm>
          <a:off x="16052346"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9" name="直線コネクタ 508">
          <a:extLst>
            <a:ext uri="{FF2B5EF4-FFF2-40B4-BE49-F238E27FC236}">
              <a16:creationId xmlns:a16="http://schemas.microsoft.com/office/drawing/2014/main" id="{6217B1B5-6DF6-44C4-8F2F-5833CCE05C6C}"/>
            </a:ext>
          </a:extLst>
        </xdr:cNvPr>
        <xdr:cNvCxnSpPr/>
      </xdr:nvCxnSpPr>
      <xdr:spPr>
        <a:xfrm>
          <a:off x="164592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0" name="テキスト ボックス 509">
          <a:extLst>
            <a:ext uri="{FF2B5EF4-FFF2-40B4-BE49-F238E27FC236}">
              <a16:creationId xmlns:a16="http://schemas.microsoft.com/office/drawing/2014/main" id="{D23926E9-DB32-4D86-A69D-273B411BED75}"/>
            </a:ext>
          </a:extLst>
        </xdr:cNvPr>
        <xdr:cNvSpPr txBox="1"/>
      </xdr:nvSpPr>
      <xdr:spPr>
        <a:xfrm>
          <a:off x="16052346"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1" name="直線コネクタ 510">
          <a:extLst>
            <a:ext uri="{FF2B5EF4-FFF2-40B4-BE49-F238E27FC236}">
              <a16:creationId xmlns:a16="http://schemas.microsoft.com/office/drawing/2014/main" id="{81FCBA2A-AE85-47A5-A7BC-0FE426D6E971}"/>
            </a:ext>
          </a:extLst>
        </xdr:cNvPr>
        <xdr:cNvCxnSpPr/>
      </xdr:nvCxnSpPr>
      <xdr:spPr>
        <a:xfrm>
          <a:off x="164592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2" name="テキスト ボックス 511">
          <a:extLst>
            <a:ext uri="{FF2B5EF4-FFF2-40B4-BE49-F238E27FC236}">
              <a16:creationId xmlns:a16="http://schemas.microsoft.com/office/drawing/2014/main" id="{8ED19AFA-D2F8-4C49-88D3-8D0A9B7C9A90}"/>
            </a:ext>
          </a:extLst>
        </xdr:cNvPr>
        <xdr:cNvSpPr txBox="1"/>
      </xdr:nvSpPr>
      <xdr:spPr>
        <a:xfrm>
          <a:off x="16052346"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a:extLst>
            <a:ext uri="{FF2B5EF4-FFF2-40B4-BE49-F238E27FC236}">
              <a16:creationId xmlns:a16="http://schemas.microsoft.com/office/drawing/2014/main" id="{89538738-9629-4E53-8F8F-9E0381F6B58D}"/>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4" name="テキスト ボックス 513">
          <a:extLst>
            <a:ext uri="{FF2B5EF4-FFF2-40B4-BE49-F238E27FC236}">
              <a16:creationId xmlns:a16="http://schemas.microsoft.com/office/drawing/2014/main" id="{FDCB5F29-9A58-436A-9D07-6395832BB8D9}"/>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学校施設】&#10;一人当たり面積グラフ枠">
          <a:extLst>
            <a:ext uri="{FF2B5EF4-FFF2-40B4-BE49-F238E27FC236}">
              <a16:creationId xmlns:a16="http://schemas.microsoft.com/office/drawing/2014/main" id="{D4FEA1CE-4655-4B54-8E7E-B0C46AFA45FF}"/>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162306</xdr:rowOff>
    </xdr:from>
    <xdr:to>
      <xdr:col>116</xdr:col>
      <xdr:colOff>62864</xdr:colOff>
      <xdr:row>63</xdr:row>
      <xdr:rowOff>29718</xdr:rowOff>
    </xdr:to>
    <xdr:cxnSp macro="">
      <xdr:nvCxnSpPr>
        <xdr:cNvPr id="516" name="直線コネクタ 515">
          <a:extLst>
            <a:ext uri="{FF2B5EF4-FFF2-40B4-BE49-F238E27FC236}">
              <a16:creationId xmlns:a16="http://schemas.microsoft.com/office/drawing/2014/main" id="{F796BE15-4E2B-471A-A5BC-2CB70FAD6B5B}"/>
            </a:ext>
          </a:extLst>
        </xdr:cNvPr>
        <xdr:cNvCxnSpPr/>
      </xdr:nvCxnSpPr>
      <xdr:spPr>
        <a:xfrm flipV="1">
          <a:off x="19952970" y="9065006"/>
          <a:ext cx="1269"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33545</xdr:rowOff>
    </xdr:from>
    <xdr:ext cx="469744" cy="259045"/>
    <xdr:sp macro="" textlink="">
      <xdr:nvSpPr>
        <xdr:cNvPr id="517" name="【学校施設】&#10;一人当たり面積最小値テキスト">
          <a:extLst>
            <a:ext uri="{FF2B5EF4-FFF2-40B4-BE49-F238E27FC236}">
              <a16:creationId xmlns:a16="http://schemas.microsoft.com/office/drawing/2014/main" id="{AA5602AA-F924-44E9-88A5-42C188A64EDF}"/>
            </a:ext>
          </a:extLst>
        </xdr:cNvPr>
        <xdr:cNvSpPr txBox="1"/>
      </xdr:nvSpPr>
      <xdr:spPr>
        <a:xfrm>
          <a:off x="20002500" y="1023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29718</xdr:rowOff>
    </xdr:from>
    <xdr:to>
      <xdr:col>116</xdr:col>
      <xdr:colOff>152400</xdr:colOff>
      <xdr:row>63</xdr:row>
      <xdr:rowOff>29718</xdr:rowOff>
    </xdr:to>
    <xdr:cxnSp macro="">
      <xdr:nvCxnSpPr>
        <xdr:cNvPr id="518" name="直線コネクタ 517">
          <a:extLst>
            <a:ext uri="{FF2B5EF4-FFF2-40B4-BE49-F238E27FC236}">
              <a16:creationId xmlns:a16="http://schemas.microsoft.com/office/drawing/2014/main" id="{129D7FEC-9304-4B7D-97E4-DC7E583FC88E}"/>
            </a:ext>
          </a:extLst>
        </xdr:cNvPr>
        <xdr:cNvCxnSpPr/>
      </xdr:nvCxnSpPr>
      <xdr:spPr>
        <a:xfrm>
          <a:off x="19878675" y="102278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108983</xdr:rowOff>
    </xdr:from>
    <xdr:ext cx="469744" cy="259045"/>
    <xdr:sp macro="" textlink="">
      <xdr:nvSpPr>
        <xdr:cNvPr id="519" name="【学校施設】&#10;一人当たり面積最大値テキスト">
          <a:extLst>
            <a:ext uri="{FF2B5EF4-FFF2-40B4-BE49-F238E27FC236}">
              <a16:creationId xmlns:a16="http://schemas.microsoft.com/office/drawing/2014/main" id="{F70F2240-AD5B-47C5-BE4D-8F20640027CE}"/>
            </a:ext>
          </a:extLst>
        </xdr:cNvPr>
        <xdr:cNvSpPr txBox="1"/>
      </xdr:nvSpPr>
      <xdr:spPr>
        <a:xfrm>
          <a:off x="20002500" y="884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162306</xdr:rowOff>
    </xdr:from>
    <xdr:to>
      <xdr:col>116</xdr:col>
      <xdr:colOff>152400</xdr:colOff>
      <xdr:row>55</xdr:row>
      <xdr:rowOff>162306</xdr:rowOff>
    </xdr:to>
    <xdr:cxnSp macro="">
      <xdr:nvCxnSpPr>
        <xdr:cNvPr id="520" name="直線コネクタ 519">
          <a:extLst>
            <a:ext uri="{FF2B5EF4-FFF2-40B4-BE49-F238E27FC236}">
              <a16:creationId xmlns:a16="http://schemas.microsoft.com/office/drawing/2014/main" id="{47C4C0E7-6517-44FB-8131-4F8A8B73EDAE}"/>
            </a:ext>
          </a:extLst>
        </xdr:cNvPr>
        <xdr:cNvCxnSpPr/>
      </xdr:nvCxnSpPr>
      <xdr:spPr>
        <a:xfrm>
          <a:off x="19878675" y="906500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56659</xdr:rowOff>
    </xdr:from>
    <xdr:ext cx="469744" cy="259045"/>
    <xdr:sp macro="" textlink="">
      <xdr:nvSpPr>
        <xdr:cNvPr id="521" name="【学校施設】&#10;一人当たり面積平均値テキスト">
          <a:extLst>
            <a:ext uri="{FF2B5EF4-FFF2-40B4-BE49-F238E27FC236}">
              <a16:creationId xmlns:a16="http://schemas.microsoft.com/office/drawing/2014/main" id="{472C4CE0-4DD5-49E1-B2BF-EC3436288EA7}"/>
            </a:ext>
          </a:extLst>
        </xdr:cNvPr>
        <xdr:cNvSpPr txBox="1"/>
      </xdr:nvSpPr>
      <xdr:spPr>
        <a:xfrm>
          <a:off x="20002500" y="9772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33782</xdr:rowOff>
    </xdr:from>
    <xdr:to>
      <xdr:col>116</xdr:col>
      <xdr:colOff>114300</xdr:colOff>
      <xdr:row>61</xdr:row>
      <xdr:rowOff>135382</xdr:rowOff>
    </xdr:to>
    <xdr:sp macro="" textlink="">
      <xdr:nvSpPr>
        <xdr:cNvPr id="522" name="フローチャート: 判断 521">
          <a:extLst>
            <a:ext uri="{FF2B5EF4-FFF2-40B4-BE49-F238E27FC236}">
              <a16:creationId xmlns:a16="http://schemas.microsoft.com/office/drawing/2014/main" id="{FFDDC1CE-CC65-4359-9340-BD50D0909C64}"/>
            </a:ext>
          </a:extLst>
        </xdr:cNvPr>
        <xdr:cNvSpPr/>
      </xdr:nvSpPr>
      <xdr:spPr>
        <a:xfrm>
          <a:off x="19897725" y="990803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90932</xdr:rowOff>
    </xdr:from>
    <xdr:to>
      <xdr:col>112</xdr:col>
      <xdr:colOff>38100</xdr:colOff>
      <xdr:row>62</xdr:row>
      <xdr:rowOff>21082</xdr:rowOff>
    </xdr:to>
    <xdr:sp macro="" textlink="">
      <xdr:nvSpPr>
        <xdr:cNvPr id="523" name="フローチャート: 判断 522">
          <a:extLst>
            <a:ext uri="{FF2B5EF4-FFF2-40B4-BE49-F238E27FC236}">
              <a16:creationId xmlns:a16="http://schemas.microsoft.com/office/drawing/2014/main" id="{F4C42FB4-6884-4B7E-B9EF-3937D5395560}"/>
            </a:ext>
          </a:extLst>
        </xdr:cNvPr>
        <xdr:cNvSpPr/>
      </xdr:nvSpPr>
      <xdr:spPr>
        <a:xfrm>
          <a:off x="19154775" y="996518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104648</xdr:rowOff>
    </xdr:from>
    <xdr:to>
      <xdr:col>107</xdr:col>
      <xdr:colOff>101600</xdr:colOff>
      <xdr:row>62</xdr:row>
      <xdr:rowOff>34798</xdr:rowOff>
    </xdr:to>
    <xdr:sp macro="" textlink="">
      <xdr:nvSpPr>
        <xdr:cNvPr id="524" name="フローチャート: 判断 523">
          <a:extLst>
            <a:ext uri="{FF2B5EF4-FFF2-40B4-BE49-F238E27FC236}">
              <a16:creationId xmlns:a16="http://schemas.microsoft.com/office/drawing/2014/main" id="{027CFC62-6F56-4FF3-A10D-F114BC397A11}"/>
            </a:ext>
          </a:extLst>
        </xdr:cNvPr>
        <xdr:cNvSpPr/>
      </xdr:nvSpPr>
      <xdr:spPr>
        <a:xfrm>
          <a:off x="18345150" y="998524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136652</xdr:rowOff>
    </xdr:from>
    <xdr:to>
      <xdr:col>102</xdr:col>
      <xdr:colOff>165100</xdr:colOff>
      <xdr:row>62</xdr:row>
      <xdr:rowOff>66802</xdr:rowOff>
    </xdr:to>
    <xdr:sp macro="" textlink="">
      <xdr:nvSpPr>
        <xdr:cNvPr id="525" name="フローチャート: 判断 524">
          <a:extLst>
            <a:ext uri="{FF2B5EF4-FFF2-40B4-BE49-F238E27FC236}">
              <a16:creationId xmlns:a16="http://schemas.microsoft.com/office/drawing/2014/main" id="{EDDAE1DE-7F03-4B62-A016-63F584D8B621}"/>
            </a:ext>
          </a:extLst>
        </xdr:cNvPr>
        <xdr:cNvSpPr/>
      </xdr:nvSpPr>
      <xdr:spPr>
        <a:xfrm>
          <a:off x="17554575" y="10017252"/>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3FEE52D6-17DF-4F78-82E5-11BAA54415C5}"/>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20C2EBA8-1CC9-4B5F-B9D9-73FD56BF38AA}"/>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D368EDE0-696F-45F5-B10E-0B88CAA4007F}"/>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9384A3AA-387E-4C17-AE0A-D62FBE55F4B6}"/>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F3989CC5-2692-4136-9283-EA21E1839F2A}"/>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150368</xdr:rowOff>
    </xdr:from>
    <xdr:to>
      <xdr:col>116</xdr:col>
      <xdr:colOff>114300</xdr:colOff>
      <xdr:row>63</xdr:row>
      <xdr:rowOff>80518</xdr:rowOff>
    </xdr:to>
    <xdr:sp macro="" textlink="">
      <xdr:nvSpPr>
        <xdr:cNvPr id="531" name="楕円 530">
          <a:extLst>
            <a:ext uri="{FF2B5EF4-FFF2-40B4-BE49-F238E27FC236}">
              <a16:creationId xmlns:a16="http://schemas.microsoft.com/office/drawing/2014/main" id="{BA5C1229-5647-42F7-BF8C-6D6238B18861}"/>
            </a:ext>
          </a:extLst>
        </xdr:cNvPr>
        <xdr:cNvSpPr/>
      </xdr:nvSpPr>
      <xdr:spPr>
        <a:xfrm>
          <a:off x="19897725" y="1018971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65295</xdr:rowOff>
    </xdr:from>
    <xdr:ext cx="469744" cy="259045"/>
    <xdr:sp macro="" textlink="">
      <xdr:nvSpPr>
        <xdr:cNvPr id="532" name="【学校施設】&#10;一人当たり面積該当値テキスト">
          <a:extLst>
            <a:ext uri="{FF2B5EF4-FFF2-40B4-BE49-F238E27FC236}">
              <a16:creationId xmlns:a16="http://schemas.microsoft.com/office/drawing/2014/main" id="{68B7091D-E385-4570-BB5B-871CA6A9EBCD}"/>
            </a:ext>
          </a:extLst>
        </xdr:cNvPr>
        <xdr:cNvSpPr txBox="1"/>
      </xdr:nvSpPr>
      <xdr:spPr>
        <a:xfrm>
          <a:off x="20002500" y="1010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143510</xdr:rowOff>
    </xdr:from>
    <xdr:to>
      <xdr:col>112</xdr:col>
      <xdr:colOff>38100</xdr:colOff>
      <xdr:row>63</xdr:row>
      <xdr:rowOff>73660</xdr:rowOff>
    </xdr:to>
    <xdr:sp macro="" textlink="">
      <xdr:nvSpPr>
        <xdr:cNvPr id="533" name="楕円 532">
          <a:extLst>
            <a:ext uri="{FF2B5EF4-FFF2-40B4-BE49-F238E27FC236}">
              <a16:creationId xmlns:a16="http://schemas.microsoft.com/office/drawing/2014/main" id="{A89C2019-2445-462A-A046-84CB0D7ACF05}"/>
            </a:ext>
          </a:extLst>
        </xdr:cNvPr>
        <xdr:cNvSpPr/>
      </xdr:nvSpPr>
      <xdr:spPr>
        <a:xfrm>
          <a:off x="19154775" y="101796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22860</xdr:rowOff>
    </xdr:from>
    <xdr:to>
      <xdr:col>116</xdr:col>
      <xdr:colOff>63500</xdr:colOff>
      <xdr:row>63</xdr:row>
      <xdr:rowOff>29718</xdr:rowOff>
    </xdr:to>
    <xdr:cxnSp macro="">
      <xdr:nvCxnSpPr>
        <xdr:cNvPr id="534" name="直線コネクタ 533">
          <a:extLst>
            <a:ext uri="{FF2B5EF4-FFF2-40B4-BE49-F238E27FC236}">
              <a16:creationId xmlns:a16="http://schemas.microsoft.com/office/drawing/2014/main" id="{C9761EB3-E9B5-4166-BA9E-C33189DD0107}"/>
            </a:ext>
          </a:extLst>
        </xdr:cNvPr>
        <xdr:cNvCxnSpPr/>
      </xdr:nvCxnSpPr>
      <xdr:spPr>
        <a:xfrm>
          <a:off x="19202400" y="10227310"/>
          <a:ext cx="752475"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157226</xdr:rowOff>
    </xdr:from>
    <xdr:to>
      <xdr:col>107</xdr:col>
      <xdr:colOff>101600</xdr:colOff>
      <xdr:row>63</xdr:row>
      <xdr:rowOff>87376</xdr:rowOff>
    </xdr:to>
    <xdr:sp macro="" textlink="">
      <xdr:nvSpPr>
        <xdr:cNvPr id="535" name="楕円 534">
          <a:extLst>
            <a:ext uri="{FF2B5EF4-FFF2-40B4-BE49-F238E27FC236}">
              <a16:creationId xmlns:a16="http://schemas.microsoft.com/office/drawing/2014/main" id="{9726BFDB-F937-4100-9DA3-AF51F05D9A8D}"/>
            </a:ext>
          </a:extLst>
        </xdr:cNvPr>
        <xdr:cNvSpPr/>
      </xdr:nvSpPr>
      <xdr:spPr>
        <a:xfrm>
          <a:off x="18345150" y="1019975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22860</xdr:rowOff>
    </xdr:from>
    <xdr:to>
      <xdr:col>111</xdr:col>
      <xdr:colOff>177800</xdr:colOff>
      <xdr:row>63</xdr:row>
      <xdr:rowOff>36576</xdr:rowOff>
    </xdr:to>
    <xdr:cxnSp macro="">
      <xdr:nvCxnSpPr>
        <xdr:cNvPr id="536" name="直線コネクタ 535">
          <a:extLst>
            <a:ext uri="{FF2B5EF4-FFF2-40B4-BE49-F238E27FC236}">
              <a16:creationId xmlns:a16="http://schemas.microsoft.com/office/drawing/2014/main" id="{2B40C79C-E665-4A4E-B88A-4CB4868FFC32}"/>
            </a:ext>
          </a:extLst>
        </xdr:cNvPr>
        <xdr:cNvCxnSpPr/>
      </xdr:nvCxnSpPr>
      <xdr:spPr>
        <a:xfrm flipV="1">
          <a:off x="18392775" y="10227310"/>
          <a:ext cx="809625"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93218</xdr:rowOff>
    </xdr:from>
    <xdr:to>
      <xdr:col>102</xdr:col>
      <xdr:colOff>165100</xdr:colOff>
      <xdr:row>63</xdr:row>
      <xdr:rowOff>23368</xdr:rowOff>
    </xdr:to>
    <xdr:sp macro="" textlink="">
      <xdr:nvSpPr>
        <xdr:cNvPr id="537" name="楕円 536">
          <a:extLst>
            <a:ext uri="{FF2B5EF4-FFF2-40B4-BE49-F238E27FC236}">
              <a16:creationId xmlns:a16="http://schemas.microsoft.com/office/drawing/2014/main" id="{E43A9EFC-D006-4410-8BA1-E97923F0FB60}"/>
            </a:ext>
          </a:extLst>
        </xdr:cNvPr>
        <xdr:cNvSpPr/>
      </xdr:nvSpPr>
      <xdr:spPr>
        <a:xfrm>
          <a:off x="17554575" y="101325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144018</xdr:rowOff>
    </xdr:from>
    <xdr:to>
      <xdr:col>107</xdr:col>
      <xdr:colOff>50800</xdr:colOff>
      <xdr:row>63</xdr:row>
      <xdr:rowOff>36576</xdr:rowOff>
    </xdr:to>
    <xdr:cxnSp macro="">
      <xdr:nvCxnSpPr>
        <xdr:cNvPr id="538" name="直線コネクタ 537">
          <a:extLst>
            <a:ext uri="{FF2B5EF4-FFF2-40B4-BE49-F238E27FC236}">
              <a16:creationId xmlns:a16="http://schemas.microsoft.com/office/drawing/2014/main" id="{A37FB144-497C-4E9B-838B-9049133D6463}"/>
            </a:ext>
          </a:extLst>
        </xdr:cNvPr>
        <xdr:cNvCxnSpPr/>
      </xdr:nvCxnSpPr>
      <xdr:spPr>
        <a:xfrm>
          <a:off x="17602200" y="10180193"/>
          <a:ext cx="790575"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37609</xdr:rowOff>
    </xdr:from>
    <xdr:ext cx="469744" cy="259045"/>
    <xdr:sp macro="" textlink="">
      <xdr:nvSpPr>
        <xdr:cNvPr id="539" name="n_1aveValue【学校施設】&#10;一人当たり面積">
          <a:extLst>
            <a:ext uri="{FF2B5EF4-FFF2-40B4-BE49-F238E27FC236}">
              <a16:creationId xmlns:a16="http://schemas.microsoft.com/office/drawing/2014/main" id="{02F98152-F5BA-4F97-B8B1-25A0A6D694D3}"/>
            </a:ext>
          </a:extLst>
        </xdr:cNvPr>
        <xdr:cNvSpPr txBox="1"/>
      </xdr:nvSpPr>
      <xdr:spPr>
        <a:xfrm>
          <a:off x="18983402" y="975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51325</xdr:rowOff>
    </xdr:from>
    <xdr:ext cx="469744" cy="259045"/>
    <xdr:sp macro="" textlink="">
      <xdr:nvSpPr>
        <xdr:cNvPr id="540" name="n_2aveValue【学校施設】&#10;一人当たり面積">
          <a:extLst>
            <a:ext uri="{FF2B5EF4-FFF2-40B4-BE49-F238E27FC236}">
              <a16:creationId xmlns:a16="http://schemas.microsoft.com/office/drawing/2014/main" id="{0689CDD3-C56D-465A-BA74-C974E3019FD5}"/>
            </a:ext>
          </a:extLst>
        </xdr:cNvPr>
        <xdr:cNvSpPr txBox="1"/>
      </xdr:nvSpPr>
      <xdr:spPr>
        <a:xfrm>
          <a:off x="18183302" y="976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83329</xdr:rowOff>
    </xdr:from>
    <xdr:ext cx="469744" cy="259045"/>
    <xdr:sp macro="" textlink="">
      <xdr:nvSpPr>
        <xdr:cNvPr id="541" name="n_3aveValue【学校施設】&#10;一人当たり面積">
          <a:extLst>
            <a:ext uri="{FF2B5EF4-FFF2-40B4-BE49-F238E27FC236}">
              <a16:creationId xmlns:a16="http://schemas.microsoft.com/office/drawing/2014/main" id="{90778315-38E8-48E7-978C-043E3BCC3489}"/>
            </a:ext>
          </a:extLst>
        </xdr:cNvPr>
        <xdr:cNvSpPr txBox="1"/>
      </xdr:nvSpPr>
      <xdr:spPr>
        <a:xfrm>
          <a:off x="17383202" y="980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64787</xdr:rowOff>
    </xdr:from>
    <xdr:ext cx="469744" cy="259045"/>
    <xdr:sp macro="" textlink="">
      <xdr:nvSpPr>
        <xdr:cNvPr id="542" name="n_1mainValue【学校施設】&#10;一人当たり面積">
          <a:extLst>
            <a:ext uri="{FF2B5EF4-FFF2-40B4-BE49-F238E27FC236}">
              <a16:creationId xmlns:a16="http://schemas.microsoft.com/office/drawing/2014/main" id="{3803D4A4-90A3-4C0B-A103-3535A342E822}"/>
            </a:ext>
          </a:extLst>
        </xdr:cNvPr>
        <xdr:cNvSpPr txBox="1"/>
      </xdr:nvSpPr>
      <xdr:spPr>
        <a:xfrm>
          <a:off x="18983402" y="1026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78503</xdr:rowOff>
    </xdr:from>
    <xdr:ext cx="469744" cy="259045"/>
    <xdr:sp macro="" textlink="">
      <xdr:nvSpPr>
        <xdr:cNvPr id="543" name="n_2mainValue【学校施設】&#10;一人当たり面積">
          <a:extLst>
            <a:ext uri="{FF2B5EF4-FFF2-40B4-BE49-F238E27FC236}">
              <a16:creationId xmlns:a16="http://schemas.microsoft.com/office/drawing/2014/main" id="{73E3A06A-FFC7-4BF8-AC71-4D76E02C4393}"/>
            </a:ext>
          </a:extLst>
        </xdr:cNvPr>
        <xdr:cNvSpPr txBox="1"/>
      </xdr:nvSpPr>
      <xdr:spPr>
        <a:xfrm>
          <a:off x="18183302" y="1027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14495</xdr:rowOff>
    </xdr:from>
    <xdr:ext cx="469744" cy="259045"/>
    <xdr:sp macro="" textlink="">
      <xdr:nvSpPr>
        <xdr:cNvPr id="544" name="n_3mainValue【学校施設】&#10;一人当たり面積">
          <a:extLst>
            <a:ext uri="{FF2B5EF4-FFF2-40B4-BE49-F238E27FC236}">
              <a16:creationId xmlns:a16="http://schemas.microsoft.com/office/drawing/2014/main" id="{7FD3BB63-1847-411F-A07A-E705E1A72D58}"/>
            </a:ext>
          </a:extLst>
        </xdr:cNvPr>
        <xdr:cNvSpPr txBox="1"/>
      </xdr:nvSpPr>
      <xdr:spPr>
        <a:xfrm>
          <a:off x="17383202"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a:extLst>
            <a:ext uri="{FF2B5EF4-FFF2-40B4-BE49-F238E27FC236}">
              <a16:creationId xmlns:a16="http://schemas.microsoft.com/office/drawing/2014/main" id="{ADD5AFFD-BC92-4A03-B79D-FCA1318230EB}"/>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46" name="正方形/長方形 545">
          <a:extLst>
            <a:ext uri="{FF2B5EF4-FFF2-40B4-BE49-F238E27FC236}">
              <a16:creationId xmlns:a16="http://schemas.microsoft.com/office/drawing/2014/main" id="{FCDF2E51-4CB2-477F-B591-D81B74959EB6}"/>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47" name="正方形/長方形 546">
          <a:extLst>
            <a:ext uri="{FF2B5EF4-FFF2-40B4-BE49-F238E27FC236}">
              <a16:creationId xmlns:a16="http://schemas.microsoft.com/office/drawing/2014/main" id="{79EB8F17-23F1-4775-8582-8C0A4F26AB75}"/>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48" name="正方形/長方形 547">
          <a:extLst>
            <a:ext uri="{FF2B5EF4-FFF2-40B4-BE49-F238E27FC236}">
              <a16:creationId xmlns:a16="http://schemas.microsoft.com/office/drawing/2014/main" id="{00F8AC49-4987-45CE-975E-5D6FC54AFF55}"/>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49" name="正方形/長方形 548">
          <a:extLst>
            <a:ext uri="{FF2B5EF4-FFF2-40B4-BE49-F238E27FC236}">
              <a16:creationId xmlns:a16="http://schemas.microsoft.com/office/drawing/2014/main" id="{67C7AB89-C480-485A-8C37-D05D87FBE744}"/>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a:extLst>
            <a:ext uri="{FF2B5EF4-FFF2-40B4-BE49-F238E27FC236}">
              <a16:creationId xmlns:a16="http://schemas.microsoft.com/office/drawing/2014/main" id="{0C391144-282D-454B-AF24-D31023FA0BCC}"/>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1" name="テキスト ボックス 550">
          <a:extLst>
            <a:ext uri="{FF2B5EF4-FFF2-40B4-BE49-F238E27FC236}">
              <a16:creationId xmlns:a16="http://schemas.microsoft.com/office/drawing/2014/main" id="{1E196EB7-EBD8-4DF5-B8D4-93ABAC4039DD}"/>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2" name="直線コネクタ 551">
          <a:extLst>
            <a:ext uri="{FF2B5EF4-FFF2-40B4-BE49-F238E27FC236}">
              <a16:creationId xmlns:a16="http://schemas.microsoft.com/office/drawing/2014/main" id="{A23EB0A0-79AA-4B21-A9E6-F1FB22DE3E57}"/>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53" name="テキスト ボックス 552">
          <a:extLst>
            <a:ext uri="{FF2B5EF4-FFF2-40B4-BE49-F238E27FC236}">
              <a16:creationId xmlns:a16="http://schemas.microsoft.com/office/drawing/2014/main" id="{6417E7B6-7DD6-4307-825A-67A5F483AC9D}"/>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4" name="直線コネクタ 553">
          <a:extLst>
            <a:ext uri="{FF2B5EF4-FFF2-40B4-BE49-F238E27FC236}">
              <a16:creationId xmlns:a16="http://schemas.microsoft.com/office/drawing/2014/main" id="{66B47752-7937-40D5-91FE-BDF9BA6F465C}"/>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55" name="テキスト ボックス 554">
          <a:extLst>
            <a:ext uri="{FF2B5EF4-FFF2-40B4-BE49-F238E27FC236}">
              <a16:creationId xmlns:a16="http://schemas.microsoft.com/office/drawing/2014/main" id="{C20B1205-6A4B-42E8-B154-F0F59AC9640A}"/>
            </a:ext>
          </a:extLst>
        </xdr:cNvPr>
        <xdr:cNvSpPr txBox="1"/>
      </xdr:nvSpPr>
      <xdr:spPr>
        <a:xfrm>
          <a:off x="107945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6" name="直線コネクタ 555">
          <a:extLst>
            <a:ext uri="{FF2B5EF4-FFF2-40B4-BE49-F238E27FC236}">
              <a16:creationId xmlns:a16="http://schemas.microsoft.com/office/drawing/2014/main" id="{1817CC23-C04C-41FB-8A9B-2AB68467379A}"/>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7" name="テキスト ボックス 556">
          <a:extLst>
            <a:ext uri="{FF2B5EF4-FFF2-40B4-BE49-F238E27FC236}">
              <a16:creationId xmlns:a16="http://schemas.microsoft.com/office/drawing/2014/main" id="{BB050D74-EA04-4AC6-AF41-B7B03BFDBBE9}"/>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8" name="直線コネクタ 557">
          <a:extLst>
            <a:ext uri="{FF2B5EF4-FFF2-40B4-BE49-F238E27FC236}">
              <a16:creationId xmlns:a16="http://schemas.microsoft.com/office/drawing/2014/main" id="{ECF53933-D742-43B3-97EF-A721ED13ED4C}"/>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9" name="テキスト ボックス 558">
          <a:extLst>
            <a:ext uri="{FF2B5EF4-FFF2-40B4-BE49-F238E27FC236}">
              <a16:creationId xmlns:a16="http://schemas.microsoft.com/office/drawing/2014/main" id="{C2FC75E7-69CD-42F4-BC15-E541E6B5BE8A}"/>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0" name="直線コネクタ 559">
          <a:extLst>
            <a:ext uri="{FF2B5EF4-FFF2-40B4-BE49-F238E27FC236}">
              <a16:creationId xmlns:a16="http://schemas.microsoft.com/office/drawing/2014/main" id="{EC095796-8FF4-4127-A4A4-2BA061B93E1E}"/>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1" name="テキスト ボックス 560">
          <a:extLst>
            <a:ext uri="{FF2B5EF4-FFF2-40B4-BE49-F238E27FC236}">
              <a16:creationId xmlns:a16="http://schemas.microsoft.com/office/drawing/2014/main" id="{C2A23011-DAC6-4ECE-B784-303E16F202CA}"/>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2" name="直線コネクタ 561">
          <a:extLst>
            <a:ext uri="{FF2B5EF4-FFF2-40B4-BE49-F238E27FC236}">
              <a16:creationId xmlns:a16="http://schemas.microsoft.com/office/drawing/2014/main" id="{5B898760-2152-42CC-8575-A8D76E8F8FE4}"/>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63" name="テキスト ボックス 562">
          <a:extLst>
            <a:ext uri="{FF2B5EF4-FFF2-40B4-BE49-F238E27FC236}">
              <a16:creationId xmlns:a16="http://schemas.microsoft.com/office/drawing/2014/main" id="{2F37839B-01C3-4AB0-8DA2-DCD2C201A36E}"/>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4" name="直線コネクタ 563">
          <a:extLst>
            <a:ext uri="{FF2B5EF4-FFF2-40B4-BE49-F238E27FC236}">
              <a16:creationId xmlns:a16="http://schemas.microsoft.com/office/drawing/2014/main" id="{1562DC2C-43D2-4148-A422-39BF69235C9E}"/>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65" name="テキスト ボックス 564">
          <a:extLst>
            <a:ext uri="{FF2B5EF4-FFF2-40B4-BE49-F238E27FC236}">
              <a16:creationId xmlns:a16="http://schemas.microsoft.com/office/drawing/2014/main" id="{C2416CB7-77E0-4410-B265-18B2526A7CBD}"/>
            </a:ext>
          </a:extLst>
        </xdr:cNvPr>
        <xdr:cNvSpPr txBox="1"/>
      </xdr:nvSpPr>
      <xdr:spPr>
        <a:xfrm>
          <a:off x="10903736" y="121037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6" name="【図書館】&#10;有形固定資産減価償却率グラフ枠">
          <a:extLst>
            <a:ext uri="{FF2B5EF4-FFF2-40B4-BE49-F238E27FC236}">
              <a16:creationId xmlns:a16="http://schemas.microsoft.com/office/drawing/2014/main" id="{B7877882-C4D2-4773-91CD-8D0F217D0A92}"/>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78105</xdr:rowOff>
    </xdr:from>
    <xdr:to>
      <xdr:col>85</xdr:col>
      <xdr:colOff>126364</xdr:colOff>
      <xdr:row>86</xdr:row>
      <xdr:rowOff>1905</xdr:rowOff>
    </xdr:to>
    <xdr:cxnSp macro="">
      <xdr:nvCxnSpPr>
        <xdr:cNvPr id="567" name="直線コネクタ 566">
          <a:extLst>
            <a:ext uri="{FF2B5EF4-FFF2-40B4-BE49-F238E27FC236}">
              <a16:creationId xmlns:a16="http://schemas.microsoft.com/office/drawing/2014/main" id="{3CF11054-EFCC-4819-A194-174C07C2D0BF}"/>
            </a:ext>
          </a:extLst>
        </xdr:cNvPr>
        <xdr:cNvCxnSpPr/>
      </xdr:nvCxnSpPr>
      <xdr:spPr>
        <a:xfrm flipV="1">
          <a:off x="14695170" y="12546330"/>
          <a:ext cx="1269"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5732</xdr:rowOff>
    </xdr:from>
    <xdr:ext cx="405111" cy="259045"/>
    <xdr:sp macro="" textlink="">
      <xdr:nvSpPr>
        <xdr:cNvPr id="568" name="【図書館】&#10;有形固定資産減価償却率最小値テキスト">
          <a:extLst>
            <a:ext uri="{FF2B5EF4-FFF2-40B4-BE49-F238E27FC236}">
              <a16:creationId xmlns:a16="http://schemas.microsoft.com/office/drawing/2014/main" id="{5525EA1B-8DAC-4382-81D9-B1F61827BDE9}"/>
            </a:ext>
          </a:extLst>
        </xdr:cNvPr>
        <xdr:cNvSpPr txBox="1"/>
      </xdr:nvSpPr>
      <xdr:spPr>
        <a:xfrm>
          <a:off x="14744700" y="1393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1905</xdr:rowOff>
    </xdr:from>
    <xdr:to>
      <xdr:col>86</xdr:col>
      <xdr:colOff>25400</xdr:colOff>
      <xdr:row>86</xdr:row>
      <xdr:rowOff>1905</xdr:rowOff>
    </xdr:to>
    <xdr:cxnSp macro="">
      <xdr:nvCxnSpPr>
        <xdr:cNvPr id="569" name="直線コネクタ 568">
          <a:extLst>
            <a:ext uri="{FF2B5EF4-FFF2-40B4-BE49-F238E27FC236}">
              <a16:creationId xmlns:a16="http://schemas.microsoft.com/office/drawing/2014/main" id="{4D005D29-84CC-4882-8673-BD8F45E8AA83}"/>
            </a:ext>
          </a:extLst>
        </xdr:cNvPr>
        <xdr:cNvCxnSpPr/>
      </xdr:nvCxnSpPr>
      <xdr:spPr>
        <a:xfrm>
          <a:off x="14611350" y="139274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24782</xdr:rowOff>
    </xdr:from>
    <xdr:ext cx="405111" cy="259045"/>
    <xdr:sp macro="" textlink="">
      <xdr:nvSpPr>
        <xdr:cNvPr id="570" name="【図書館】&#10;有形固定資産減価償却率最大値テキスト">
          <a:extLst>
            <a:ext uri="{FF2B5EF4-FFF2-40B4-BE49-F238E27FC236}">
              <a16:creationId xmlns:a16="http://schemas.microsoft.com/office/drawing/2014/main" id="{B291DD3E-6FC1-4E03-8ED9-C80783BCE846}"/>
            </a:ext>
          </a:extLst>
        </xdr:cNvPr>
        <xdr:cNvSpPr txBox="1"/>
      </xdr:nvSpPr>
      <xdr:spPr>
        <a:xfrm>
          <a:off x="14744700" y="1233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571" name="直線コネクタ 570">
          <a:extLst>
            <a:ext uri="{FF2B5EF4-FFF2-40B4-BE49-F238E27FC236}">
              <a16:creationId xmlns:a16="http://schemas.microsoft.com/office/drawing/2014/main" id="{BAF41DE6-2F29-4C0C-AB2E-2ADB81A7232C}"/>
            </a:ext>
          </a:extLst>
        </xdr:cNvPr>
        <xdr:cNvCxnSpPr/>
      </xdr:nvCxnSpPr>
      <xdr:spPr>
        <a:xfrm>
          <a:off x="14611350" y="125463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68597</xdr:rowOff>
    </xdr:from>
    <xdr:ext cx="405111" cy="259045"/>
    <xdr:sp macro="" textlink="">
      <xdr:nvSpPr>
        <xdr:cNvPr id="572" name="【図書館】&#10;有形固定資産減価償却率平均値テキスト">
          <a:extLst>
            <a:ext uri="{FF2B5EF4-FFF2-40B4-BE49-F238E27FC236}">
              <a16:creationId xmlns:a16="http://schemas.microsoft.com/office/drawing/2014/main" id="{AC68D1DD-C13B-4305-9471-37E1DC70EBF9}"/>
            </a:ext>
          </a:extLst>
        </xdr:cNvPr>
        <xdr:cNvSpPr txBox="1"/>
      </xdr:nvSpPr>
      <xdr:spPr>
        <a:xfrm>
          <a:off x="14744700" y="13181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573" name="フローチャート: 判断 572">
          <a:extLst>
            <a:ext uri="{FF2B5EF4-FFF2-40B4-BE49-F238E27FC236}">
              <a16:creationId xmlns:a16="http://schemas.microsoft.com/office/drawing/2014/main" id="{6ECA40AE-991A-403B-8F7A-559CEB384A25}"/>
            </a:ext>
          </a:extLst>
        </xdr:cNvPr>
        <xdr:cNvSpPr/>
      </xdr:nvSpPr>
      <xdr:spPr>
        <a:xfrm>
          <a:off x="14649450" y="132029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574" name="フローチャート: 判断 573">
          <a:extLst>
            <a:ext uri="{FF2B5EF4-FFF2-40B4-BE49-F238E27FC236}">
              <a16:creationId xmlns:a16="http://schemas.microsoft.com/office/drawing/2014/main" id="{4F6DFB74-4AFB-4400-A394-94DBF013FE57}"/>
            </a:ext>
          </a:extLst>
        </xdr:cNvPr>
        <xdr:cNvSpPr/>
      </xdr:nvSpPr>
      <xdr:spPr>
        <a:xfrm>
          <a:off x="13887450" y="131908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34925</xdr:rowOff>
    </xdr:from>
    <xdr:to>
      <xdr:col>76</xdr:col>
      <xdr:colOff>165100</xdr:colOff>
      <xdr:row>81</xdr:row>
      <xdr:rowOff>136525</xdr:rowOff>
    </xdr:to>
    <xdr:sp macro="" textlink="">
      <xdr:nvSpPr>
        <xdr:cNvPr id="575" name="フローチャート: 判断 574">
          <a:extLst>
            <a:ext uri="{FF2B5EF4-FFF2-40B4-BE49-F238E27FC236}">
              <a16:creationId xmlns:a16="http://schemas.microsoft.com/office/drawing/2014/main" id="{889966DC-FC63-49A8-AF59-576953201585}"/>
            </a:ext>
          </a:extLst>
        </xdr:cNvPr>
        <xdr:cNvSpPr/>
      </xdr:nvSpPr>
      <xdr:spPr>
        <a:xfrm>
          <a:off x="13096875" y="131508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74930</xdr:rowOff>
    </xdr:from>
    <xdr:to>
      <xdr:col>72</xdr:col>
      <xdr:colOff>38100</xdr:colOff>
      <xdr:row>84</xdr:row>
      <xdr:rowOff>5080</xdr:rowOff>
    </xdr:to>
    <xdr:sp macro="" textlink="">
      <xdr:nvSpPr>
        <xdr:cNvPr id="576" name="フローチャート: 判断 575">
          <a:extLst>
            <a:ext uri="{FF2B5EF4-FFF2-40B4-BE49-F238E27FC236}">
              <a16:creationId xmlns:a16="http://schemas.microsoft.com/office/drawing/2014/main" id="{651858E2-FCCD-4967-878B-F957FD0B19CE}"/>
            </a:ext>
          </a:extLst>
        </xdr:cNvPr>
        <xdr:cNvSpPr/>
      </xdr:nvSpPr>
      <xdr:spPr>
        <a:xfrm>
          <a:off x="12296775" y="13514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453C0444-078C-42F1-819E-89F5E7B84692}"/>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36452311-DF9F-4338-91E7-3667A6D20626}"/>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715FF8D2-56A8-4C47-8757-EA292BFF48AC}"/>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11754C4E-7102-48D2-BB22-A2B80BC023AD}"/>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D7D13104-D58C-4C97-9FB4-9A80FF5BB166}"/>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6350</xdr:rowOff>
    </xdr:from>
    <xdr:to>
      <xdr:col>85</xdr:col>
      <xdr:colOff>177800</xdr:colOff>
      <xdr:row>81</xdr:row>
      <xdr:rowOff>107950</xdr:rowOff>
    </xdr:to>
    <xdr:sp macro="" textlink="">
      <xdr:nvSpPr>
        <xdr:cNvPr id="582" name="楕円 581">
          <a:extLst>
            <a:ext uri="{FF2B5EF4-FFF2-40B4-BE49-F238E27FC236}">
              <a16:creationId xmlns:a16="http://schemas.microsoft.com/office/drawing/2014/main" id="{1997066D-EF71-4748-ACCA-AB34C9C7D096}"/>
            </a:ext>
          </a:extLst>
        </xdr:cNvPr>
        <xdr:cNvSpPr/>
      </xdr:nvSpPr>
      <xdr:spPr>
        <a:xfrm>
          <a:off x="14649450" y="131254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80</xdr:row>
      <xdr:rowOff>29227</xdr:rowOff>
    </xdr:from>
    <xdr:ext cx="405111" cy="259045"/>
    <xdr:sp macro="" textlink="">
      <xdr:nvSpPr>
        <xdr:cNvPr id="583" name="【図書館】&#10;有形固定資産減価償却率該当値テキスト">
          <a:extLst>
            <a:ext uri="{FF2B5EF4-FFF2-40B4-BE49-F238E27FC236}">
              <a16:creationId xmlns:a16="http://schemas.microsoft.com/office/drawing/2014/main" id="{BD68A641-E6A4-431E-BDAB-C3FFA340C1F0}"/>
            </a:ext>
          </a:extLst>
        </xdr:cNvPr>
        <xdr:cNvSpPr txBox="1"/>
      </xdr:nvSpPr>
      <xdr:spPr>
        <a:xfrm>
          <a:off x="14744700" y="1298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147320</xdr:rowOff>
    </xdr:from>
    <xdr:to>
      <xdr:col>81</xdr:col>
      <xdr:colOff>101600</xdr:colOff>
      <xdr:row>81</xdr:row>
      <xdr:rowOff>77470</xdr:rowOff>
    </xdr:to>
    <xdr:sp macro="" textlink="">
      <xdr:nvSpPr>
        <xdr:cNvPr id="584" name="楕円 583">
          <a:extLst>
            <a:ext uri="{FF2B5EF4-FFF2-40B4-BE49-F238E27FC236}">
              <a16:creationId xmlns:a16="http://schemas.microsoft.com/office/drawing/2014/main" id="{CE7FA61A-0A49-4B18-A26E-765FB3CAAD54}"/>
            </a:ext>
          </a:extLst>
        </xdr:cNvPr>
        <xdr:cNvSpPr/>
      </xdr:nvSpPr>
      <xdr:spPr>
        <a:xfrm>
          <a:off x="13887450" y="130981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26670</xdr:rowOff>
    </xdr:from>
    <xdr:to>
      <xdr:col>85</xdr:col>
      <xdr:colOff>127000</xdr:colOff>
      <xdr:row>81</xdr:row>
      <xdr:rowOff>57150</xdr:rowOff>
    </xdr:to>
    <xdr:cxnSp macro="">
      <xdr:nvCxnSpPr>
        <xdr:cNvPr id="585" name="直線コネクタ 584">
          <a:extLst>
            <a:ext uri="{FF2B5EF4-FFF2-40B4-BE49-F238E27FC236}">
              <a16:creationId xmlns:a16="http://schemas.microsoft.com/office/drawing/2014/main" id="{E8599FA6-458E-4626-84FB-D3542DB33BF4}"/>
            </a:ext>
          </a:extLst>
        </xdr:cNvPr>
        <xdr:cNvCxnSpPr/>
      </xdr:nvCxnSpPr>
      <xdr:spPr>
        <a:xfrm>
          <a:off x="13935075" y="13145770"/>
          <a:ext cx="762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118745</xdr:rowOff>
    </xdr:from>
    <xdr:to>
      <xdr:col>76</xdr:col>
      <xdr:colOff>165100</xdr:colOff>
      <xdr:row>81</xdr:row>
      <xdr:rowOff>48895</xdr:rowOff>
    </xdr:to>
    <xdr:sp macro="" textlink="">
      <xdr:nvSpPr>
        <xdr:cNvPr id="586" name="楕円 585">
          <a:extLst>
            <a:ext uri="{FF2B5EF4-FFF2-40B4-BE49-F238E27FC236}">
              <a16:creationId xmlns:a16="http://schemas.microsoft.com/office/drawing/2014/main" id="{916D179E-358A-41F9-A33E-0C5FF9BA3494}"/>
            </a:ext>
          </a:extLst>
        </xdr:cNvPr>
        <xdr:cNvSpPr/>
      </xdr:nvSpPr>
      <xdr:spPr>
        <a:xfrm>
          <a:off x="13096875" y="1307592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169545</xdr:rowOff>
    </xdr:from>
    <xdr:to>
      <xdr:col>81</xdr:col>
      <xdr:colOff>50800</xdr:colOff>
      <xdr:row>81</xdr:row>
      <xdr:rowOff>26670</xdr:rowOff>
    </xdr:to>
    <xdr:cxnSp macro="">
      <xdr:nvCxnSpPr>
        <xdr:cNvPr id="587" name="直線コネクタ 586">
          <a:extLst>
            <a:ext uri="{FF2B5EF4-FFF2-40B4-BE49-F238E27FC236}">
              <a16:creationId xmlns:a16="http://schemas.microsoft.com/office/drawing/2014/main" id="{2737E39E-139F-4BB5-981B-5768E589585E}"/>
            </a:ext>
          </a:extLst>
        </xdr:cNvPr>
        <xdr:cNvCxnSpPr/>
      </xdr:nvCxnSpPr>
      <xdr:spPr>
        <a:xfrm>
          <a:off x="13144500" y="13114020"/>
          <a:ext cx="790575"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88264</xdr:rowOff>
    </xdr:from>
    <xdr:to>
      <xdr:col>72</xdr:col>
      <xdr:colOff>38100</xdr:colOff>
      <xdr:row>81</xdr:row>
      <xdr:rowOff>18414</xdr:rowOff>
    </xdr:to>
    <xdr:sp macro="" textlink="">
      <xdr:nvSpPr>
        <xdr:cNvPr id="588" name="楕円 587">
          <a:extLst>
            <a:ext uri="{FF2B5EF4-FFF2-40B4-BE49-F238E27FC236}">
              <a16:creationId xmlns:a16="http://schemas.microsoft.com/office/drawing/2014/main" id="{40BF81BB-FCFE-461B-99FE-782697F60EAB}"/>
            </a:ext>
          </a:extLst>
        </xdr:cNvPr>
        <xdr:cNvSpPr/>
      </xdr:nvSpPr>
      <xdr:spPr>
        <a:xfrm>
          <a:off x="12296775" y="1303908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139064</xdr:rowOff>
    </xdr:from>
    <xdr:to>
      <xdr:col>76</xdr:col>
      <xdr:colOff>114300</xdr:colOff>
      <xdr:row>80</xdr:row>
      <xdr:rowOff>169545</xdr:rowOff>
    </xdr:to>
    <xdr:cxnSp macro="">
      <xdr:nvCxnSpPr>
        <xdr:cNvPr id="589" name="直線コネクタ 588">
          <a:extLst>
            <a:ext uri="{FF2B5EF4-FFF2-40B4-BE49-F238E27FC236}">
              <a16:creationId xmlns:a16="http://schemas.microsoft.com/office/drawing/2014/main" id="{8C183273-7DA4-416F-85D8-23D582E9A1D1}"/>
            </a:ext>
          </a:extLst>
        </xdr:cNvPr>
        <xdr:cNvCxnSpPr/>
      </xdr:nvCxnSpPr>
      <xdr:spPr>
        <a:xfrm>
          <a:off x="12344400" y="13096239"/>
          <a:ext cx="8001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167657</xdr:rowOff>
    </xdr:from>
    <xdr:ext cx="405111" cy="259045"/>
    <xdr:sp macro="" textlink="">
      <xdr:nvSpPr>
        <xdr:cNvPr id="590" name="n_1aveValue【図書館】&#10;有形固定資産減価償却率">
          <a:extLst>
            <a:ext uri="{FF2B5EF4-FFF2-40B4-BE49-F238E27FC236}">
              <a16:creationId xmlns:a16="http://schemas.microsoft.com/office/drawing/2014/main" id="{22BEDF6A-1F1B-4507-B929-B09289AC4333}"/>
            </a:ext>
          </a:extLst>
        </xdr:cNvPr>
        <xdr:cNvSpPr txBox="1"/>
      </xdr:nvSpPr>
      <xdr:spPr>
        <a:xfrm>
          <a:off x="13745219"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127652</xdr:rowOff>
    </xdr:from>
    <xdr:ext cx="405111" cy="259045"/>
    <xdr:sp macro="" textlink="">
      <xdr:nvSpPr>
        <xdr:cNvPr id="591" name="n_2aveValue【図書館】&#10;有形固定資産減価償却率">
          <a:extLst>
            <a:ext uri="{FF2B5EF4-FFF2-40B4-BE49-F238E27FC236}">
              <a16:creationId xmlns:a16="http://schemas.microsoft.com/office/drawing/2014/main" id="{1DEF5468-4279-40D5-A1F9-882DFB3BB903}"/>
            </a:ext>
          </a:extLst>
        </xdr:cNvPr>
        <xdr:cNvSpPr txBox="1"/>
      </xdr:nvSpPr>
      <xdr:spPr>
        <a:xfrm>
          <a:off x="12964169" y="1324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167657</xdr:rowOff>
    </xdr:from>
    <xdr:ext cx="405111" cy="259045"/>
    <xdr:sp macro="" textlink="">
      <xdr:nvSpPr>
        <xdr:cNvPr id="592" name="n_3aveValue【図書館】&#10;有形固定資産減価償却率">
          <a:extLst>
            <a:ext uri="{FF2B5EF4-FFF2-40B4-BE49-F238E27FC236}">
              <a16:creationId xmlns:a16="http://schemas.microsoft.com/office/drawing/2014/main" id="{ADA65B6E-ABDF-4241-9D67-B8F4BBD0775D}"/>
            </a:ext>
          </a:extLst>
        </xdr:cNvPr>
        <xdr:cNvSpPr txBox="1"/>
      </xdr:nvSpPr>
      <xdr:spPr>
        <a:xfrm>
          <a:off x="12164069"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93997</xdr:rowOff>
    </xdr:from>
    <xdr:ext cx="405111" cy="259045"/>
    <xdr:sp macro="" textlink="">
      <xdr:nvSpPr>
        <xdr:cNvPr id="593" name="n_1mainValue【図書館】&#10;有形固定資産減価償却率">
          <a:extLst>
            <a:ext uri="{FF2B5EF4-FFF2-40B4-BE49-F238E27FC236}">
              <a16:creationId xmlns:a16="http://schemas.microsoft.com/office/drawing/2014/main" id="{AC3C165B-26B6-4F57-BE58-AC5130B1A827}"/>
            </a:ext>
          </a:extLst>
        </xdr:cNvPr>
        <xdr:cNvSpPr txBox="1"/>
      </xdr:nvSpPr>
      <xdr:spPr>
        <a:xfrm>
          <a:off x="13745219" y="1288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65422</xdr:rowOff>
    </xdr:from>
    <xdr:ext cx="405111" cy="259045"/>
    <xdr:sp macro="" textlink="">
      <xdr:nvSpPr>
        <xdr:cNvPr id="594" name="n_2mainValue【図書館】&#10;有形固定資産減価償却率">
          <a:extLst>
            <a:ext uri="{FF2B5EF4-FFF2-40B4-BE49-F238E27FC236}">
              <a16:creationId xmlns:a16="http://schemas.microsoft.com/office/drawing/2014/main" id="{08212AEC-9976-4F8E-A2B3-01B36819803C}"/>
            </a:ext>
          </a:extLst>
        </xdr:cNvPr>
        <xdr:cNvSpPr txBox="1"/>
      </xdr:nvSpPr>
      <xdr:spPr>
        <a:xfrm>
          <a:off x="12964169" y="12860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34941</xdr:rowOff>
    </xdr:from>
    <xdr:ext cx="405111" cy="259045"/>
    <xdr:sp macro="" textlink="">
      <xdr:nvSpPr>
        <xdr:cNvPr id="595" name="n_3mainValue【図書館】&#10;有形固定資産減価償却率">
          <a:extLst>
            <a:ext uri="{FF2B5EF4-FFF2-40B4-BE49-F238E27FC236}">
              <a16:creationId xmlns:a16="http://schemas.microsoft.com/office/drawing/2014/main" id="{3ECBFDBD-FA2B-461C-B51D-47A4A0EC55B2}"/>
            </a:ext>
          </a:extLst>
        </xdr:cNvPr>
        <xdr:cNvSpPr txBox="1"/>
      </xdr:nvSpPr>
      <xdr:spPr>
        <a:xfrm>
          <a:off x="12164069" y="1282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a:extLst>
            <a:ext uri="{FF2B5EF4-FFF2-40B4-BE49-F238E27FC236}">
              <a16:creationId xmlns:a16="http://schemas.microsoft.com/office/drawing/2014/main" id="{15EB6A3F-2FD2-41BC-A7F6-6A3A9AFB56D5}"/>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97" name="正方形/長方形 596">
          <a:extLst>
            <a:ext uri="{FF2B5EF4-FFF2-40B4-BE49-F238E27FC236}">
              <a16:creationId xmlns:a16="http://schemas.microsoft.com/office/drawing/2014/main" id="{DE73F3D6-9683-4D84-8744-98B2F2AA7B0D}"/>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98" name="正方形/長方形 597">
          <a:extLst>
            <a:ext uri="{FF2B5EF4-FFF2-40B4-BE49-F238E27FC236}">
              <a16:creationId xmlns:a16="http://schemas.microsoft.com/office/drawing/2014/main" id="{6B134E0B-19CF-4306-B6C1-4232AEA69CB0}"/>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99" name="正方形/長方形 598">
          <a:extLst>
            <a:ext uri="{FF2B5EF4-FFF2-40B4-BE49-F238E27FC236}">
              <a16:creationId xmlns:a16="http://schemas.microsoft.com/office/drawing/2014/main" id="{58C45D13-06D5-4982-883F-2370065E9CFC}"/>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00" name="正方形/長方形 599">
          <a:extLst>
            <a:ext uri="{FF2B5EF4-FFF2-40B4-BE49-F238E27FC236}">
              <a16:creationId xmlns:a16="http://schemas.microsoft.com/office/drawing/2014/main" id="{EA17EBED-396B-4653-804C-56FA269ECAB7}"/>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a:extLst>
            <a:ext uri="{FF2B5EF4-FFF2-40B4-BE49-F238E27FC236}">
              <a16:creationId xmlns:a16="http://schemas.microsoft.com/office/drawing/2014/main" id="{2629BF61-8876-4AAA-99B8-7D0363E7AFEF}"/>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2" name="テキスト ボックス 601">
          <a:extLst>
            <a:ext uri="{FF2B5EF4-FFF2-40B4-BE49-F238E27FC236}">
              <a16:creationId xmlns:a16="http://schemas.microsoft.com/office/drawing/2014/main" id="{651342A6-A4F6-4CC3-A540-9C932C718937}"/>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a:extLst>
            <a:ext uri="{FF2B5EF4-FFF2-40B4-BE49-F238E27FC236}">
              <a16:creationId xmlns:a16="http://schemas.microsoft.com/office/drawing/2014/main" id="{88C5B1CB-A808-45AE-AD98-E5F9D72E92A8}"/>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4" name="直線コネクタ 603">
          <a:extLst>
            <a:ext uri="{FF2B5EF4-FFF2-40B4-BE49-F238E27FC236}">
              <a16:creationId xmlns:a16="http://schemas.microsoft.com/office/drawing/2014/main" id="{A9518B6C-73A0-4D16-BAD2-0B9E6428EC2B}"/>
            </a:ext>
          </a:extLst>
        </xdr:cNvPr>
        <xdr:cNvCxnSpPr/>
      </xdr:nvCxnSpPr>
      <xdr:spPr>
        <a:xfrm>
          <a:off x="164592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5" name="テキスト ボックス 604">
          <a:extLst>
            <a:ext uri="{FF2B5EF4-FFF2-40B4-BE49-F238E27FC236}">
              <a16:creationId xmlns:a16="http://schemas.microsoft.com/office/drawing/2014/main" id="{2DBE8C8D-F974-4C7E-AE69-7A7386B1CC10}"/>
            </a:ext>
          </a:extLst>
        </xdr:cNvPr>
        <xdr:cNvSpPr txBox="1"/>
      </xdr:nvSpPr>
      <xdr:spPr>
        <a:xfrm>
          <a:off x="160523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6" name="直線コネクタ 605">
          <a:extLst>
            <a:ext uri="{FF2B5EF4-FFF2-40B4-BE49-F238E27FC236}">
              <a16:creationId xmlns:a16="http://schemas.microsoft.com/office/drawing/2014/main" id="{0E1C3544-8898-4859-905F-09BDFAE7E6A2}"/>
            </a:ext>
          </a:extLst>
        </xdr:cNvPr>
        <xdr:cNvCxnSpPr/>
      </xdr:nvCxnSpPr>
      <xdr:spPr>
        <a:xfrm>
          <a:off x="164592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7" name="テキスト ボックス 606">
          <a:extLst>
            <a:ext uri="{FF2B5EF4-FFF2-40B4-BE49-F238E27FC236}">
              <a16:creationId xmlns:a16="http://schemas.microsoft.com/office/drawing/2014/main" id="{0FD6D437-5BEA-46C0-ACD7-1C9704DB8A79}"/>
            </a:ext>
          </a:extLst>
        </xdr:cNvPr>
        <xdr:cNvSpPr txBox="1"/>
      </xdr:nvSpPr>
      <xdr:spPr>
        <a:xfrm>
          <a:off x="16052346"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8" name="直線コネクタ 607">
          <a:extLst>
            <a:ext uri="{FF2B5EF4-FFF2-40B4-BE49-F238E27FC236}">
              <a16:creationId xmlns:a16="http://schemas.microsoft.com/office/drawing/2014/main" id="{4C87EA03-EF89-4CA4-9F80-B0CE47FE71CF}"/>
            </a:ext>
          </a:extLst>
        </xdr:cNvPr>
        <xdr:cNvCxnSpPr/>
      </xdr:nvCxnSpPr>
      <xdr:spPr>
        <a:xfrm>
          <a:off x="164592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9" name="テキスト ボックス 608">
          <a:extLst>
            <a:ext uri="{FF2B5EF4-FFF2-40B4-BE49-F238E27FC236}">
              <a16:creationId xmlns:a16="http://schemas.microsoft.com/office/drawing/2014/main" id="{CD1874E2-0318-4B67-AF5A-DBAB4611C5D6}"/>
            </a:ext>
          </a:extLst>
        </xdr:cNvPr>
        <xdr:cNvSpPr txBox="1"/>
      </xdr:nvSpPr>
      <xdr:spPr>
        <a:xfrm>
          <a:off x="16052346"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0" name="直線コネクタ 609">
          <a:extLst>
            <a:ext uri="{FF2B5EF4-FFF2-40B4-BE49-F238E27FC236}">
              <a16:creationId xmlns:a16="http://schemas.microsoft.com/office/drawing/2014/main" id="{EE6ACBD7-9AFF-48E9-BA26-94C5A7B32424}"/>
            </a:ext>
          </a:extLst>
        </xdr:cNvPr>
        <xdr:cNvCxnSpPr/>
      </xdr:nvCxnSpPr>
      <xdr:spPr>
        <a:xfrm>
          <a:off x="164592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1" name="テキスト ボックス 610">
          <a:extLst>
            <a:ext uri="{FF2B5EF4-FFF2-40B4-BE49-F238E27FC236}">
              <a16:creationId xmlns:a16="http://schemas.microsoft.com/office/drawing/2014/main" id="{53B1A857-FA90-47F4-8C04-6A568738DCE7}"/>
            </a:ext>
          </a:extLst>
        </xdr:cNvPr>
        <xdr:cNvSpPr txBox="1"/>
      </xdr:nvSpPr>
      <xdr:spPr>
        <a:xfrm>
          <a:off x="16052346"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a:extLst>
            <a:ext uri="{FF2B5EF4-FFF2-40B4-BE49-F238E27FC236}">
              <a16:creationId xmlns:a16="http://schemas.microsoft.com/office/drawing/2014/main" id="{89D515F2-DCBE-4E0B-AA71-63137A33AE62}"/>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a:extLst>
            <a:ext uri="{FF2B5EF4-FFF2-40B4-BE49-F238E27FC236}">
              <a16:creationId xmlns:a16="http://schemas.microsoft.com/office/drawing/2014/main" id="{B1BA00F4-3C21-4F1F-A8EB-52B5541E13C8}"/>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図書館】&#10;一人当たり面積グラフ枠">
          <a:extLst>
            <a:ext uri="{FF2B5EF4-FFF2-40B4-BE49-F238E27FC236}">
              <a16:creationId xmlns:a16="http://schemas.microsoft.com/office/drawing/2014/main" id="{89B773C0-3227-40AF-821F-6E273284A0BA}"/>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49530</xdr:rowOff>
    </xdr:from>
    <xdr:to>
      <xdr:col>116</xdr:col>
      <xdr:colOff>62864</xdr:colOff>
      <xdr:row>85</xdr:row>
      <xdr:rowOff>118111</xdr:rowOff>
    </xdr:to>
    <xdr:cxnSp macro="">
      <xdr:nvCxnSpPr>
        <xdr:cNvPr id="615" name="直線コネクタ 614">
          <a:extLst>
            <a:ext uri="{FF2B5EF4-FFF2-40B4-BE49-F238E27FC236}">
              <a16:creationId xmlns:a16="http://schemas.microsoft.com/office/drawing/2014/main" id="{8E3625B3-CA4A-4FD6-8EA3-0470731A0150}"/>
            </a:ext>
          </a:extLst>
        </xdr:cNvPr>
        <xdr:cNvCxnSpPr/>
      </xdr:nvCxnSpPr>
      <xdr:spPr>
        <a:xfrm flipV="1">
          <a:off x="19952970" y="12838430"/>
          <a:ext cx="1269" cy="1046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616" name="【図書館】&#10;一人当たり面積最小値テキスト">
          <a:extLst>
            <a:ext uri="{FF2B5EF4-FFF2-40B4-BE49-F238E27FC236}">
              <a16:creationId xmlns:a16="http://schemas.microsoft.com/office/drawing/2014/main" id="{1A2FD478-B477-4E21-92BC-48868B00EBA2}"/>
            </a:ext>
          </a:extLst>
        </xdr:cNvPr>
        <xdr:cNvSpPr txBox="1"/>
      </xdr:nvSpPr>
      <xdr:spPr>
        <a:xfrm>
          <a:off x="20002500" y="1388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17" name="直線コネクタ 616">
          <a:extLst>
            <a:ext uri="{FF2B5EF4-FFF2-40B4-BE49-F238E27FC236}">
              <a16:creationId xmlns:a16="http://schemas.microsoft.com/office/drawing/2014/main" id="{F2447EE4-6D37-4E25-8EF3-0217F13A0415}"/>
            </a:ext>
          </a:extLst>
        </xdr:cNvPr>
        <xdr:cNvCxnSpPr/>
      </xdr:nvCxnSpPr>
      <xdr:spPr>
        <a:xfrm>
          <a:off x="19878675" y="1388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167657</xdr:rowOff>
    </xdr:from>
    <xdr:ext cx="469744" cy="259045"/>
    <xdr:sp macro="" textlink="">
      <xdr:nvSpPr>
        <xdr:cNvPr id="618" name="【図書館】&#10;一人当たり面積最大値テキスト">
          <a:extLst>
            <a:ext uri="{FF2B5EF4-FFF2-40B4-BE49-F238E27FC236}">
              <a16:creationId xmlns:a16="http://schemas.microsoft.com/office/drawing/2014/main" id="{841F3F90-3E0B-46D5-99B5-AD8D0FE78744}"/>
            </a:ext>
          </a:extLst>
        </xdr:cNvPr>
        <xdr:cNvSpPr txBox="1"/>
      </xdr:nvSpPr>
      <xdr:spPr>
        <a:xfrm>
          <a:off x="20002500" y="1263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19" name="直線コネクタ 618">
          <a:extLst>
            <a:ext uri="{FF2B5EF4-FFF2-40B4-BE49-F238E27FC236}">
              <a16:creationId xmlns:a16="http://schemas.microsoft.com/office/drawing/2014/main" id="{1C173CFE-D0B4-4666-8E0A-423CC92A7EA5}"/>
            </a:ext>
          </a:extLst>
        </xdr:cNvPr>
        <xdr:cNvCxnSpPr/>
      </xdr:nvCxnSpPr>
      <xdr:spPr>
        <a:xfrm>
          <a:off x="19878675" y="128384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160038</xdr:rowOff>
    </xdr:from>
    <xdr:ext cx="469744" cy="259045"/>
    <xdr:sp macro="" textlink="">
      <xdr:nvSpPr>
        <xdr:cNvPr id="620" name="【図書館】&#10;一人当たり面積平均値テキスト">
          <a:extLst>
            <a:ext uri="{FF2B5EF4-FFF2-40B4-BE49-F238E27FC236}">
              <a16:creationId xmlns:a16="http://schemas.microsoft.com/office/drawing/2014/main" id="{58677EE0-B81B-4D0F-8B9A-FF33377BBF92}"/>
            </a:ext>
          </a:extLst>
        </xdr:cNvPr>
        <xdr:cNvSpPr txBox="1"/>
      </xdr:nvSpPr>
      <xdr:spPr>
        <a:xfrm>
          <a:off x="20002500" y="1360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21" name="フローチャート: 判断 620">
          <a:extLst>
            <a:ext uri="{FF2B5EF4-FFF2-40B4-BE49-F238E27FC236}">
              <a16:creationId xmlns:a16="http://schemas.microsoft.com/office/drawing/2014/main" id="{E83B6CB1-06C1-48B4-B1B3-4B31C5FB37EF}"/>
            </a:ext>
          </a:extLst>
        </xdr:cNvPr>
        <xdr:cNvSpPr/>
      </xdr:nvSpPr>
      <xdr:spPr>
        <a:xfrm>
          <a:off x="19897725" y="136086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622" name="フローチャート: 判断 621">
          <a:extLst>
            <a:ext uri="{FF2B5EF4-FFF2-40B4-BE49-F238E27FC236}">
              <a16:creationId xmlns:a16="http://schemas.microsoft.com/office/drawing/2014/main" id="{8224F230-CA1A-4B0A-80E9-4C58901CF84B}"/>
            </a:ext>
          </a:extLst>
        </xdr:cNvPr>
        <xdr:cNvSpPr/>
      </xdr:nvSpPr>
      <xdr:spPr>
        <a:xfrm>
          <a:off x="19154775" y="1360868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10161</xdr:rowOff>
    </xdr:from>
    <xdr:to>
      <xdr:col>107</xdr:col>
      <xdr:colOff>101600</xdr:colOff>
      <xdr:row>84</xdr:row>
      <xdr:rowOff>111761</xdr:rowOff>
    </xdr:to>
    <xdr:sp macro="" textlink="">
      <xdr:nvSpPr>
        <xdr:cNvPr id="623" name="フローチャート: 判断 622">
          <a:extLst>
            <a:ext uri="{FF2B5EF4-FFF2-40B4-BE49-F238E27FC236}">
              <a16:creationId xmlns:a16="http://schemas.microsoft.com/office/drawing/2014/main" id="{CBABB6E5-E48D-4A40-B30A-7749CBE4095F}"/>
            </a:ext>
          </a:extLst>
        </xdr:cNvPr>
        <xdr:cNvSpPr/>
      </xdr:nvSpPr>
      <xdr:spPr>
        <a:xfrm>
          <a:off x="18345150" y="136086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24" name="フローチャート: 判断 623">
          <a:extLst>
            <a:ext uri="{FF2B5EF4-FFF2-40B4-BE49-F238E27FC236}">
              <a16:creationId xmlns:a16="http://schemas.microsoft.com/office/drawing/2014/main" id="{2FF3425B-28F9-4627-A2C4-A282A415596B}"/>
            </a:ext>
          </a:extLst>
        </xdr:cNvPr>
        <xdr:cNvSpPr/>
      </xdr:nvSpPr>
      <xdr:spPr>
        <a:xfrm>
          <a:off x="17554575" y="137064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C85A5FA0-32C0-4535-8543-997F954D6876}"/>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5EF4929D-1896-48C3-8AFD-073F671A68AA}"/>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8635D08E-B704-4F51-AE1B-01C8E2E76358}"/>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C8F4FD85-8203-40DD-96E0-06F4DA87BC2D}"/>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31D74860-22AA-4BA0-9948-A3500DCCF04A}"/>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135889</xdr:rowOff>
    </xdr:from>
    <xdr:to>
      <xdr:col>116</xdr:col>
      <xdr:colOff>114300</xdr:colOff>
      <xdr:row>80</xdr:row>
      <xdr:rowOff>66039</xdr:rowOff>
    </xdr:to>
    <xdr:sp macro="" textlink="">
      <xdr:nvSpPr>
        <xdr:cNvPr id="630" name="楕円 629">
          <a:extLst>
            <a:ext uri="{FF2B5EF4-FFF2-40B4-BE49-F238E27FC236}">
              <a16:creationId xmlns:a16="http://schemas.microsoft.com/office/drawing/2014/main" id="{136015FB-26E0-4661-B9F8-5FD703E3C4B1}"/>
            </a:ext>
          </a:extLst>
        </xdr:cNvPr>
        <xdr:cNvSpPr/>
      </xdr:nvSpPr>
      <xdr:spPr>
        <a:xfrm>
          <a:off x="19897725" y="129279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158766</xdr:rowOff>
    </xdr:from>
    <xdr:ext cx="469744" cy="259045"/>
    <xdr:sp macro="" textlink="">
      <xdr:nvSpPr>
        <xdr:cNvPr id="631" name="【図書館】&#10;一人当たり面積該当値テキスト">
          <a:extLst>
            <a:ext uri="{FF2B5EF4-FFF2-40B4-BE49-F238E27FC236}">
              <a16:creationId xmlns:a16="http://schemas.microsoft.com/office/drawing/2014/main" id="{791A7368-2034-4E70-86D9-92C2624B2425}"/>
            </a:ext>
          </a:extLst>
        </xdr:cNvPr>
        <xdr:cNvSpPr txBox="1"/>
      </xdr:nvSpPr>
      <xdr:spPr>
        <a:xfrm>
          <a:off x="20002500" y="1279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135889</xdr:rowOff>
    </xdr:from>
    <xdr:to>
      <xdr:col>112</xdr:col>
      <xdr:colOff>38100</xdr:colOff>
      <xdr:row>80</xdr:row>
      <xdr:rowOff>66039</xdr:rowOff>
    </xdr:to>
    <xdr:sp macro="" textlink="">
      <xdr:nvSpPr>
        <xdr:cNvPr id="632" name="楕円 631">
          <a:extLst>
            <a:ext uri="{FF2B5EF4-FFF2-40B4-BE49-F238E27FC236}">
              <a16:creationId xmlns:a16="http://schemas.microsoft.com/office/drawing/2014/main" id="{C1D7350B-E564-414E-B4E4-9A02529AE5C7}"/>
            </a:ext>
          </a:extLst>
        </xdr:cNvPr>
        <xdr:cNvSpPr/>
      </xdr:nvSpPr>
      <xdr:spPr>
        <a:xfrm>
          <a:off x="19154775" y="129279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15239</xdr:rowOff>
    </xdr:from>
    <xdr:to>
      <xdr:col>116</xdr:col>
      <xdr:colOff>63500</xdr:colOff>
      <xdr:row>80</xdr:row>
      <xdr:rowOff>15239</xdr:rowOff>
    </xdr:to>
    <xdr:cxnSp macro="">
      <xdr:nvCxnSpPr>
        <xdr:cNvPr id="633" name="直線コネクタ 632">
          <a:extLst>
            <a:ext uri="{FF2B5EF4-FFF2-40B4-BE49-F238E27FC236}">
              <a16:creationId xmlns:a16="http://schemas.microsoft.com/office/drawing/2014/main" id="{49AC4C73-EE30-45FE-A295-CD8C973F1240}"/>
            </a:ext>
          </a:extLst>
        </xdr:cNvPr>
        <xdr:cNvCxnSpPr/>
      </xdr:nvCxnSpPr>
      <xdr:spPr>
        <a:xfrm>
          <a:off x="19202400" y="12966064"/>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135889</xdr:rowOff>
    </xdr:from>
    <xdr:to>
      <xdr:col>107</xdr:col>
      <xdr:colOff>101600</xdr:colOff>
      <xdr:row>80</xdr:row>
      <xdr:rowOff>66039</xdr:rowOff>
    </xdr:to>
    <xdr:sp macro="" textlink="">
      <xdr:nvSpPr>
        <xdr:cNvPr id="634" name="楕円 633">
          <a:extLst>
            <a:ext uri="{FF2B5EF4-FFF2-40B4-BE49-F238E27FC236}">
              <a16:creationId xmlns:a16="http://schemas.microsoft.com/office/drawing/2014/main" id="{58BF9DC4-CD34-48D5-A7E3-3DAC475B3211}"/>
            </a:ext>
          </a:extLst>
        </xdr:cNvPr>
        <xdr:cNvSpPr/>
      </xdr:nvSpPr>
      <xdr:spPr>
        <a:xfrm>
          <a:off x="18345150" y="129279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15239</xdr:rowOff>
    </xdr:from>
    <xdr:to>
      <xdr:col>111</xdr:col>
      <xdr:colOff>177800</xdr:colOff>
      <xdr:row>80</xdr:row>
      <xdr:rowOff>15239</xdr:rowOff>
    </xdr:to>
    <xdr:cxnSp macro="">
      <xdr:nvCxnSpPr>
        <xdr:cNvPr id="635" name="直線コネクタ 634">
          <a:extLst>
            <a:ext uri="{FF2B5EF4-FFF2-40B4-BE49-F238E27FC236}">
              <a16:creationId xmlns:a16="http://schemas.microsoft.com/office/drawing/2014/main" id="{0704E7EA-0A9E-4FFF-AE38-49FFC76F2F37}"/>
            </a:ext>
          </a:extLst>
        </xdr:cNvPr>
        <xdr:cNvCxnSpPr/>
      </xdr:nvCxnSpPr>
      <xdr:spPr>
        <a:xfrm>
          <a:off x="18392775" y="1296606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135889</xdr:rowOff>
    </xdr:from>
    <xdr:to>
      <xdr:col>102</xdr:col>
      <xdr:colOff>165100</xdr:colOff>
      <xdr:row>80</xdr:row>
      <xdr:rowOff>66039</xdr:rowOff>
    </xdr:to>
    <xdr:sp macro="" textlink="">
      <xdr:nvSpPr>
        <xdr:cNvPr id="636" name="楕円 635">
          <a:extLst>
            <a:ext uri="{FF2B5EF4-FFF2-40B4-BE49-F238E27FC236}">
              <a16:creationId xmlns:a16="http://schemas.microsoft.com/office/drawing/2014/main" id="{A7153CBE-5B5A-48A5-A577-F2594EEC69EB}"/>
            </a:ext>
          </a:extLst>
        </xdr:cNvPr>
        <xdr:cNvSpPr/>
      </xdr:nvSpPr>
      <xdr:spPr>
        <a:xfrm>
          <a:off x="17554575" y="129279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15239</xdr:rowOff>
    </xdr:from>
    <xdr:to>
      <xdr:col>107</xdr:col>
      <xdr:colOff>50800</xdr:colOff>
      <xdr:row>80</xdr:row>
      <xdr:rowOff>15239</xdr:rowOff>
    </xdr:to>
    <xdr:cxnSp macro="">
      <xdr:nvCxnSpPr>
        <xdr:cNvPr id="637" name="直線コネクタ 636">
          <a:extLst>
            <a:ext uri="{FF2B5EF4-FFF2-40B4-BE49-F238E27FC236}">
              <a16:creationId xmlns:a16="http://schemas.microsoft.com/office/drawing/2014/main" id="{DABADC58-C80C-4AED-A5FF-923A6D3EA35C}"/>
            </a:ext>
          </a:extLst>
        </xdr:cNvPr>
        <xdr:cNvCxnSpPr/>
      </xdr:nvCxnSpPr>
      <xdr:spPr>
        <a:xfrm>
          <a:off x="17602200" y="1296606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102888</xdr:rowOff>
    </xdr:from>
    <xdr:ext cx="469744" cy="259045"/>
    <xdr:sp macro="" textlink="">
      <xdr:nvSpPr>
        <xdr:cNvPr id="638" name="n_1aveValue【図書館】&#10;一人当たり面積">
          <a:extLst>
            <a:ext uri="{FF2B5EF4-FFF2-40B4-BE49-F238E27FC236}">
              <a16:creationId xmlns:a16="http://schemas.microsoft.com/office/drawing/2014/main" id="{0D950685-D3C7-4525-87FD-D410A6B11BD0}"/>
            </a:ext>
          </a:extLst>
        </xdr:cNvPr>
        <xdr:cNvSpPr txBox="1"/>
      </xdr:nvSpPr>
      <xdr:spPr>
        <a:xfrm>
          <a:off x="18983402" y="1370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639" name="n_2aveValue【図書館】&#10;一人当たり面積">
          <a:extLst>
            <a:ext uri="{FF2B5EF4-FFF2-40B4-BE49-F238E27FC236}">
              <a16:creationId xmlns:a16="http://schemas.microsoft.com/office/drawing/2014/main" id="{0A1F0B7D-62BA-4949-A20C-4207C04458F2}"/>
            </a:ext>
          </a:extLst>
        </xdr:cNvPr>
        <xdr:cNvSpPr txBox="1"/>
      </xdr:nvSpPr>
      <xdr:spPr>
        <a:xfrm>
          <a:off x="18183302" y="1370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40" name="n_3aveValue【図書館】&#10;一人当たり面積">
          <a:extLst>
            <a:ext uri="{FF2B5EF4-FFF2-40B4-BE49-F238E27FC236}">
              <a16:creationId xmlns:a16="http://schemas.microsoft.com/office/drawing/2014/main" id="{DDFD22A2-662F-400B-A29B-CB91049CE111}"/>
            </a:ext>
          </a:extLst>
        </xdr:cNvPr>
        <xdr:cNvSpPr txBox="1"/>
      </xdr:nvSpPr>
      <xdr:spPr>
        <a:xfrm>
          <a:off x="17383202"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82566</xdr:rowOff>
    </xdr:from>
    <xdr:ext cx="469744" cy="259045"/>
    <xdr:sp macro="" textlink="">
      <xdr:nvSpPr>
        <xdr:cNvPr id="641" name="n_1mainValue【図書館】&#10;一人当たり面積">
          <a:extLst>
            <a:ext uri="{FF2B5EF4-FFF2-40B4-BE49-F238E27FC236}">
              <a16:creationId xmlns:a16="http://schemas.microsoft.com/office/drawing/2014/main" id="{A305B89C-287F-4B37-8BFD-839471FD52F1}"/>
            </a:ext>
          </a:extLst>
        </xdr:cNvPr>
        <xdr:cNvSpPr txBox="1"/>
      </xdr:nvSpPr>
      <xdr:spPr>
        <a:xfrm>
          <a:off x="18983402" y="127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82566</xdr:rowOff>
    </xdr:from>
    <xdr:ext cx="469744" cy="259045"/>
    <xdr:sp macro="" textlink="">
      <xdr:nvSpPr>
        <xdr:cNvPr id="642" name="n_2mainValue【図書館】&#10;一人当たり面積">
          <a:extLst>
            <a:ext uri="{FF2B5EF4-FFF2-40B4-BE49-F238E27FC236}">
              <a16:creationId xmlns:a16="http://schemas.microsoft.com/office/drawing/2014/main" id="{7644C5CA-18E8-4DB2-B3A3-3E91574178AB}"/>
            </a:ext>
          </a:extLst>
        </xdr:cNvPr>
        <xdr:cNvSpPr txBox="1"/>
      </xdr:nvSpPr>
      <xdr:spPr>
        <a:xfrm>
          <a:off x="18183302" y="127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82566</xdr:rowOff>
    </xdr:from>
    <xdr:ext cx="469744" cy="259045"/>
    <xdr:sp macro="" textlink="">
      <xdr:nvSpPr>
        <xdr:cNvPr id="643" name="n_3mainValue【図書館】&#10;一人当たり面積">
          <a:extLst>
            <a:ext uri="{FF2B5EF4-FFF2-40B4-BE49-F238E27FC236}">
              <a16:creationId xmlns:a16="http://schemas.microsoft.com/office/drawing/2014/main" id="{18E00F80-0DF2-4F3E-814F-B9380AD5AA27}"/>
            </a:ext>
          </a:extLst>
        </xdr:cNvPr>
        <xdr:cNvSpPr txBox="1"/>
      </xdr:nvSpPr>
      <xdr:spPr>
        <a:xfrm>
          <a:off x="17383202" y="127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79308CAF-A76E-49E5-BF93-9229576F2D73}"/>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45" name="正方形/長方形 644">
          <a:extLst>
            <a:ext uri="{FF2B5EF4-FFF2-40B4-BE49-F238E27FC236}">
              <a16:creationId xmlns:a16="http://schemas.microsoft.com/office/drawing/2014/main" id="{A06A9435-E1DB-4730-9A2F-F1AA6AFB5AE1}"/>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46" name="正方形/長方形 645">
          <a:extLst>
            <a:ext uri="{FF2B5EF4-FFF2-40B4-BE49-F238E27FC236}">
              <a16:creationId xmlns:a16="http://schemas.microsoft.com/office/drawing/2014/main" id="{C76C6A38-34DD-434E-8A62-53CE6353D666}"/>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47" name="正方形/長方形 646">
          <a:extLst>
            <a:ext uri="{FF2B5EF4-FFF2-40B4-BE49-F238E27FC236}">
              <a16:creationId xmlns:a16="http://schemas.microsoft.com/office/drawing/2014/main" id="{49D723FB-6872-40CE-BC05-3CBCB7172D19}"/>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48" name="正方形/長方形 647">
          <a:extLst>
            <a:ext uri="{FF2B5EF4-FFF2-40B4-BE49-F238E27FC236}">
              <a16:creationId xmlns:a16="http://schemas.microsoft.com/office/drawing/2014/main" id="{0D7F515B-0007-4F87-B6DF-4A6E94F2C50F}"/>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2BDEB89A-73E1-48DB-949D-EE6A2B337244}"/>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DDAF095A-FF49-47E9-A984-223D5AD6F364}"/>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7AE5C7C5-F38D-4F1F-B7CE-8CBC01A3A13B}"/>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F23FA67-7F9F-449B-BE19-A438BB97CF61}"/>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3" name="直線コネクタ 652">
          <a:extLst>
            <a:ext uri="{FF2B5EF4-FFF2-40B4-BE49-F238E27FC236}">
              <a16:creationId xmlns:a16="http://schemas.microsoft.com/office/drawing/2014/main" id="{F8A0D5C6-9218-4050-9C0F-4E97F28A3B89}"/>
            </a:ext>
          </a:extLst>
        </xdr:cNvPr>
        <xdr:cNvCxnSpPr/>
      </xdr:nvCxnSpPr>
      <xdr:spPr>
        <a:xfrm>
          <a:off x="11210925" y="1756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4" name="テキスト ボックス 653">
          <a:extLst>
            <a:ext uri="{FF2B5EF4-FFF2-40B4-BE49-F238E27FC236}">
              <a16:creationId xmlns:a16="http://schemas.microsoft.com/office/drawing/2014/main" id="{91D7A388-45F6-41FE-8C3A-5D51281E1463}"/>
            </a:ext>
          </a:extLst>
        </xdr:cNvPr>
        <xdr:cNvSpPr txBox="1"/>
      </xdr:nvSpPr>
      <xdr:spPr>
        <a:xfrm>
          <a:off x="107945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5" name="直線コネクタ 654">
          <a:extLst>
            <a:ext uri="{FF2B5EF4-FFF2-40B4-BE49-F238E27FC236}">
              <a16:creationId xmlns:a16="http://schemas.microsoft.com/office/drawing/2014/main" id="{C9A45772-1FF7-476F-B522-D787C44B3C59}"/>
            </a:ext>
          </a:extLst>
        </xdr:cNvPr>
        <xdr:cNvCxnSpPr/>
      </xdr:nvCxnSpPr>
      <xdr:spPr>
        <a:xfrm>
          <a:off x="11210925" y="1713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6" name="テキスト ボックス 655">
          <a:extLst>
            <a:ext uri="{FF2B5EF4-FFF2-40B4-BE49-F238E27FC236}">
              <a16:creationId xmlns:a16="http://schemas.microsoft.com/office/drawing/2014/main" id="{5B3E99BE-D6DA-4974-A84B-1C35F9F2028F}"/>
            </a:ext>
          </a:extLst>
        </xdr:cNvPr>
        <xdr:cNvSpPr txBox="1"/>
      </xdr:nvSpPr>
      <xdr:spPr>
        <a:xfrm>
          <a:off x="10845966"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7" name="直線コネクタ 656">
          <a:extLst>
            <a:ext uri="{FF2B5EF4-FFF2-40B4-BE49-F238E27FC236}">
              <a16:creationId xmlns:a16="http://schemas.microsoft.com/office/drawing/2014/main" id="{3EC76435-0C66-4B47-BF5D-10058573F558}"/>
            </a:ext>
          </a:extLst>
        </xdr:cNvPr>
        <xdr:cNvCxnSpPr/>
      </xdr:nvCxnSpPr>
      <xdr:spPr>
        <a:xfrm>
          <a:off x="11210925" y="1669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8" name="テキスト ボックス 657">
          <a:extLst>
            <a:ext uri="{FF2B5EF4-FFF2-40B4-BE49-F238E27FC236}">
              <a16:creationId xmlns:a16="http://schemas.microsoft.com/office/drawing/2014/main" id="{A090DA82-D395-47BD-BEA4-F5913388FEC1}"/>
            </a:ext>
          </a:extLst>
        </xdr:cNvPr>
        <xdr:cNvSpPr txBox="1"/>
      </xdr:nvSpPr>
      <xdr:spPr>
        <a:xfrm>
          <a:off x="10845966"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9" name="直線コネクタ 658">
          <a:extLst>
            <a:ext uri="{FF2B5EF4-FFF2-40B4-BE49-F238E27FC236}">
              <a16:creationId xmlns:a16="http://schemas.microsoft.com/office/drawing/2014/main" id="{B3CD2470-ADC1-4F61-8E72-CEA7E2768ABB}"/>
            </a:ext>
          </a:extLst>
        </xdr:cNvPr>
        <xdr:cNvCxnSpPr/>
      </xdr:nvCxnSpPr>
      <xdr:spPr>
        <a:xfrm>
          <a:off x="11210925" y="1626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0" name="テキスト ボックス 659">
          <a:extLst>
            <a:ext uri="{FF2B5EF4-FFF2-40B4-BE49-F238E27FC236}">
              <a16:creationId xmlns:a16="http://schemas.microsoft.com/office/drawing/2014/main" id="{3BB2EBD7-676B-4792-A784-B39D655CAA69}"/>
            </a:ext>
          </a:extLst>
        </xdr:cNvPr>
        <xdr:cNvSpPr txBox="1"/>
      </xdr:nvSpPr>
      <xdr:spPr>
        <a:xfrm>
          <a:off x="10845966"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A295C6DE-E9D8-4BC0-869D-F32024647088}"/>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2" name="テキスト ボックス 661">
          <a:extLst>
            <a:ext uri="{FF2B5EF4-FFF2-40B4-BE49-F238E27FC236}">
              <a16:creationId xmlns:a16="http://schemas.microsoft.com/office/drawing/2014/main" id="{BE45B0FD-030A-4629-BDD2-724164A521B9}"/>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博物館】&#10;有形固定資産減価償却率グラフ枠">
          <a:extLst>
            <a:ext uri="{FF2B5EF4-FFF2-40B4-BE49-F238E27FC236}">
              <a16:creationId xmlns:a16="http://schemas.microsoft.com/office/drawing/2014/main" id="{0AF6F493-FC20-4603-8CB9-EED26B053639}"/>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96774</xdr:rowOff>
    </xdr:from>
    <xdr:to>
      <xdr:col>85</xdr:col>
      <xdr:colOff>126364</xdr:colOff>
      <xdr:row>106</xdr:row>
      <xdr:rowOff>133350</xdr:rowOff>
    </xdr:to>
    <xdr:cxnSp macro="">
      <xdr:nvCxnSpPr>
        <xdr:cNvPr id="664" name="直線コネクタ 663">
          <a:extLst>
            <a:ext uri="{FF2B5EF4-FFF2-40B4-BE49-F238E27FC236}">
              <a16:creationId xmlns:a16="http://schemas.microsoft.com/office/drawing/2014/main" id="{319C7158-737A-4509-9F55-41723DB27D52}"/>
            </a:ext>
          </a:extLst>
        </xdr:cNvPr>
        <xdr:cNvCxnSpPr/>
      </xdr:nvCxnSpPr>
      <xdr:spPr>
        <a:xfrm flipV="1">
          <a:off x="14695170" y="16289274"/>
          <a:ext cx="1269" cy="10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106</xdr:row>
      <xdr:rowOff>137177</xdr:rowOff>
    </xdr:from>
    <xdr:ext cx="405111" cy="259045"/>
    <xdr:sp macro="" textlink="">
      <xdr:nvSpPr>
        <xdr:cNvPr id="665" name="【博物館】&#10;有形固定資産減価償却率最小値テキスト">
          <a:extLst>
            <a:ext uri="{FF2B5EF4-FFF2-40B4-BE49-F238E27FC236}">
              <a16:creationId xmlns:a16="http://schemas.microsoft.com/office/drawing/2014/main" id="{01A07AE0-540F-49FA-812F-3FD73CB8D0A6}"/>
            </a:ext>
          </a:extLst>
        </xdr:cNvPr>
        <xdr:cNvSpPr txBox="1"/>
      </xdr:nvSpPr>
      <xdr:spPr>
        <a:xfrm>
          <a:off x="14744700" y="17304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133350</xdr:rowOff>
    </xdr:from>
    <xdr:to>
      <xdr:col>86</xdr:col>
      <xdr:colOff>25400</xdr:colOff>
      <xdr:row>106</xdr:row>
      <xdr:rowOff>133350</xdr:rowOff>
    </xdr:to>
    <xdr:cxnSp macro="">
      <xdr:nvCxnSpPr>
        <xdr:cNvPr id="666" name="直線コネクタ 665">
          <a:extLst>
            <a:ext uri="{FF2B5EF4-FFF2-40B4-BE49-F238E27FC236}">
              <a16:creationId xmlns:a16="http://schemas.microsoft.com/office/drawing/2014/main" id="{44C0E97A-60E2-4C8E-B01C-663D4528870E}"/>
            </a:ext>
          </a:extLst>
        </xdr:cNvPr>
        <xdr:cNvCxnSpPr/>
      </xdr:nvCxnSpPr>
      <xdr:spPr>
        <a:xfrm>
          <a:off x="14611350" y="172974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43451</xdr:rowOff>
    </xdr:from>
    <xdr:ext cx="405111" cy="259045"/>
    <xdr:sp macro="" textlink="">
      <xdr:nvSpPr>
        <xdr:cNvPr id="667" name="【博物館】&#10;有形固定資産減価償却率最大値テキスト">
          <a:extLst>
            <a:ext uri="{FF2B5EF4-FFF2-40B4-BE49-F238E27FC236}">
              <a16:creationId xmlns:a16="http://schemas.microsoft.com/office/drawing/2014/main" id="{7FD73AE5-1A54-4963-A8FD-BA8C07368FC7}"/>
            </a:ext>
          </a:extLst>
        </xdr:cNvPr>
        <xdr:cNvSpPr txBox="1"/>
      </xdr:nvSpPr>
      <xdr:spPr>
        <a:xfrm>
          <a:off x="14744700" y="1607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96774</xdr:rowOff>
    </xdr:from>
    <xdr:to>
      <xdr:col>86</xdr:col>
      <xdr:colOff>25400</xdr:colOff>
      <xdr:row>100</xdr:row>
      <xdr:rowOff>96774</xdr:rowOff>
    </xdr:to>
    <xdr:cxnSp macro="">
      <xdr:nvCxnSpPr>
        <xdr:cNvPr id="668" name="直線コネクタ 667">
          <a:extLst>
            <a:ext uri="{FF2B5EF4-FFF2-40B4-BE49-F238E27FC236}">
              <a16:creationId xmlns:a16="http://schemas.microsoft.com/office/drawing/2014/main" id="{8652ECB1-E13B-4652-BF38-73B9ABFF2E66}"/>
            </a:ext>
          </a:extLst>
        </xdr:cNvPr>
        <xdr:cNvCxnSpPr/>
      </xdr:nvCxnSpPr>
      <xdr:spPr>
        <a:xfrm>
          <a:off x="14611350" y="1628927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101</xdr:row>
      <xdr:rowOff>113555</xdr:rowOff>
    </xdr:from>
    <xdr:ext cx="405111" cy="259045"/>
    <xdr:sp macro="" textlink="">
      <xdr:nvSpPr>
        <xdr:cNvPr id="669" name="【博物館】&#10;有形固定資産減価償却率平均値テキスト">
          <a:extLst>
            <a:ext uri="{FF2B5EF4-FFF2-40B4-BE49-F238E27FC236}">
              <a16:creationId xmlns:a16="http://schemas.microsoft.com/office/drawing/2014/main" id="{248B0090-FA2E-4BBD-9AD1-0E1063E75418}"/>
            </a:ext>
          </a:extLst>
        </xdr:cNvPr>
        <xdr:cNvSpPr txBox="1"/>
      </xdr:nvSpPr>
      <xdr:spPr>
        <a:xfrm>
          <a:off x="14744700" y="164679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135128</xdr:rowOff>
    </xdr:from>
    <xdr:to>
      <xdr:col>85</xdr:col>
      <xdr:colOff>177800</xdr:colOff>
      <xdr:row>102</xdr:row>
      <xdr:rowOff>65278</xdr:rowOff>
    </xdr:to>
    <xdr:sp macro="" textlink="">
      <xdr:nvSpPr>
        <xdr:cNvPr id="670" name="フローチャート: 判断 669">
          <a:extLst>
            <a:ext uri="{FF2B5EF4-FFF2-40B4-BE49-F238E27FC236}">
              <a16:creationId xmlns:a16="http://schemas.microsoft.com/office/drawing/2014/main" id="{7844DC09-B896-4738-B0C9-256394EE28F3}"/>
            </a:ext>
          </a:extLst>
        </xdr:cNvPr>
        <xdr:cNvSpPr/>
      </xdr:nvSpPr>
      <xdr:spPr>
        <a:xfrm>
          <a:off x="14649450" y="164895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101</xdr:row>
      <xdr:rowOff>41402</xdr:rowOff>
    </xdr:from>
    <xdr:to>
      <xdr:col>81</xdr:col>
      <xdr:colOff>101600</xdr:colOff>
      <xdr:row>101</xdr:row>
      <xdr:rowOff>143002</xdr:rowOff>
    </xdr:to>
    <xdr:sp macro="" textlink="">
      <xdr:nvSpPr>
        <xdr:cNvPr id="671" name="フローチャート: 判断 670">
          <a:extLst>
            <a:ext uri="{FF2B5EF4-FFF2-40B4-BE49-F238E27FC236}">
              <a16:creationId xmlns:a16="http://schemas.microsoft.com/office/drawing/2014/main" id="{B8C465C7-5793-4640-B360-C648E1E0607B}"/>
            </a:ext>
          </a:extLst>
        </xdr:cNvPr>
        <xdr:cNvSpPr/>
      </xdr:nvSpPr>
      <xdr:spPr>
        <a:xfrm>
          <a:off x="13887450" y="1639900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157987</xdr:rowOff>
    </xdr:from>
    <xdr:to>
      <xdr:col>76</xdr:col>
      <xdr:colOff>165100</xdr:colOff>
      <xdr:row>101</xdr:row>
      <xdr:rowOff>88137</xdr:rowOff>
    </xdr:to>
    <xdr:sp macro="" textlink="">
      <xdr:nvSpPr>
        <xdr:cNvPr id="672" name="フローチャート: 判断 671">
          <a:extLst>
            <a:ext uri="{FF2B5EF4-FFF2-40B4-BE49-F238E27FC236}">
              <a16:creationId xmlns:a16="http://schemas.microsoft.com/office/drawing/2014/main" id="{B59572BD-725D-4884-A372-6E16798C0E40}"/>
            </a:ext>
          </a:extLst>
        </xdr:cNvPr>
        <xdr:cNvSpPr/>
      </xdr:nvSpPr>
      <xdr:spPr>
        <a:xfrm>
          <a:off x="13096875" y="16353662"/>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18542</xdr:rowOff>
    </xdr:from>
    <xdr:to>
      <xdr:col>72</xdr:col>
      <xdr:colOff>38100</xdr:colOff>
      <xdr:row>101</xdr:row>
      <xdr:rowOff>120142</xdr:rowOff>
    </xdr:to>
    <xdr:sp macro="" textlink="">
      <xdr:nvSpPr>
        <xdr:cNvPr id="673" name="フローチャート: 判断 672">
          <a:extLst>
            <a:ext uri="{FF2B5EF4-FFF2-40B4-BE49-F238E27FC236}">
              <a16:creationId xmlns:a16="http://schemas.microsoft.com/office/drawing/2014/main" id="{2B0A8B7D-FD3A-4B17-8ED1-7F95A0C2695E}"/>
            </a:ext>
          </a:extLst>
        </xdr:cNvPr>
        <xdr:cNvSpPr/>
      </xdr:nvSpPr>
      <xdr:spPr>
        <a:xfrm>
          <a:off x="12296775" y="1637296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5E6E271E-02FE-4DE8-941D-A64C73FD34C5}"/>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C51C4D32-8DB7-40DA-9C67-09B0A104267F}"/>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3339E095-89DF-4D7A-8C98-653E4207F689}"/>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6C677502-CA41-4285-B86F-1927848186B6}"/>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CBD8F021-8D5C-44AF-9938-F3A02F53A521}"/>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45974</xdr:rowOff>
    </xdr:from>
    <xdr:to>
      <xdr:col>85</xdr:col>
      <xdr:colOff>177800</xdr:colOff>
      <xdr:row>100</xdr:row>
      <xdr:rowOff>147574</xdr:rowOff>
    </xdr:to>
    <xdr:sp macro="" textlink="">
      <xdr:nvSpPr>
        <xdr:cNvPr id="679" name="楕円 678">
          <a:extLst>
            <a:ext uri="{FF2B5EF4-FFF2-40B4-BE49-F238E27FC236}">
              <a16:creationId xmlns:a16="http://schemas.microsoft.com/office/drawing/2014/main" id="{3EBB6DF0-5E78-40F0-9EBC-382C69F7A130}"/>
            </a:ext>
          </a:extLst>
        </xdr:cNvPr>
        <xdr:cNvSpPr/>
      </xdr:nvSpPr>
      <xdr:spPr>
        <a:xfrm>
          <a:off x="14649450" y="162416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99</xdr:row>
      <xdr:rowOff>170451</xdr:rowOff>
    </xdr:from>
    <xdr:ext cx="405111" cy="259045"/>
    <xdr:sp macro="" textlink="">
      <xdr:nvSpPr>
        <xdr:cNvPr id="680" name="【博物館】&#10;有形固定資産減価償却率該当値テキスト">
          <a:extLst>
            <a:ext uri="{FF2B5EF4-FFF2-40B4-BE49-F238E27FC236}">
              <a16:creationId xmlns:a16="http://schemas.microsoft.com/office/drawing/2014/main" id="{5B7404AB-B4AF-4CE3-94EE-FE761717535F}"/>
            </a:ext>
          </a:extLst>
        </xdr:cNvPr>
        <xdr:cNvSpPr txBox="1"/>
      </xdr:nvSpPr>
      <xdr:spPr>
        <a:xfrm>
          <a:off x="14744700" y="1619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2539</xdr:rowOff>
    </xdr:from>
    <xdr:to>
      <xdr:col>81</xdr:col>
      <xdr:colOff>101600</xdr:colOff>
      <xdr:row>100</xdr:row>
      <xdr:rowOff>104139</xdr:rowOff>
    </xdr:to>
    <xdr:sp macro="" textlink="">
      <xdr:nvSpPr>
        <xdr:cNvPr id="681" name="楕円 680">
          <a:extLst>
            <a:ext uri="{FF2B5EF4-FFF2-40B4-BE49-F238E27FC236}">
              <a16:creationId xmlns:a16="http://schemas.microsoft.com/office/drawing/2014/main" id="{C63BF6AF-7E1F-4CCD-A875-B66B1E71B54A}"/>
            </a:ext>
          </a:extLst>
        </xdr:cNvPr>
        <xdr:cNvSpPr/>
      </xdr:nvSpPr>
      <xdr:spPr>
        <a:xfrm>
          <a:off x="13887450" y="161950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53339</xdr:rowOff>
    </xdr:from>
    <xdr:to>
      <xdr:col>85</xdr:col>
      <xdr:colOff>127000</xdr:colOff>
      <xdr:row>100</xdr:row>
      <xdr:rowOff>96774</xdr:rowOff>
    </xdr:to>
    <xdr:cxnSp macro="">
      <xdr:nvCxnSpPr>
        <xdr:cNvPr id="682" name="直線コネクタ 681">
          <a:extLst>
            <a:ext uri="{FF2B5EF4-FFF2-40B4-BE49-F238E27FC236}">
              <a16:creationId xmlns:a16="http://schemas.microsoft.com/office/drawing/2014/main" id="{49D11BB0-8B7B-4232-8CC5-ECE4D02E5325}"/>
            </a:ext>
          </a:extLst>
        </xdr:cNvPr>
        <xdr:cNvCxnSpPr/>
      </xdr:nvCxnSpPr>
      <xdr:spPr>
        <a:xfrm>
          <a:off x="13935075" y="16242664"/>
          <a:ext cx="762000" cy="4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128270</xdr:rowOff>
    </xdr:from>
    <xdr:to>
      <xdr:col>76</xdr:col>
      <xdr:colOff>165100</xdr:colOff>
      <xdr:row>100</xdr:row>
      <xdr:rowOff>58420</xdr:rowOff>
    </xdr:to>
    <xdr:sp macro="" textlink="">
      <xdr:nvSpPr>
        <xdr:cNvPr id="683" name="楕円 682">
          <a:extLst>
            <a:ext uri="{FF2B5EF4-FFF2-40B4-BE49-F238E27FC236}">
              <a16:creationId xmlns:a16="http://schemas.microsoft.com/office/drawing/2014/main" id="{3E5BF02B-7755-408D-A58D-D61890ED3D95}"/>
            </a:ext>
          </a:extLst>
        </xdr:cNvPr>
        <xdr:cNvSpPr/>
      </xdr:nvSpPr>
      <xdr:spPr>
        <a:xfrm>
          <a:off x="13096875" y="161556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xdr:rowOff>
    </xdr:from>
    <xdr:to>
      <xdr:col>81</xdr:col>
      <xdr:colOff>50800</xdr:colOff>
      <xdr:row>100</xdr:row>
      <xdr:rowOff>53339</xdr:rowOff>
    </xdr:to>
    <xdr:cxnSp macro="">
      <xdr:nvCxnSpPr>
        <xdr:cNvPr id="684" name="直線コネクタ 683">
          <a:extLst>
            <a:ext uri="{FF2B5EF4-FFF2-40B4-BE49-F238E27FC236}">
              <a16:creationId xmlns:a16="http://schemas.microsoft.com/office/drawing/2014/main" id="{38F6C9E8-97C5-4C68-9054-8F47AB7A9C83}"/>
            </a:ext>
          </a:extLst>
        </xdr:cNvPr>
        <xdr:cNvCxnSpPr/>
      </xdr:nvCxnSpPr>
      <xdr:spPr>
        <a:xfrm>
          <a:off x="13144500" y="16203295"/>
          <a:ext cx="790575"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109982</xdr:rowOff>
    </xdr:from>
    <xdr:to>
      <xdr:col>72</xdr:col>
      <xdr:colOff>38100</xdr:colOff>
      <xdr:row>100</xdr:row>
      <xdr:rowOff>40132</xdr:rowOff>
    </xdr:to>
    <xdr:sp macro="" textlink="">
      <xdr:nvSpPr>
        <xdr:cNvPr id="685" name="楕円 684">
          <a:extLst>
            <a:ext uri="{FF2B5EF4-FFF2-40B4-BE49-F238E27FC236}">
              <a16:creationId xmlns:a16="http://schemas.microsoft.com/office/drawing/2014/main" id="{19602186-E6F0-4CCD-8B2B-EF1B99531765}"/>
            </a:ext>
          </a:extLst>
        </xdr:cNvPr>
        <xdr:cNvSpPr/>
      </xdr:nvSpPr>
      <xdr:spPr>
        <a:xfrm>
          <a:off x="12296775" y="1613738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160782</xdr:rowOff>
    </xdr:from>
    <xdr:to>
      <xdr:col>76</xdr:col>
      <xdr:colOff>114300</xdr:colOff>
      <xdr:row>100</xdr:row>
      <xdr:rowOff>7620</xdr:rowOff>
    </xdr:to>
    <xdr:cxnSp macro="">
      <xdr:nvCxnSpPr>
        <xdr:cNvPr id="686" name="直線コネクタ 685">
          <a:extLst>
            <a:ext uri="{FF2B5EF4-FFF2-40B4-BE49-F238E27FC236}">
              <a16:creationId xmlns:a16="http://schemas.microsoft.com/office/drawing/2014/main" id="{E014F7E2-8B4E-482F-B84B-C89CBCAC2909}"/>
            </a:ext>
          </a:extLst>
        </xdr:cNvPr>
        <xdr:cNvCxnSpPr/>
      </xdr:nvCxnSpPr>
      <xdr:spPr>
        <a:xfrm>
          <a:off x="12344400" y="16194532"/>
          <a:ext cx="8001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134129</xdr:rowOff>
    </xdr:from>
    <xdr:ext cx="405111" cy="259045"/>
    <xdr:sp macro="" textlink="">
      <xdr:nvSpPr>
        <xdr:cNvPr id="687" name="n_1aveValue【博物館】&#10;有形固定資産減価償却率">
          <a:extLst>
            <a:ext uri="{FF2B5EF4-FFF2-40B4-BE49-F238E27FC236}">
              <a16:creationId xmlns:a16="http://schemas.microsoft.com/office/drawing/2014/main" id="{56F87482-900D-4E2D-8B5F-0481001BC8AA}"/>
            </a:ext>
          </a:extLst>
        </xdr:cNvPr>
        <xdr:cNvSpPr txBox="1"/>
      </xdr:nvSpPr>
      <xdr:spPr>
        <a:xfrm>
          <a:off x="13745219" y="16488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79264</xdr:rowOff>
    </xdr:from>
    <xdr:ext cx="405111" cy="259045"/>
    <xdr:sp macro="" textlink="">
      <xdr:nvSpPr>
        <xdr:cNvPr id="688" name="n_2aveValue【博物館】&#10;有形固定資産減価償却率">
          <a:extLst>
            <a:ext uri="{FF2B5EF4-FFF2-40B4-BE49-F238E27FC236}">
              <a16:creationId xmlns:a16="http://schemas.microsoft.com/office/drawing/2014/main" id="{DF0DA037-417D-4247-99A5-6A6C652ADD4A}"/>
            </a:ext>
          </a:extLst>
        </xdr:cNvPr>
        <xdr:cNvSpPr txBox="1"/>
      </xdr:nvSpPr>
      <xdr:spPr>
        <a:xfrm>
          <a:off x="12964169" y="1643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111269</xdr:rowOff>
    </xdr:from>
    <xdr:ext cx="405111" cy="259045"/>
    <xdr:sp macro="" textlink="">
      <xdr:nvSpPr>
        <xdr:cNvPr id="689" name="n_3aveValue【博物館】&#10;有形固定資産減価償却率">
          <a:extLst>
            <a:ext uri="{FF2B5EF4-FFF2-40B4-BE49-F238E27FC236}">
              <a16:creationId xmlns:a16="http://schemas.microsoft.com/office/drawing/2014/main" id="{AA8797FD-8A11-441C-B54C-1D0411A0BC99}"/>
            </a:ext>
          </a:extLst>
        </xdr:cNvPr>
        <xdr:cNvSpPr txBox="1"/>
      </xdr:nvSpPr>
      <xdr:spPr>
        <a:xfrm>
          <a:off x="12164069" y="16465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120666</xdr:rowOff>
    </xdr:from>
    <xdr:ext cx="405111" cy="259045"/>
    <xdr:sp macro="" textlink="">
      <xdr:nvSpPr>
        <xdr:cNvPr id="690" name="n_1mainValue【博物館】&#10;有形固定資産減価償却率">
          <a:extLst>
            <a:ext uri="{FF2B5EF4-FFF2-40B4-BE49-F238E27FC236}">
              <a16:creationId xmlns:a16="http://schemas.microsoft.com/office/drawing/2014/main" id="{46E71330-604B-4BC1-9445-2196F13AD704}"/>
            </a:ext>
          </a:extLst>
        </xdr:cNvPr>
        <xdr:cNvSpPr txBox="1"/>
      </xdr:nvSpPr>
      <xdr:spPr>
        <a:xfrm>
          <a:off x="13745219" y="15992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74947</xdr:rowOff>
    </xdr:from>
    <xdr:ext cx="405111" cy="259045"/>
    <xdr:sp macro="" textlink="">
      <xdr:nvSpPr>
        <xdr:cNvPr id="691" name="n_2mainValue【博物館】&#10;有形固定資産減価償却率">
          <a:extLst>
            <a:ext uri="{FF2B5EF4-FFF2-40B4-BE49-F238E27FC236}">
              <a16:creationId xmlns:a16="http://schemas.microsoft.com/office/drawing/2014/main" id="{474A6BE9-F184-400C-88D0-72717B256B49}"/>
            </a:ext>
          </a:extLst>
        </xdr:cNvPr>
        <xdr:cNvSpPr txBox="1"/>
      </xdr:nvSpPr>
      <xdr:spPr>
        <a:xfrm>
          <a:off x="12964169" y="1594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56659</xdr:rowOff>
    </xdr:from>
    <xdr:ext cx="405111" cy="259045"/>
    <xdr:sp macro="" textlink="">
      <xdr:nvSpPr>
        <xdr:cNvPr id="692" name="n_3mainValue【博物館】&#10;有形固定資産減価償却率">
          <a:extLst>
            <a:ext uri="{FF2B5EF4-FFF2-40B4-BE49-F238E27FC236}">
              <a16:creationId xmlns:a16="http://schemas.microsoft.com/office/drawing/2014/main" id="{2805AD38-0210-4AD2-82F7-BDB6DBFE7106}"/>
            </a:ext>
          </a:extLst>
        </xdr:cNvPr>
        <xdr:cNvSpPr txBox="1"/>
      </xdr:nvSpPr>
      <xdr:spPr>
        <a:xfrm>
          <a:off x="12164069" y="1592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FEDB5293-12A7-431F-B019-B3AB14FC2BF2}"/>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94" name="正方形/長方形 693">
          <a:extLst>
            <a:ext uri="{FF2B5EF4-FFF2-40B4-BE49-F238E27FC236}">
              <a16:creationId xmlns:a16="http://schemas.microsoft.com/office/drawing/2014/main" id="{714990CF-90AE-4CC8-965B-339299F59A29}"/>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95" name="正方形/長方形 694">
          <a:extLst>
            <a:ext uri="{FF2B5EF4-FFF2-40B4-BE49-F238E27FC236}">
              <a16:creationId xmlns:a16="http://schemas.microsoft.com/office/drawing/2014/main" id="{A063F95B-C094-48FE-AA03-7463775BB61C}"/>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96" name="正方形/長方形 695">
          <a:extLst>
            <a:ext uri="{FF2B5EF4-FFF2-40B4-BE49-F238E27FC236}">
              <a16:creationId xmlns:a16="http://schemas.microsoft.com/office/drawing/2014/main" id="{C266F461-9EE9-44FE-A2A3-29921BD66095}"/>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97" name="正方形/長方形 696">
          <a:extLst>
            <a:ext uri="{FF2B5EF4-FFF2-40B4-BE49-F238E27FC236}">
              <a16:creationId xmlns:a16="http://schemas.microsoft.com/office/drawing/2014/main" id="{EEA6E2DE-2844-4B25-9FE8-16D5C2DE10BC}"/>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a:extLst>
            <a:ext uri="{FF2B5EF4-FFF2-40B4-BE49-F238E27FC236}">
              <a16:creationId xmlns:a16="http://schemas.microsoft.com/office/drawing/2014/main" id="{D56017E9-DF71-40B5-9733-DFC8EC640C6C}"/>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a:extLst>
            <a:ext uri="{FF2B5EF4-FFF2-40B4-BE49-F238E27FC236}">
              <a16:creationId xmlns:a16="http://schemas.microsoft.com/office/drawing/2014/main" id="{9D9B1D81-4EAB-41A2-A267-B8E09205825E}"/>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a:extLst>
            <a:ext uri="{FF2B5EF4-FFF2-40B4-BE49-F238E27FC236}">
              <a16:creationId xmlns:a16="http://schemas.microsoft.com/office/drawing/2014/main" id="{C57C60B5-BB9F-4003-B2AF-42611A142D02}"/>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1" name="テキスト ボックス 700">
          <a:extLst>
            <a:ext uri="{FF2B5EF4-FFF2-40B4-BE49-F238E27FC236}">
              <a16:creationId xmlns:a16="http://schemas.microsoft.com/office/drawing/2014/main" id="{8459DD17-FFD0-4F09-B417-EEB379829EA1}"/>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02" name="直線コネクタ 701">
          <a:extLst>
            <a:ext uri="{FF2B5EF4-FFF2-40B4-BE49-F238E27FC236}">
              <a16:creationId xmlns:a16="http://schemas.microsoft.com/office/drawing/2014/main" id="{EF4361BC-6F55-4B76-80FE-485651CCD250}"/>
            </a:ext>
          </a:extLst>
        </xdr:cNvPr>
        <xdr:cNvCxnSpPr/>
      </xdr:nvCxnSpPr>
      <xdr:spPr>
        <a:xfrm>
          <a:off x="164592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3" name="テキスト ボックス 702">
          <a:extLst>
            <a:ext uri="{FF2B5EF4-FFF2-40B4-BE49-F238E27FC236}">
              <a16:creationId xmlns:a16="http://schemas.microsoft.com/office/drawing/2014/main" id="{2851FCB5-BF20-4B28-83E4-186108894946}"/>
            </a:ext>
          </a:extLst>
        </xdr:cNvPr>
        <xdr:cNvSpPr txBox="1"/>
      </xdr:nvSpPr>
      <xdr:spPr>
        <a:xfrm>
          <a:off x="160523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4" name="直線コネクタ 703">
          <a:extLst>
            <a:ext uri="{FF2B5EF4-FFF2-40B4-BE49-F238E27FC236}">
              <a16:creationId xmlns:a16="http://schemas.microsoft.com/office/drawing/2014/main" id="{F7607E6B-E8CA-4A27-8B51-533303E128A4}"/>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5" name="テキスト ボックス 704">
          <a:extLst>
            <a:ext uri="{FF2B5EF4-FFF2-40B4-BE49-F238E27FC236}">
              <a16:creationId xmlns:a16="http://schemas.microsoft.com/office/drawing/2014/main" id="{6627A490-3215-4F47-A53F-CFA1A42D09A0}"/>
            </a:ext>
          </a:extLst>
        </xdr:cNvPr>
        <xdr:cNvSpPr txBox="1"/>
      </xdr:nvSpPr>
      <xdr:spPr>
        <a:xfrm>
          <a:off x="16052346"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6" name="直線コネクタ 705">
          <a:extLst>
            <a:ext uri="{FF2B5EF4-FFF2-40B4-BE49-F238E27FC236}">
              <a16:creationId xmlns:a16="http://schemas.microsoft.com/office/drawing/2014/main" id="{776A46B6-6168-4613-B2A2-75EBF380765B}"/>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7" name="テキスト ボックス 706">
          <a:extLst>
            <a:ext uri="{FF2B5EF4-FFF2-40B4-BE49-F238E27FC236}">
              <a16:creationId xmlns:a16="http://schemas.microsoft.com/office/drawing/2014/main" id="{B8B51F9F-2EED-4F0A-94A0-E4E315CD1874}"/>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8" name="直線コネクタ 707">
          <a:extLst>
            <a:ext uri="{FF2B5EF4-FFF2-40B4-BE49-F238E27FC236}">
              <a16:creationId xmlns:a16="http://schemas.microsoft.com/office/drawing/2014/main" id="{DF330985-A03F-4CC8-8565-9E89B0894931}"/>
            </a:ext>
          </a:extLst>
        </xdr:cNvPr>
        <xdr:cNvCxnSpPr/>
      </xdr:nvCxnSpPr>
      <xdr:spPr>
        <a:xfrm>
          <a:off x="164592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9" name="テキスト ボックス 708">
          <a:extLst>
            <a:ext uri="{FF2B5EF4-FFF2-40B4-BE49-F238E27FC236}">
              <a16:creationId xmlns:a16="http://schemas.microsoft.com/office/drawing/2014/main" id="{76CC45CE-CFBB-4FE8-96FE-F8EDF95A623A}"/>
            </a:ext>
          </a:extLst>
        </xdr:cNvPr>
        <xdr:cNvSpPr txBox="1"/>
      </xdr:nvSpPr>
      <xdr:spPr>
        <a:xfrm>
          <a:off x="16052346"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0" name="直線コネクタ 709">
          <a:extLst>
            <a:ext uri="{FF2B5EF4-FFF2-40B4-BE49-F238E27FC236}">
              <a16:creationId xmlns:a16="http://schemas.microsoft.com/office/drawing/2014/main" id="{F6C476F4-F76A-421D-93C4-F8F62D3584F8}"/>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1" name="テキスト ボックス 710">
          <a:extLst>
            <a:ext uri="{FF2B5EF4-FFF2-40B4-BE49-F238E27FC236}">
              <a16:creationId xmlns:a16="http://schemas.microsoft.com/office/drawing/2014/main" id="{7D89142C-EAA1-4D15-B096-B55772C6C731}"/>
            </a:ext>
          </a:extLst>
        </xdr:cNvPr>
        <xdr:cNvSpPr txBox="1"/>
      </xdr:nvSpPr>
      <xdr:spPr>
        <a:xfrm>
          <a:off x="16052346"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a:extLst>
            <a:ext uri="{FF2B5EF4-FFF2-40B4-BE49-F238E27FC236}">
              <a16:creationId xmlns:a16="http://schemas.microsoft.com/office/drawing/2014/main" id="{FCA64F42-8523-48A8-AF36-51C64870858F}"/>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a:extLst>
            <a:ext uri="{FF2B5EF4-FFF2-40B4-BE49-F238E27FC236}">
              <a16:creationId xmlns:a16="http://schemas.microsoft.com/office/drawing/2014/main" id="{D4B3AE68-5668-4A64-A331-429149FC671D}"/>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博物館】&#10;一人当たり面積グラフ枠">
          <a:extLst>
            <a:ext uri="{FF2B5EF4-FFF2-40B4-BE49-F238E27FC236}">
              <a16:creationId xmlns:a16="http://schemas.microsoft.com/office/drawing/2014/main" id="{24F7A250-DEFD-427D-AAFB-416B24C1B44A}"/>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57150</xdr:rowOff>
    </xdr:from>
    <xdr:to>
      <xdr:col>116</xdr:col>
      <xdr:colOff>62864</xdr:colOff>
      <xdr:row>109</xdr:row>
      <xdr:rowOff>19050</xdr:rowOff>
    </xdr:to>
    <xdr:cxnSp macro="">
      <xdr:nvCxnSpPr>
        <xdr:cNvPr id="715" name="直線コネクタ 714">
          <a:extLst>
            <a:ext uri="{FF2B5EF4-FFF2-40B4-BE49-F238E27FC236}">
              <a16:creationId xmlns:a16="http://schemas.microsoft.com/office/drawing/2014/main" id="{506759B8-2611-4482-87D7-D3AE478768FF}"/>
            </a:ext>
          </a:extLst>
        </xdr:cNvPr>
        <xdr:cNvCxnSpPr/>
      </xdr:nvCxnSpPr>
      <xdr:spPr>
        <a:xfrm flipV="1">
          <a:off x="19952970" y="16087725"/>
          <a:ext cx="1269"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22877</xdr:rowOff>
    </xdr:from>
    <xdr:ext cx="469744" cy="259045"/>
    <xdr:sp macro="" textlink="">
      <xdr:nvSpPr>
        <xdr:cNvPr id="716" name="【博物館】&#10;一人当たり面積最小値テキスト">
          <a:extLst>
            <a:ext uri="{FF2B5EF4-FFF2-40B4-BE49-F238E27FC236}">
              <a16:creationId xmlns:a16="http://schemas.microsoft.com/office/drawing/2014/main" id="{7A74A365-ECB5-4D5E-A26B-4B904E792F61}"/>
            </a:ext>
          </a:extLst>
        </xdr:cNvPr>
        <xdr:cNvSpPr txBox="1"/>
      </xdr:nvSpPr>
      <xdr:spPr>
        <a:xfrm>
          <a:off x="20002500"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17" name="直線コネクタ 716">
          <a:extLst>
            <a:ext uri="{FF2B5EF4-FFF2-40B4-BE49-F238E27FC236}">
              <a16:creationId xmlns:a16="http://schemas.microsoft.com/office/drawing/2014/main" id="{60361B58-4A70-404F-9D72-02BEE1428943}"/>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3827</xdr:rowOff>
    </xdr:from>
    <xdr:ext cx="469744" cy="259045"/>
    <xdr:sp macro="" textlink="">
      <xdr:nvSpPr>
        <xdr:cNvPr id="718" name="【博物館】&#10;一人当たり面積最大値テキスト">
          <a:extLst>
            <a:ext uri="{FF2B5EF4-FFF2-40B4-BE49-F238E27FC236}">
              <a16:creationId xmlns:a16="http://schemas.microsoft.com/office/drawing/2014/main" id="{12260FE4-D2DA-4E07-AABA-5410DDDE3B43}"/>
            </a:ext>
          </a:extLst>
        </xdr:cNvPr>
        <xdr:cNvSpPr txBox="1"/>
      </xdr:nvSpPr>
      <xdr:spPr>
        <a:xfrm>
          <a:off x="20002500" y="1587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57150</xdr:rowOff>
    </xdr:from>
    <xdr:to>
      <xdr:col>116</xdr:col>
      <xdr:colOff>152400</xdr:colOff>
      <xdr:row>99</xdr:row>
      <xdr:rowOff>57150</xdr:rowOff>
    </xdr:to>
    <xdr:cxnSp macro="">
      <xdr:nvCxnSpPr>
        <xdr:cNvPr id="719" name="直線コネクタ 718">
          <a:extLst>
            <a:ext uri="{FF2B5EF4-FFF2-40B4-BE49-F238E27FC236}">
              <a16:creationId xmlns:a16="http://schemas.microsoft.com/office/drawing/2014/main" id="{87DA8D4B-D527-4709-9010-2008595185E0}"/>
            </a:ext>
          </a:extLst>
        </xdr:cNvPr>
        <xdr:cNvCxnSpPr/>
      </xdr:nvCxnSpPr>
      <xdr:spPr>
        <a:xfrm>
          <a:off x="19878675" y="160877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86377</xdr:rowOff>
    </xdr:from>
    <xdr:ext cx="469744" cy="259045"/>
    <xdr:sp macro="" textlink="">
      <xdr:nvSpPr>
        <xdr:cNvPr id="720" name="【博物館】&#10;一人当たり面積平均値テキスト">
          <a:extLst>
            <a:ext uri="{FF2B5EF4-FFF2-40B4-BE49-F238E27FC236}">
              <a16:creationId xmlns:a16="http://schemas.microsoft.com/office/drawing/2014/main" id="{B7958318-B0AF-4699-B8D4-F454B541B7FC}"/>
            </a:ext>
          </a:extLst>
        </xdr:cNvPr>
        <xdr:cNvSpPr txBox="1"/>
      </xdr:nvSpPr>
      <xdr:spPr>
        <a:xfrm>
          <a:off x="20002500" y="1708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721" name="フローチャート: 判断 720">
          <a:extLst>
            <a:ext uri="{FF2B5EF4-FFF2-40B4-BE49-F238E27FC236}">
              <a16:creationId xmlns:a16="http://schemas.microsoft.com/office/drawing/2014/main" id="{7B1DA7B4-5166-4333-857B-CEEACE087B77}"/>
            </a:ext>
          </a:extLst>
        </xdr:cNvPr>
        <xdr:cNvSpPr/>
      </xdr:nvSpPr>
      <xdr:spPr>
        <a:xfrm>
          <a:off x="19897725" y="17230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25400</xdr:rowOff>
    </xdr:from>
    <xdr:to>
      <xdr:col>112</xdr:col>
      <xdr:colOff>38100</xdr:colOff>
      <xdr:row>106</xdr:row>
      <xdr:rowOff>127000</xdr:rowOff>
    </xdr:to>
    <xdr:sp macro="" textlink="">
      <xdr:nvSpPr>
        <xdr:cNvPr id="722" name="フローチャート: 判断 721">
          <a:extLst>
            <a:ext uri="{FF2B5EF4-FFF2-40B4-BE49-F238E27FC236}">
              <a16:creationId xmlns:a16="http://schemas.microsoft.com/office/drawing/2014/main" id="{BE9ECCD1-597F-43AF-9DE2-1147202CAEDD}"/>
            </a:ext>
          </a:extLst>
        </xdr:cNvPr>
        <xdr:cNvSpPr/>
      </xdr:nvSpPr>
      <xdr:spPr>
        <a:xfrm>
          <a:off x="19154775" y="171926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723" name="フローチャート: 判断 722">
          <a:extLst>
            <a:ext uri="{FF2B5EF4-FFF2-40B4-BE49-F238E27FC236}">
              <a16:creationId xmlns:a16="http://schemas.microsoft.com/office/drawing/2014/main" id="{CE0C6382-8AE1-4C81-BF0E-2F9FFCA9D340}"/>
            </a:ext>
          </a:extLst>
        </xdr:cNvPr>
        <xdr:cNvSpPr/>
      </xdr:nvSpPr>
      <xdr:spPr>
        <a:xfrm>
          <a:off x="18345150" y="17125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6350</xdr:rowOff>
    </xdr:from>
    <xdr:to>
      <xdr:col>102</xdr:col>
      <xdr:colOff>165100</xdr:colOff>
      <xdr:row>107</xdr:row>
      <xdr:rowOff>107950</xdr:rowOff>
    </xdr:to>
    <xdr:sp macro="" textlink="">
      <xdr:nvSpPr>
        <xdr:cNvPr id="724" name="フローチャート: 判断 723">
          <a:extLst>
            <a:ext uri="{FF2B5EF4-FFF2-40B4-BE49-F238E27FC236}">
              <a16:creationId xmlns:a16="http://schemas.microsoft.com/office/drawing/2014/main" id="{830E8946-8C0D-4043-AE1D-59A47828C892}"/>
            </a:ext>
          </a:extLst>
        </xdr:cNvPr>
        <xdr:cNvSpPr/>
      </xdr:nvSpPr>
      <xdr:spPr>
        <a:xfrm>
          <a:off x="17554575" y="173355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69C84DDC-2D9F-4050-8BA5-D1262ECADE70}"/>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61CB4AE2-2229-4AC1-A158-F43E4010F02E}"/>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616436F7-5DDD-4278-9DAC-AF58D1617C1E}"/>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BCBE8FD2-C379-4B74-8475-C95136FCA48F}"/>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ECBCCA68-7FB8-4A24-A784-DE788F1E7551}"/>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730" name="楕円 729">
          <a:extLst>
            <a:ext uri="{FF2B5EF4-FFF2-40B4-BE49-F238E27FC236}">
              <a16:creationId xmlns:a16="http://schemas.microsoft.com/office/drawing/2014/main" id="{64BE70CB-11AF-4E7B-A2B4-E3F4361564EE}"/>
            </a:ext>
          </a:extLst>
        </xdr:cNvPr>
        <xdr:cNvSpPr/>
      </xdr:nvSpPr>
      <xdr:spPr>
        <a:xfrm>
          <a:off x="19897725" y="17230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106</xdr:row>
      <xdr:rowOff>41927</xdr:rowOff>
    </xdr:from>
    <xdr:ext cx="469744" cy="259045"/>
    <xdr:sp macro="" textlink="">
      <xdr:nvSpPr>
        <xdr:cNvPr id="731" name="【博物館】&#10;一人当たり面積該当値テキスト">
          <a:extLst>
            <a:ext uri="{FF2B5EF4-FFF2-40B4-BE49-F238E27FC236}">
              <a16:creationId xmlns:a16="http://schemas.microsoft.com/office/drawing/2014/main" id="{B1E69398-F95B-4F2B-AEF3-19A6BB912DBD}"/>
            </a:ext>
          </a:extLst>
        </xdr:cNvPr>
        <xdr:cNvSpPr txBox="1"/>
      </xdr:nvSpPr>
      <xdr:spPr>
        <a:xfrm>
          <a:off x="20002500" y="172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732" name="楕円 731">
          <a:extLst>
            <a:ext uri="{FF2B5EF4-FFF2-40B4-BE49-F238E27FC236}">
              <a16:creationId xmlns:a16="http://schemas.microsoft.com/office/drawing/2014/main" id="{3DB25B7E-18C1-4D4A-A6FA-C8139FC2F67B}"/>
            </a:ext>
          </a:extLst>
        </xdr:cNvPr>
        <xdr:cNvSpPr/>
      </xdr:nvSpPr>
      <xdr:spPr>
        <a:xfrm>
          <a:off x="19154775" y="172307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114300</xdr:rowOff>
    </xdr:to>
    <xdr:cxnSp macro="">
      <xdr:nvCxnSpPr>
        <xdr:cNvPr id="733" name="直線コネクタ 732">
          <a:extLst>
            <a:ext uri="{FF2B5EF4-FFF2-40B4-BE49-F238E27FC236}">
              <a16:creationId xmlns:a16="http://schemas.microsoft.com/office/drawing/2014/main" id="{6BD35280-BB08-4D6D-935C-47C21056DEC4}"/>
            </a:ext>
          </a:extLst>
        </xdr:cNvPr>
        <xdr:cNvCxnSpPr/>
      </xdr:nvCxnSpPr>
      <xdr:spPr>
        <a:xfrm>
          <a:off x="19202400" y="172783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63500</xdr:rowOff>
    </xdr:from>
    <xdr:to>
      <xdr:col>107</xdr:col>
      <xdr:colOff>101600</xdr:colOff>
      <xdr:row>106</xdr:row>
      <xdr:rowOff>165100</xdr:rowOff>
    </xdr:to>
    <xdr:sp macro="" textlink="">
      <xdr:nvSpPr>
        <xdr:cNvPr id="734" name="楕円 733">
          <a:extLst>
            <a:ext uri="{FF2B5EF4-FFF2-40B4-BE49-F238E27FC236}">
              <a16:creationId xmlns:a16="http://schemas.microsoft.com/office/drawing/2014/main" id="{1748A417-83BE-41B7-BEF5-F739F3732249}"/>
            </a:ext>
          </a:extLst>
        </xdr:cNvPr>
        <xdr:cNvSpPr/>
      </xdr:nvSpPr>
      <xdr:spPr>
        <a:xfrm>
          <a:off x="18345150" y="17230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114300</xdr:rowOff>
    </xdr:from>
    <xdr:to>
      <xdr:col>111</xdr:col>
      <xdr:colOff>177800</xdr:colOff>
      <xdr:row>106</xdr:row>
      <xdr:rowOff>114300</xdr:rowOff>
    </xdr:to>
    <xdr:cxnSp macro="">
      <xdr:nvCxnSpPr>
        <xdr:cNvPr id="735" name="直線コネクタ 734">
          <a:extLst>
            <a:ext uri="{FF2B5EF4-FFF2-40B4-BE49-F238E27FC236}">
              <a16:creationId xmlns:a16="http://schemas.microsoft.com/office/drawing/2014/main" id="{339317FC-654E-4838-8B49-D23BAAD8061F}"/>
            </a:ext>
          </a:extLst>
        </xdr:cNvPr>
        <xdr:cNvCxnSpPr/>
      </xdr:nvCxnSpPr>
      <xdr:spPr>
        <a:xfrm>
          <a:off x="18392775" y="172783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63500</xdr:rowOff>
    </xdr:from>
    <xdr:to>
      <xdr:col>102</xdr:col>
      <xdr:colOff>165100</xdr:colOff>
      <xdr:row>106</xdr:row>
      <xdr:rowOff>165100</xdr:rowOff>
    </xdr:to>
    <xdr:sp macro="" textlink="">
      <xdr:nvSpPr>
        <xdr:cNvPr id="736" name="楕円 735">
          <a:extLst>
            <a:ext uri="{FF2B5EF4-FFF2-40B4-BE49-F238E27FC236}">
              <a16:creationId xmlns:a16="http://schemas.microsoft.com/office/drawing/2014/main" id="{1B055747-41F2-46ED-A106-CC11563E2C0E}"/>
            </a:ext>
          </a:extLst>
        </xdr:cNvPr>
        <xdr:cNvSpPr/>
      </xdr:nvSpPr>
      <xdr:spPr>
        <a:xfrm>
          <a:off x="17554575" y="172307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114300</xdr:rowOff>
    </xdr:from>
    <xdr:to>
      <xdr:col>107</xdr:col>
      <xdr:colOff>50800</xdr:colOff>
      <xdr:row>106</xdr:row>
      <xdr:rowOff>114300</xdr:rowOff>
    </xdr:to>
    <xdr:cxnSp macro="">
      <xdr:nvCxnSpPr>
        <xdr:cNvPr id="737" name="直線コネクタ 736">
          <a:extLst>
            <a:ext uri="{FF2B5EF4-FFF2-40B4-BE49-F238E27FC236}">
              <a16:creationId xmlns:a16="http://schemas.microsoft.com/office/drawing/2014/main" id="{800DC9EC-8791-4062-8174-353DEE3159DE}"/>
            </a:ext>
          </a:extLst>
        </xdr:cNvPr>
        <xdr:cNvCxnSpPr/>
      </xdr:nvCxnSpPr>
      <xdr:spPr>
        <a:xfrm>
          <a:off x="17602200" y="172783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143527</xdr:rowOff>
    </xdr:from>
    <xdr:ext cx="469744" cy="259045"/>
    <xdr:sp macro="" textlink="">
      <xdr:nvSpPr>
        <xdr:cNvPr id="738" name="n_1aveValue【博物館】&#10;一人当たり面積">
          <a:extLst>
            <a:ext uri="{FF2B5EF4-FFF2-40B4-BE49-F238E27FC236}">
              <a16:creationId xmlns:a16="http://schemas.microsoft.com/office/drawing/2014/main" id="{0438A9B0-9900-4C83-81E6-27908993CF28}"/>
            </a:ext>
          </a:extLst>
        </xdr:cNvPr>
        <xdr:cNvSpPr txBox="1"/>
      </xdr:nvSpPr>
      <xdr:spPr>
        <a:xfrm>
          <a:off x="18983402" y="1698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739" name="n_2aveValue【博物館】&#10;一人当たり面積">
          <a:extLst>
            <a:ext uri="{FF2B5EF4-FFF2-40B4-BE49-F238E27FC236}">
              <a16:creationId xmlns:a16="http://schemas.microsoft.com/office/drawing/2014/main" id="{DC598CFB-CAA6-4193-BE66-2A9B2A6C0355}"/>
            </a:ext>
          </a:extLst>
        </xdr:cNvPr>
        <xdr:cNvSpPr txBox="1"/>
      </xdr:nvSpPr>
      <xdr:spPr>
        <a:xfrm>
          <a:off x="18183302" y="1690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99077</xdr:rowOff>
    </xdr:from>
    <xdr:ext cx="469744" cy="259045"/>
    <xdr:sp macro="" textlink="">
      <xdr:nvSpPr>
        <xdr:cNvPr id="740" name="n_3aveValue【博物館】&#10;一人当たり面積">
          <a:extLst>
            <a:ext uri="{FF2B5EF4-FFF2-40B4-BE49-F238E27FC236}">
              <a16:creationId xmlns:a16="http://schemas.microsoft.com/office/drawing/2014/main" id="{169C15C4-4F8F-4EE0-A513-CF93E8352B3D}"/>
            </a:ext>
          </a:extLst>
        </xdr:cNvPr>
        <xdr:cNvSpPr txBox="1"/>
      </xdr:nvSpPr>
      <xdr:spPr>
        <a:xfrm>
          <a:off x="17383202" y="174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156227</xdr:rowOff>
    </xdr:from>
    <xdr:ext cx="469744" cy="259045"/>
    <xdr:sp macro="" textlink="">
      <xdr:nvSpPr>
        <xdr:cNvPr id="741" name="n_1mainValue【博物館】&#10;一人当たり面積">
          <a:extLst>
            <a:ext uri="{FF2B5EF4-FFF2-40B4-BE49-F238E27FC236}">
              <a16:creationId xmlns:a16="http://schemas.microsoft.com/office/drawing/2014/main" id="{49804A7B-7208-485E-9217-13B803AA4A38}"/>
            </a:ext>
          </a:extLst>
        </xdr:cNvPr>
        <xdr:cNvSpPr txBox="1"/>
      </xdr:nvSpPr>
      <xdr:spPr>
        <a:xfrm>
          <a:off x="18983402" y="1732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156227</xdr:rowOff>
    </xdr:from>
    <xdr:ext cx="469744" cy="259045"/>
    <xdr:sp macro="" textlink="">
      <xdr:nvSpPr>
        <xdr:cNvPr id="742" name="n_2mainValue【博物館】&#10;一人当たり面積">
          <a:extLst>
            <a:ext uri="{FF2B5EF4-FFF2-40B4-BE49-F238E27FC236}">
              <a16:creationId xmlns:a16="http://schemas.microsoft.com/office/drawing/2014/main" id="{AD7F1FA0-ECC8-4BDD-95EB-8B9D9FEBB035}"/>
            </a:ext>
          </a:extLst>
        </xdr:cNvPr>
        <xdr:cNvSpPr txBox="1"/>
      </xdr:nvSpPr>
      <xdr:spPr>
        <a:xfrm>
          <a:off x="18183302" y="1732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10177</xdr:rowOff>
    </xdr:from>
    <xdr:ext cx="469744" cy="259045"/>
    <xdr:sp macro="" textlink="">
      <xdr:nvSpPr>
        <xdr:cNvPr id="743" name="n_3mainValue【博物館】&#10;一人当たり面積">
          <a:extLst>
            <a:ext uri="{FF2B5EF4-FFF2-40B4-BE49-F238E27FC236}">
              <a16:creationId xmlns:a16="http://schemas.microsoft.com/office/drawing/2014/main" id="{CC8B4AB5-076C-4C9D-AB3F-BF7EA747015D}"/>
            </a:ext>
          </a:extLst>
        </xdr:cNvPr>
        <xdr:cNvSpPr txBox="1"/>
      </xdr:nvSpPr>
      <xdr:spPr>
        <a:xfrm>
          <a:off x="17383202" y="170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a:extLst>
            <a:ext uri="{FF2B5EF4-FFF2-40B4-BE49-F238E27FC236}">
              <a16:creationId xmlns:a16="http://schemas.microsoft.com/office/drawing/2014/main" id="{124EBF88-9B8C-4E25-B6E9-D90279A0AD77}"/>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a:extLst>
            <a:ext uri="{FF2B5EF4-FFF2-40B4-BE49-F238E27FC236}">
              <a16:creationId xmlns:a16="http://schemas.microsoft.com/office/drawing/2014/main" id="{B9B9F6FE-9064-46A5-9BBC-FA57A1603C06}"/>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a:extLst>
            <a:ext uri="{FF2B5EF4-FFF2-40B4-BE49-F238E27FC236}">
              <a16:creationId xmlns:a16="http://schemas.microsoft.com/office/drawing/2014/main" id="{BFAD50A3-7B46-41C8-904D-131097DDE6F3}"/>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有形固定資産償却率は、公営住宅でグループ内平均を上回っており、道路、橋りょう・トンネル、港湾・漁港、学校施設、図書館、博物館でグループ内平均を下回っています。</a:t>
          </a:r>
        </a:p>
        <a:p>
          <a:r>
            <a:rPr kumimoji="1" lang="ja-JP" altLang="en-US" sz="1300">
              <a:latin typeface="ＭＳ Ｐゴシック" panose="020B0600070205080204" pitchFamily="50" charset="-128"/>
              <a:ea typeface="ＭＳ Ｐゴシック" panose="020B0600070205080204" pitchFamily="50" charset="-128"/>
            </a:rPr>
            <a:t>　学校施設については、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年に高等学校を再編整備したほか、順次、老朽校舎の改築等を実施していることから、有形固定資産償却率がグループ内平均を大きく下回っているほか、規模の適正化も進めているため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人当たり面積も減少しています。</a:t>
          </a:r>
        </a:p>
        <a:p>
          <a:r>
            <a:rPr kumimoji="1" lang="ja-JP" altLang="en-US" sz="1300">
              <a:latin typeface="ＭＳ Ｐゴシック" panose="020B0600070205080204" pitchFamily="50" charset="-128"/>
              <a:ea typeface="ＭＳ Ｐゴシック" panose="020B0600070205080204" pitchFamily="50" charset="-128"/>
            </a:rPr>
            <a:t>　公営住宅については、昭和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年代に建設されたものが多く、耐用年数間近のものがあるものの、定期的な維持修繕による機能維持やエレベーター設置などの機能向上に努めており、使用上の問題はありません。</a:t>
          </a:r>
        </a:p>
        <a:p>
          <a:r>
            <a:rPr kumimoji="1" lang="ja-JP" altLang="en-US" sz="1300">
              <a:latin typeface="ＭＳ Ｐゴシック" panose="020B0600070205080204" pitchFamily="50" charset="-128"/>
              <a:ea typeface="ＭＳ Ｐゴシック" panose="020B0600070205080204" pitchFamily="50" charset="-128"/>
            </a:rPr>
            <a:t>　今後も、「香川県ファシリティマネジメント推進計画」（令和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月）や「香川県県有公共施設等総合管理計画」（令和元年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月）等に基づき、ファシリティマネジメントの考え方を取り入れた県有建物の老朽化対策や保有総量の適正化等、県有資産の有効的な利活用等に取り組みます。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33B9653-344C-4167-8C65-9BC0E3935943}"/>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FAE3958-D499-404D-914C-74CE7C7ABCDF}"/>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4370FCF-340C-46A3-8EA5-ED81DB63E85F}"/>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40CAC16-7BD5-4AEE-9EA6-9DB4634F4C74}"/>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0E6AF8C-8048-450B-9031-EAE580270D8D}"/>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001011A-4C4D-43E1-9C7B-3988860C6757}"/>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F9026C8-DF37-41C8-8842-4000C95C0C87}"/>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0B68546-6A92-4EF6-BCBB-D21C0809F2E0}"/>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B8FCF5F-3104-415C-8FBE-CE76716390D3}"/>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A62D187-CAD8-4D75-941B-E7DAC954FDE1}"/>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981,280
967,202
1,876.79
446,907,282
436,102,474
5,256,094
258,631,154
864,730,252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8582948-B5BE-4AF3-BE77-4029DA040A73}"/>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E94C494-C7AB-4BDB-B63E-83DD461F2758}"/>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59F4215-FCD6-4085-A736-2CCC6E9AFE98}"/>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AD7C080-1EA2-4D65-A888-6FF94EDB9408}"/>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2AFBB94-C4F6-40CB-9E48-DABF4FE4AF10}"/>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9226980-A6FF-4A25-9181-0F70A4500B60}"/>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ED6E2DF-6F88-4C51-85E6-78FDF68E1C6E}"/>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A399E36-6547-492C-9F09-A0309D47219F}"/>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E252344-42B7-4CA3-9179-0D5A040CE341}"/>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9134E05-B69D-4F30-B97F-1A44FB999871}"/>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467970C-4A2B-47E5-B0CA-4FE53EDC973C}"/>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0340D1-C408-48BB-B3CA-70C5896C9D96}"/>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3A558A3-DA1F-47EC-95E5-07DC9F60F98F}"/>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B1B4310-BBBE-4746-B763-A43C7068E99E}"/>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C666E97-CC97-4216-B735-7573A7843EC8}"/>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DB68C3E-8DF1-4122-9C27-43E384EDB6D1}"/>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D1382EF-C41C-4804-91FF-8D226FE39097}"/>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008DADB4-7C3F-4FAF-A8D0-87C260F29639}"/>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1D17C4CC-1B9F-4AA8-95B9-054CD8EF1235}"/>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D2C6CFAE-3B29-4611-9533-3595174F989A}"/>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5133512B-6734-4E47-97B6-BF0A6AE67801}"/>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96576D85-3514-4895-BAA2-64BF1244D804}"/>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B478FA21-387B-4840-90F9-18C89A4F11CE}"/>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6BBEA1AD-5C33-4A05-8EFE-8CB653D81237}"/>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0CAF8417-F71A-4A7E-A5D2-59555CD960C3}"/>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6DA31F99-77B6-4A0B-A36E-42CB7659FB55}"/>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FD520A7B-6ECA-49C6-8CDA-A79EBCE81DB8}"/>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A8728920-456E-44EB-B533-1B09C3663639}"/>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67DFBBA-7233-4D4B-9D32-AB0AB78483FF}"/>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19CCD71-1229-4087-8C7F-F0C98D8F9475}"/>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4622FED-C235-4CD0-AE78-72D279D7B902}"/>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143858F-3A25-4CE3-B0D6-18913BD30B06}"/>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1586D2C-1E28-4703-9565-2E558F8D46E0}"/>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BA9ECF14-516A-4E9E-A9DF-5AC45519FD2C}"/>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3F338C2-EDE6-45C6-8459-9CA94D9A9C9F}"/>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7EA8E4E-DB5A-4FBB-80FE-7DC92E8582A0}"/>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55E7FBE-0CF2-4120-B2AC-ADEA17725755}"/>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1DBC0B0-96C2-459B-99EF-23FE3EA0BC1D}"/>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E0F6257-81C3-4DD2-81A9-89DFF5524857}"/>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680E3FB-B8FD-4E9D-AB0A-13992DD63500}"/>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2B004AD-7770-4F26-8AB3-BDCCEB670A9F}"/>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6985F744-2FF4-4214-AB79-D92843A1E6BB}"/>
            </a:ext>
          </a:extLst>
        </xdr:cNvPr>
        <xdr:cNvSpPr txBox="1"/>
      </xdr:nvSpPr>
      <xdr:spPr>
        <a:xfrm>
          <a:off x="388136" y="52648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56B4084-B064-490D-9324-B55307905CBA}"/>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a:extLst>
            <a:ext uri="{FF2B5EF4-FFF2-40B4-BE49-F238E27FC236}">
              <a16:creationId xmlns:a16="http://schemas.microsoft.com/office/drawing/2014/main" id="{8DF27744-D2B0-4EF6-BBA2-DB59AA88213F}"/>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76200</xdr:rowOff>
    </xdr:from>
    <xdr:to>
      <xdr:col>24</xdr:col>
      <xdr:colOff>62865</xdr:colOff>
      <xdr:row>42</xdr:row>
      <xdr:rowOff>102870</xdr:rowOff>
    </xdr:to>
    <xdr:cxnSp macro="">
      <xdr:nvCxnSpPr>
        <xdr:cNvPr id="56" name="直線コネクタ 55">
          <a:extLst>
            <a:ext uri="{FF2B5EF4-FFF2-40B4-BE49-F238E27FC236}">
              <a16:creationId xmlns:a16="http://schemas.microsoft.com/office/drawing/2014/main" id="{C08DA66B-E70B-4E2E-BE62-5F57908F8716}"/>
            </a:ext>
          </a:extLst>
        </xdr:cNvPr>
        <xdr:cNvCxnSpPr/>
      </xdr:nvCxnSpPr>
      <xdr:spPr>
        <a:xfrm flipV="1">
          <a:off x="4179570" y="5581650"/>
          <a:ext cx="1270" cy="1325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106697</xdr:rowOff>
    </xdr:from>
    <xdr:ext cx="405111" cy="259045"/>
    <xdr:sp macro="" textlink="">
      <xdr:nvSpPr>
        <xdr:cNvPr id="57" name="【体育館・プール】&#10;有形固定資産減価償却率最小値テキスト">
          <a:extLst>
            <a:ext uri="{FF2B5EF4-FFF2-40B4-BE49-F238E27FC236}">
              <a16:creationId xmlns:a16="http://schemas.microsoft.com/office/drawing/2014/main" id="{A88F4766-89A8-4609-A721-F544534D6282}"/>
            </a:ext>
          </a:extLst>
        </xdr:cNvPr>
        <xdr:cNvSpPr txBox="1"/>
      </xdr:nvSpPr>
      <xdr:spPr>
        <a:xfrm>
          <a:off x="4229100" y="690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102870</xdr:rowOff>
    </xdr:from>
    <xdr:to>
      <xdr:col>24</xdr:col>
      <xdr:colOff>152400</xdr:colOff>
      <xdr:row>42</xdr:row>
      <xdr:rowOff>102870</xdr:rowOff>
    </xdr:to>
    <xdr:cxnSp macro="">
      <xdr:nvCxnSpPr>
        <xdr:cNvPr id="58" name="直線コネクタ 57">
          <a:extLst>
            <a:ext uri="{FF2B5EF4-FFF2-40B4-BE49-F238E27FC236}">
              <a16:creationId xmlns:a16="http://schemas.microsoft.com/office/drawing/2014/main" id="{785B10B5-2025-4AFD-A11C-28C16B686320}"/>
            </a:ext>
          </a:extLst>
        </xdr:cNvPr>
        <xdr:cNvCxnSpPr/>
      </xdr:nvCxnSpPr>
      <xdr:spPr>
        <a:xfrm>
          <a:off x="4105275" y="6906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22877</xdr:rowOff>
    </xdr:from>
    <xdr:ext cx="405111" cy="259045"/>
    <xdr:sp macro="" textlink="">
      <xdr:nvSpPr>
        <xdr:cNvPr id="59" name="【体育館・プール】&#10;有形固定資産減価償却率最大値テキスト">
          <a:extLst>
            <a:ext uri="{FF2B5EF4-FFF2-40B4-BE49-F238E27FC236}">
              <a16:creationId xmlns:a16="http://schemas.microsoft.com/office/drawing/2014/main" id="{0388B200-75CB-46A0-BE3C-D2E68B97C088}"/>
            </a:ext>
          </a:extLst>
        </xdr:cNvPr>
        <xdr:cNvSpPr txBox="1"/>
      </xdr:nvSpPr>
      <xdr:spPr>
        <a:xfrm>
          <a:off x="4229100" y="53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76200</xdr:rowOff>
    </xdr:from>
    <xdr:to>
      <xdr:col>24</xdr:col>
      <xdr:colOff>152400</xdr:colOff>
      <xdr:row>34</xdr:row>
      <xdr:rowOff>76200</xdr:rowOff>
    </xdr:to>
    <xdr:cxnSp macro="">
      <xdr:nvCxnSpPr>
        <xdr:cNvPr id="60" name="直線コネクタ 59">
          <a:extLst>
            <a:ext uri="{FF2B5EF4-FFF2-40B4-BE49-F238E27FC236}">
              <a16:creationId xmlns:a16="http://schemas.microsoft.com/office/drawing/2014/main" id="{B2C2DE9E-95AF-4796-8F42-02121EABA3B5}"/>
            </a:ext>
          </a:extLst>
        </xdr:cNvPr>
        <xdr:cNvCxnSpPr/>
      </xdr:nvCxnSpPr>
      <xdr:spPr>
        <a:xfrm>
          <a:off x="4105275" y="5581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652</xdr:rowOff>
    </xdr:from>
    <xdr:ext cx="405111" cy="259045"/>
    <xdr:sp macro="" textlink="">
      <xdr:nvSpPr>
        <xdr:cNvPr id="61" name="【体育館・プール】&#10;有形固定資産減価償却率平均値テキスト">
          <a:extLst>
            <a:ext uri="{FF2B5EF4-FFF2-40B4-BE49-F238E27FC236}">
              <a16:creationId xmlns:a16="http://schemas.microsoft.com/office/drawing/2014/main" id="{74A07488-D495-4DAB-83E6-FE0144EA7E29}"/>
            </a:ext>
          </a:extLst>
        </xdr:cNvPr>
        <xdr:cNvSpPr txBox="1"/>
      </xdr:nvSpPr>
      <xdr:spPr>
        <a:xfrm>
          <a:off x="4229100" y="599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62" name="フローチャート: 判断 61">
          <a:extLst>
            <a:ext uri="{FF2B5EF4-FFF2-40B4-BE49-F238E27FC236}">
              <a16:creationId xmlns:a16="http://schemas.microsoft.com/office/drawing/2014/main" id="{822DC124-8B3B-42DD-BB51-4972E8700A9F}"/>
            </a:ext>
          </a:extLst>
        </xdr:cNvPr>
        <xdr:cNvSpPr/>
      </xdr:nvSpPr>
      <xdr:spPr>
        <a:xfrm>
          <a:off x="4124325" y="6140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52070</xdr:rowOff>
    </xdr:from>
    <xdr:to>
      <xdr:col>20</xdr:col>
      <xdr:colOff>38100</xdr:colOff>
      <xdr:row>38</xdr:row>
      <xdr:rowOff>153670</xdr:rowOff>
    </xdr:to>
    <xdr:sp macro="" textlink="">
      <xdr:nvSpPr>
        <xdr:cNvPr id="63" name="フローチャート: 判断 62">
          <a:extLst>
            <a:ext uri="{FF2B5EF4-FFF2-40B4-BE49-F238E27FC236}">
              <a16:creationId xmlns:a16="http://schemas.microsoft.com/office/drawing/2014/main" id="{73C5DE4B-0E5B-4505-949D-1BD391E0BF44}"/>
            </a:ext>
          </a:extLst>
        </xdr:cNvPr>
        <xdr:cNvSpPr/>
      </xdr:nvSpPr>
      <xdr:spPr>
        <a:xfrm>
          <a:off x="3381375" y="620204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170180</xdr:rowOff>
    </xdr:from>
    <xdr:to>
      <xdr:col>15</xdr:col>
      <xdr:colOff>101600</xdr:colOff>
      <xdr:row>38</xdr:row>
      <xdr:rowOff>100330</xdr:rowOff>
    </xdr:to>
    <xdr:sp macro="" textlink="">
      <xdr:nvSpPr>
        <xdr:cNvPr id="64" name="フローチャート: 判断 63">
          <a:extLst>
            <a:ext uri="{FF2B5EF4-FFF2-40B4-BE49-F238E27FC236}">
              <a16:creationId xmlns:a16="http://schemas.microsoft.com/office/drawing/2014/main" id="{1AC04622-FB50-4DD7-A043-259D6953D61C}"/>
            </a:ext>
          </a:extLst>
        </xdr:cNvPr>
        <xdr:cNvSpPr/>
      </xdr:nvSpPr>
      <xdr:spPr>
        <a:xfrm>
          <a:off x="2571750" y="61518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139700</xdr:rowOff>
    </xdr:from>
    <xdr:to>
      <xdr:col>10</xdr:col>
      <xdr:colOff>165100</xdr:colOff>
      <xdr:row>38</xdr:row>
      <xdr:rowOff>69850</xdr:rowOff>
    </xdr:to>
    <xdr:sp macro="" textlink="">
      <xdr:nvSpPr>
        <xdr:cNvPr id="65" name="フローチャート: 判断 64">
          <a:extLst>
            <a:ext uri="{FF2B5EF4-FFF2-40B4-BE49-F238E27FC236}">
              <a16:creationId xmlns:a16="http://schemas.microsoft.com/office/drawing/2014/main" id="{2DEBC783-F06C-46E7-B853-4D301BBF58A8}"/>
            </a:ext>
          </a:extLst>
        </xdr:cNvPr>
        <xdr:cNvSpPr/>
      </xdr:nvSpPr>
      <xdr:spPr>
        <a:xfrm>
          <a:off x="1781175" y="61341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BEE9A8C-D812-4683-8B86-A421D5414620}"/>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504520B-935B-47CC-AEFE-A996828E4FB1}"/>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97E9E1E-766F-4F66-B09C-BD608D2D4471}"/>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46572F8-E91E-41A6-BFF7-5F6FB8F4D3FA}"/>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3DA2A89-6773-40EC-AE33-154DE8413B4A}"/>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57785</xdr:rowOff>
    </xdr:from>
    <xdr:to>
      <xdr:col>24</xdr:col>
      <xdr:colOff>114300</xdr:colOff>
      <xdr:row>41</xdr:row>
      <xdr:rowOff>159385</xdr:rowOff>
    </xdr:to>
    <xdr:sp macro="" textlink="">
      <xdr:nvSpPr>
        <xdr:cNvPr id="71" name="楕円 70">
          <a:extLst>
            <a:ext uri="{FF2B5EF4-FFF2-40B4-BE49-F238E27FC236}">
              <a16:creationId xmlns:a16="http://schemas.microsoft.com/office/drawing/2014/main" id="{29CCFF5D-E5D1-4F6B-B6CC-8D30A4285390}"/>
            </a:ext>
          </a:extLst>
        </xdr:cNvPr>
        <xdr:cNvSpPr/>
      </xdr:nvSpPr>
      <xdr:spPr>
        <a:xfrm>
          <a:off x="4124325" y="66967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36212</xdr:rowOff>
    </xdr:from>
    <xdr:ext cx="405111" cy="259045"/>
    <xdr:sp macro="" textlink="">
      <xdr:nvSpPr>
        <xdr:cNvPr id="72" name="【体育館・プール】&#10;有形固定資産減価償却率該当値テキスト">
          <a:extLst>
            <a:ext uri="{FF2B5EF4-FFF2-40B4-BE49-F238E27FC236}">
              <a16:creationId xmlns:a16="http://schemas.microsoft.com/office/drawing/2014/main" id="{571ECB0F-7CA6-4EBA-8C02-4CF237BC0174}"/>
            </a:ext>
          </a:extLst>
        </xdr:cNvPr>
        <xdr:cNvSpPr txBox="1"/>
      </xdr:nvSpPr>
      <xdr:spPr>
        <a:xfrm>
          <a:off x="4229100"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6350</xdr:rowOff>
    </xdr:from>
    <xdr:to>
      <xdr:col>20</xdr:col>
      <xdr:colOff>38100</xdr:colOff>
      <xdr:row>41</xdr:row>
      <xdr:rowOff>107950</xdr:rowOff>
    </xdr:to>
    <xdr:sp macro="" textlink="">
      <xdr:nvSpPr>
        <xdr:cNvPr id="73" name="楕円 72">
          <a:extLst>
            <a:ext uri="{FF2B5EF4-FFF2-40B4-BE49-F238E27FC236}">
              <a16:creationId xmlns:a16="http://schemas.microsoft.com/office/drawing/2014/main" id="{BB95ABC6-AF03-47A5-BB1E-B5FFF352E4D6}"/>
            </a:ext>
          </a:extLst>
        </xdr:cNvPr>
        <xdr:cNvSpPr/>
      </xdr:nvSpPr>
      <xdr:spPr>
        <a:xfrm>
          <a:off x="3381375" y="6648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57150</xdr:rowOff>
    </xdr:from>
    <xdr:to>
      <xdr:col>24</xdr:col>
      <xdr:colOff>63500</xdr:colOff>
      <xdr:row>41</xdr:row>
      <xdr:rowOff>108585</xdr:rowOff>
    </xdr:to>
    <xdr:cxnSp macro="">
      <xdr:nvCxnSpPr>
        <xdr:cNvPr id="74" name="直線コネクタ 73">
          <a:extLst>
            <a:ext uri="{FF2B5EF4-FFF2-40B4-BE49-F238E27FC236}">
              <a16:creationId xmlns:a16="http://schemas.microsoft.com/office/drawing/2014/main" id="{1CCACCF8-5AC0-4318-865E-6F1AE85B6865}"/>
            </a:ext>
          </a:extLst>
        </xdr:cNvPr>
        <xdr:cNvCxnSpPr/>
      </xdr:nvCxnSpPr>
      <xdr:spPr>
        <a:xfrm>
          <a:off x="3429000" y="6696075"/>
          <a:ext cx="752475"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86360</xdr:rowOff>
    </xdr:from>
    <xdr:to>
      <xdr:col>15</xdr:col>
      <xdr:colOff>101600</xdr:colOff>
      <xdr:row>40</xdr:row>
      <xdr:rowOff>16510</xdr:rowOff>
    </xdr:to>
    <xdr:sp macro="" textlink="">
      <xdr:nvSpPr>
        <xdr:cNvPr id="75" name="楕円 74">
          <a:extLst>
            <a:ext uri="{FF2B5EF4-FFF2-40B4-BE49-F238E27FC236}">
              <a16:creationId xmlns:a16="http://schemas.microsoft.com/office/drawing/2014/main" id="{F1F296EC-C33D-4EB8-8446-E3B9C05BB799}"/>
            </a:ext>
          </a:extLst>
        </xdr:cNvPr>
        <xdr:cNvSpPr/>
      </xdr:nvSpPr>
      <xdr:spPr>
        <a:xfrm>
          <a:off x="2571750" y="63982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137160</xdr:rowOff>
    </xdr:from>
    <xdr:to>
      <xdr:col>19</xdr:col>
      <xdr:colOff>177800</xdr:colOff>
      <xdr:row>41</xdr:row>
      <xdr:rowOff>57150</xdr:rowOff>
    </xdr:to>
    <xdr:cxnSp macro="">
      <xdr:nvCxnSpPr>
        <xdr:cNvPr id="76" name="直線コネクタ 75">
          <a:extLst>
            <a:ext uri="{FF2B5EF4-FFF2-40B4-BE49-F238E27FC236}">
              <a16:creationId xmlns:a16="http://schemas.microsoft.com/office/drawing/2014/main" id="{86716E7A-7CED-4853-B093-3D0274E5A336}"/>
            </a:ext>
          </a:extLst>
        </xdr:cNvPr>
        <xdr:cNvCxnSpPr/>
      </xdr:nvCxnSpPr>
      <xdr:spPr>
        <a:xfrm>
          <a:off x="2619375" y="6455410"/>
          <a:ext cx="809625" cy="24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36830</xdr:rowOff>
    </xdr:from>
    <xdr:to>
      <xdr:col>10</xdr:col>
      <xdr:colOff>165100</xdr:colOff>
      <xdr:row>39</xdr:row>
      <xdr:rowOff>138430</xdr:rowOff>
    </xdr:to>
    <xdr:sp macro="" textlink="">
      <xdr:nvSpPr>
        <xdr:cNvPr id="77" name="楕円 76">
          <a:extLst>
            <a:ext uri="{FF2B5EF4-FFF2-40B4-BE49-F238E27FC236}">
              <a16:creationId xmlns:a16="http://schemas.microsoft.com/office/drawing/2014/main" id="{71BA83E7-24F4-431C-B691-026D8F1DADC6}"/>
            </a:ext>
          </a:extLst>
        </xdr:cNvPr>
        <xdr:cNvSpPr/>
      </xdr:nvSpPr>
      <xdr:spPr>
        <a:xfrm>
          <a:off x="1781175" y="635190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87630</xdr:rowOff>
    </xdr:from>
    <xdr:to>
      <xdr:col>15</xdr:col>
      <xdr:colOff>50800</xdr:colOff>
      <xdr:row>39</xdr:row>
      <xdr:rowOff>137160</xdr:rowOff>
    </xdr:to>
    <xdr:cxnSp macro="">
      <xdr:nvCxnSpPr>
        <xdr:cNvPr id="78" name="直線コネクタ 77">
          <a:extLst>
            <a:ext uri="{FF2B5EF4-FFF2-40B4-BE49-F238E27FC236}">
              <a16:creationId xmlns:a16="http://schemas.microsoft.com/office/drawing/2014/main" id="{DD0F9B58-0759-4189-AAB0-EF48D481F3CA}"/>
            </a:ext>
          </a:extLst>
        </xdr:cNvPr>
        <xdr:cNvCxnSpPr/>
      </xdr:nvCxnSpPr>
      <xdr:spPr>
        <a:xfrm>
          <a:off x="1828800" y="6399530"/>
          <a:ext cx="790575"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170197</xdr:rowOff>
    </xdr:from>
    <xdr:ext cx="405111" cy="259045"/>
    <xdr:sp macro="" textlink="">
      <xdr:nvSpPr>
        <xdr:cNvPr id="79" name="n_1aveValue【体育館・プール】&#10;有形固定資産減価償却率">
          <a:extLst>
            <a:ext uri="{FF2B5EF4-FFF2-40B4-BE49-F238E27FC236}">
              <a16:creationId xmlns:a16="http://schemas.microsoft.com/office/drawing/2014/main" id="{AF8D3ABF-BA67-482E-8FE0-786A11107C5A}"/>
            </a:ext>
          </a:extLst>
        </xdr:cNvPr>
        <xdr:cNvSpPr txBox="1"/>
      </xdr:nvSpPr>
      <xdr:spPr>
        <a:xfrm>
          <a:off x="32391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116857</xdr:rowOff>
    </xdr:from>
    <xdr:ext cx="405111" cy="259045"/>
    <xdr:sp macro="" textlink="">
      <xdr:nvSpPr>
        <xdr:cNvPr id="80" name="n_2aveValue【体育館・プール】&#10;有形固定資産減価償却率">
          <a:extLst>
            <a:ext uri="{FF2B5EF4-FFF2-40B4-BE49-F238E27FC236}">
              <a16:creationId xmlns:a16="http://schemas.microsoft.com/office/drawing/2014/main" id="{CA93D4BA-4C96-4F5D-BC38-B1292CAF9AD4}"/>
            </a:ext>
          </a:extLst>
        </xdr:cNvPr>
        <xdr:cNvSpPr txBox="1"/>
      </xdr:nvSpPr>
      <xdr:spPr>
        <a:xfrm>
          <a:off x="24390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86377</xdr:rowOff>
    </xdr:from>
    <xdr:ext cx="405111" cy="259045"/>
    <xdr:sp macro="" textlink="">
      <xdr:nvSpPr>
        <xdr:cNvPr id="81" name="n_3aveValue【体育館・プール】&#10;有形固定資産減価償却率">
          <a:extLst>
            <a:ext uri="{FF2B5EF4-FFF2-40B4-BE49-F238E27FC236}">
              <a16:creationId xmlns:a16="http://schemas.microsoft.com/office/drawing/2014/main" id="{08332423-48EC-4B9E-9066-21291C4ACC23}"/>
            </a:ext>
          </a:extLst>
        </xdr:cNvPr>
        <xdr:cNvSpPr txBox="1"/>
      </xdr:nvSpPr>
      <xdr:spPr>
        <a:xfrm>
          <a:off x="1648469"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99077</xdr:rowOff>
    </xdr:from>
    <xdr:ext cx="405111" cy="259045"/>
    <xdr:sp macro="" textlink="">
      <xdr:nvSpPr>
        <xdr:cNvPr id="82" name="n_1mainValue【体育館・プール】&#10;有形固定資産減価償却率">
          <a:extLst>
            <a:ext uri="{FF2B5EF4-FFF2-40B4-BE49-F238E27FC236}">
              <a16:creationId xmlns:a16="http://schemas.microsoft.com/office/drawing/2014/main" id="{E092E879-EFB7-45B4-A85C-A7EFE9BB92D4}"/>
            </a:ext>
          </a:extLst>
        </xdr:cNvPr>
        <xdr:cNvSpPr txBox="1"/>
      </xdr:nvSpPr>
      <xdr:spPr>
        <a:xfrm>
          <a:off x="3239144" y="674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7637</xdr:rowOff>
    </xdr:from>
    <xdr:ext cx="405111" cy="259045"/>
    <xdr:sp macro="" textlink="">
      <xdr:nvSpPr>
        <xdr:cNvPr id="83" name="n_2mainValue【体育館・プール】&#10;有形固定資産減価償却率">
          <a:extLst>
            <a:ext uri="{FF2B5EF4-FFF2-40B4-BE49-F238E27FC236}">
              <a16:creationId xmlns:a16="http://schemas.microsoft.com/office/drawing/2014/main" id="{5BE304DC-FACD-49E2-A1AB-F8E93F9A77AB}"/>
            </a:ext>
          </a:extLst>
        </xdr:cNvPr>
        <xdr:cNvSpPr txBox="1"/>
      </xdr:nvSpPr>
      <xdr:spPr>
        <a:xfrm>
          <a:off x="2439044" y="6487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129557</xdr:rowOff>
    </xdr:from>
    <xdr:ext cx="405111" cy="259045"/>
    <xdr:sp macro="" textlink="">
      <xdr:nvSpPr>
        <xdr:cNvPr id="84" name="n_3mainValue【体育館・プール】&#10;有形固定資産減価償却率">
          <a:extLst>
            <a:ext uri="{FF2B5EF4-FFF2-40B4-BE49-F238E27FC236}">
              <a16:creationId xmlns:a16="http://schemas.microsoft.com/office/drawing/2014/main" id="{B122B81B-509F-4DAE-AA08-FB6F74E17046}"/>
            </a:ext>
          </a:extLst>
        </xdr:cNvPr>
        <xdr:cNvSpPr txBox="1"/>
      </xdr:nvSpPr>
      <xdr:spPr>
        <a:xfrm>
          <a:off x="1648469"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CE9DB78B-AFAA-4AC6-A434-18A9DF0C12AB}"/>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6" name="正方形/長方形 85">
          <a:extLst>
            <a:ext uri="{FF2B5EF4-FFF2-40B4-BE49-F238E27FC236}">
              <a16:creationId xmlns:a16="http://schemas.microsoft.com/office/drawing/2014/main" id="{FF1336E5-D1F2-419E-8E36-F0852346972F}"/>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7" name="正方形/長方形 86">
          <a:extLst>
            <a:ext uri="{FF2B5EF4-FFF2-40B4-BE49-F238E27FC236}">
              <a16:creationId xmlns:a16="http://schemas.microsoft.com/office/drawing/2014/main" id="{027A4BCF-4A3E-4567-B98B-0BD0018F9610}"/>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8" name="正方形/長方形 87">
          <a:extLst>
            <a:ext uri="{FF2B5EF4-FFF2-40B4-BE49-F238E27FC236}">
              <a16:creationId xmlns:a16="http://schemas.microsoft.com/office/drawing/2014/main" id="{274F5769-BDA8-4B4C-B5BE-947111EB5746}"/>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9" name="正方形/長方形 88">
          <a:extLst>
            <a:ext uri="{FF2B5EF4-FFF2-40B4-BE49-F238E27FC236}">
              <a16:creationId xmlns:a16="http://schemas.microsoft.com/office/drawing/2014/main" id="{629F8FBD-DEFD-447D-82D6-14F2A7D516DE}"/>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51317C6B-9B3C-4DB0-95DE-5511F872C5DF}"/>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86DC63FC-6DDA-47F0-9B2B-F26F7E8B49B2}"/>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14656C59-88FC-48B8-9513-1036C9CA28B6}"/>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FF484231-2FC8-42AD-8EF5-1DB73D739E84}"/>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A413CE7C-12AC-4114-9209-F040E2D51499}"/>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60F3621-9864-413E-A7B4-64324EB5D4B7}"/>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5D376D3A-9B0B-4481-B5A2-88B3056DF5A5}"/>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FDF85B5C-5721-4A6F-BFCF-01F7A76F0109}"/>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12204821-1EDB-47C4-A058-5FF5C40E7167}"/>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42CE7A5B-A4F7-4E62-997B-CD90B941F199}"/>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F02F1CA6-3C6E-4B9A-8DB7-F519E6B25A32}"/>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ACCDC37E-2433-4DF2-A958-23B0BF748B74}"/>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141B68B8-0C8F-4811-865B-02ACB20C361E}"/>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59CC6569-77B8-40C6-BB23-99E04FF16FC9}"/>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65FA79FD-54EB-4A69-8D59-C8D871F1B54D}"/>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体育館・プール】&#10;一人当たり面積グラフ枠">
          <a:extLst>
            <a:ext uri="{FF2B5EF4-FFF2-40B4-BE49-F238E27FC236}">
              <a16:creationId xmlns:a16="http://schemas.microsoft.com/office/drawing/2014/main" id="{D5A5949B-C808-416D-9D98-7A82647736EB}"/>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152400</xdr:rowOff>
    </xdr:from>
    <xdr:to>
      <xdr:col>54</xdr:col>
      <xdr:colOff>189865</xdr:colOff>
      <xdr:row>40</xdr:row>
      <xdr:rowOff>114300</xdr:rowOff>
    </xdr:to>
    <xdr:cxnSp macro="">
      <xdr:nvCxnSpPr>
        <xdr:cNvPr id="106" name="直線コネクタ 105">
          <a:extLst>
            <a:ext uri="{FF2B5EF4-FFF2-40B4-BE49-F238E27FC236}">
              <a16:creationId xmlns:a16="http://schemas.microsoft.com/office/drawing/2014/main" id="{4CF6E96B-40B5-4C8C-86B3-CB1B462453C8}"/>
            </a:ext>
          </a:extLst>
        </xdr:cNvPr>
        <xdr:cNvCxnSpPr/>
      </xdr:nvCxnSpPr>
      <xdr:spPr>
        <a:xfrm flipV="1">
          <a:off x="9427845" y="5334000"/>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118127</xdr:rowOff>
    </xdr:from>
    <xdr:ext cx="469744" cy="259045"/>
    <xdr:sp macro="" textlink="">
      <xdr:nvSpPr>
        <xdr:cNvPr id="107" name="【体育館・プール】&#10;一人当たり面積最小値テキスト">
          <a:extLst>
            <a:ext uri="{FF2B5EF4-FFF2-40B4-BE49-F238E27FC236}">
              <a16:creationId xmlns:a16="http://schemas.microsoft.com/office/drawing/2014/main" id="{ED41688B-DAAB-4886-858B-313E82441375}"/>
            </a:ext>
          </a:extLst>
        </xdr:cNvPr>
        <xdr:cNvSpPr txBox="1"/>
      </xdr:nvSpPr>
      <xdr:spPr>
        <a:xfrm>
          <a:off x="9477375" y="659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8" name="直線コネクタ 107">
          <a:extLst>
            <a:ext uri="{FF2B5EF4-FFF2-40B4-BE49-F238E27FC236}">
              <a16:creationId xmlns:a16="http://schemas.microsoft.com/office/drawing/2014/main" id="{53A7770A-6D06-435F-9891-463BEBD12824}"/>
            </a:ext>
          </a:extLst>
        </xdr:cNvPr>
        <xdr:cNvCxnSpPr/>
      </xdr:nvCxnSpPr>
      <xdr:spPr>
        <a:xfrm>
          <a:off x="9363075" y="65913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99077</xdr:rowOff>
    </xdr:from>
    <xdr:ext cx="469744" cy="259045"/>
    <xdr:sp macro="" textlink="">
      <xdr:nvSpPr>
        <xdr:cNvPr id="109" name="【体育館・プール】&#10;一人当たり面積最大値テキスト">
          <a:extLst>
            <a:ext uri="{FF2B5EF4-FFF2-40B4-BE49-F238E27FC236}">
              <a16:creationId xmlns:a16="http://schemas.microsoft.com/office/drawing/2014/main" id="{C4B31D9B-6ABC-463F-87B3-D8750F84E2A4}"/>
            </a:ext>
          </a:extLst>
        </xdr:cNvPr>
        <xdr:cNvSpPr txBox="1"/>
      </xdr:nvSpPr>
      <xdr:spPr>
        <a:xfrm>
          <a:off x="9477375"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0" name="直線コネクタ 109">
          <a:extLst>
            <a:ext uri="{FF2B5EF4-FFF2-40B4-BE49-F238E27FC236}">
              <a16:creationId xmlns:a16="http://schemas.microsoft.com/office/drawing/2014/main" id="{49653882-B28F-4F30-A78C-6272EDA8016F}"/>
            </a:ext>
          </a:extLst>
        </xdr:cNvPr>
        <xdr:cNvCxnSpPr/>
      </xdr:nvCxnSpPr>
      <xdr:spPr>
        <a:xfrm>
          <a:off x="9363075" y="53340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124477</xdr:rowOff>
    </xdr:from>
    <xdr:ext cx="469744" cy="259045"/>
    <xdr:sp macro="" textlink="">
      <xdr:nvSpPr>
        <xdr:cNvPr id="111" name="【体育館・プール】&#10;一人当たり面積平均値テキスト">
          <a:extLst>
            <a:ext uri="{FF2B5EF4-FFF2-40B4-BE49-F238E27FC236}">
              <a16:creationId xmlns:a16="http://schemas.microsoft.com/office/drawing/2014/main" id="{F6B68FDE-3D4B-4103-A3C0-01FD288B8233}"/>
            </a:ext>
          </a:extLst>
        </xdr:cNvPr>
        <xdr:cNvSpPr txBox="1"/>
      </xdr:nvSpPr>
      <xdr:spPr>
        <a:xfrm>
          <a:off x="9477375" y="6112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12" name="フローチャート: 判断 111">
          <a:extLst>
            <a:ext uri="{FF2B5EF4-FFF2-40B4-BE49-F238E27FC236}">
              <a16:creationId xmlns:a16="http://schemas.microsoft.com/office/drawing/2014/main" id="{D59072C1-6833-4CD4-85FB-CF0D2D12D98D}"/>
            </a:ext>
          </a:extLst>
        </xdr:cNvPr>
        <xdr:cNvSpPr/>
      </xdr:nvSpPr>
      <xdr:spPr>
        <a:xfrm>
          <a:off x="9401175" y="625792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3" name="フローチャート: 判断 112">
          <a:extLst>
            <a:ext uri="{FF2B5EF4-FFF2-40B4-BE49-F238E27FC236}">
              <a16:creationId xmlns:a16="http://schemas.microsoft.com/office/drawing/2014/main" id="{ABCA9D2C-2971-419F-9295-F4FEFBAE5DCF}"/>
            </a:ext>
          </a:extLst>
        </xdr:cNvPr>
        <xdr:cNvSpPr/>
      </xdr:nvSpPr>
      <xdr:spPr>
        <a:xfrm>
          <a:off x="8639175" y="61150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4" name="フローチャート: 判断 113">
          <a:extLst>
            <a:ext uri="{FF2B5EF4-FFF2-40B4-BE49-F238E27FC236}">
              <a16:creationId xmlns:a16="http://schemas.microsoft.com/office/drawing/2014/main" id="{79CCB273-E23E-4AD9-B57A-9E8F4195BAB6}"/>
            </a:ext>
          </a:extLst>
        </xdr:cNvPr>
        <xdr:cNvSpPr/>
      </xdr:nvSpPr>
      <xdr:spPr>
        <a:xfrm>
          <a:off x="7839075" y="60769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5" name="フローチャート: 判断 114">
          <a:extLst>
            <a:ext uri="{FF2B5EF4-FFF2-40B4-BE49-F238E27FC236}">
              <a16:creationId xmlns:a16="http://schemas.microsoft.com/office/drawing/2014/main" id="{5D877415-2A8D-4052-9871-D3589AAA75EC}"/>
            </a:ext>
          </a:extLst>
        </xdr:cNvPr>
        <xdr:cNvSpPr/>
      </xdr:nvSpPr>
      <xdr:spPr>
        <a:xfrm>
          <a:off x="7029450" y="6076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65CB971D-D3AC-4E98-A677-BAA623E62DC9}"/>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E667C2C0-26EF-4075-978B-60CF01F4CE20}"/>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BA839176-C036-4312-9785-67866A28E779}"/>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84FE43F0-0999-4C99-892C-3D991DBE5CC8}"/>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E0A4988-A8D8-495B-AC6F-855D17427BF5}"/>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1" name="楕円 120">
          <a:extLst>
            <a:ext uri="{FF2B5EF4-FFF2-40B4-BE49-F238E27FC236}">
              <a16:creationId xmlns:a16="http://schemas.microsoft.com/office/drawing/2014/main" id="{62043DF6-288A-4554-AFDD-90C49D4A2B4E}"/>
            </a:ext>
          </a:extLst>
        </xdr:cNvPr>
        <xdr:cNvSpPr/>
      </xdr:nvSpPr>
      <xdr:spPr>
        <a:xfrm>
          <a:off x="9401175" y="650557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111777</xdr:rowOff>
    </xdr:from>
    <xdr:ext cx="469744" cy="259045"/>
    <xdr:sp macro="" textlink="">
      <xdr:nvSpPr>
        <xdr:cNvPr id="122" name="【体育館・プール】&#10;一人当たり面積該当値テキスト">
          <a:extLst>
            <a:ext uri="{FF2B5EF4-FFF2-40B4-BE49-F238E27FC236}">
              <a16:creationId xmlns:a16="http://schemas.microsoft.com/office/drawing/2014/main" id="{65B8F1E7-57CD-4523-9058-DCFF16010BF0}"/>
            </a:ext>
          </a:extLst>
        </xdr:cNvPr>
        <xdr:cNvSpPr txBox="1"/>
      </xdr:nvSpPr>
      <xdr:spPr>
        <a:xfrm>
          <a:off x="9477375" y="64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23" name="楕円 122">
          <a:extLst>
            <a:ext uri="{FF2B5EF4-FFF2-40B4-BE49-F238E27FC236}">
              <a16:creationId xmlns:a16="http://schemas.microsoft.com/office/drawing/2014/main" id="{0C14BF45-3733-424E-81D4-2005574B7CB1}"/>
            </a:ext>
          </a:extLst>
        </xdr:cNvPr>
        <xdr:cNvSpPr/>
      </xdr:nvSpPr>
      <xdr:spPr>
        <a:xfrm>
          <a:off x="8639175" y="6505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24" name="直線コネクタ 123">
          <a:extLst>
            <a:ext uri="{FF2B5EF4-FFF2-40B4-BE49-F238E27FC236}">
              <a16:creationId xmlns:a16="http://schemas.microsoft.com/office/drawing/2014/main" id="{1FA2EDB8-F375-4912-8B2C-C7E3D9A0610E}"/>
            </a:ext>
          </a:extLst>
        </xdr:cNvPr>
        <xdr:cNvCxnSpPr/>
      </xdr:nvCxnSpPr>
      <xdr:spPr>
        <a:xfrm>
          <a:off x="8686800" y="65532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5" name="楕円 124">
          <a:extLst>
            <a:ext uri="{FF2B5EF4-FFF2-40B4-BE49-F238E27FC236}">
              <a16:creationId xmlns:a16="http://schemas.microsoft.com/office/drawing/2014/main" id="{D09C24F9-4329-4CD6-8AD9-29BBDAA17A8C}"/>
            </a:ext>
          </a:extLst>
        </xdr:cNvPr>
        <xdr:cNvSpPr/>
      </xdr:nvSpPr>
      <xdr:spPr>
        <a:xfrm>
          <a:off x="7839075" y="65055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26" name="直線コネクタ 125">
          <a:extLst>
            <a:ext uri="{FF2B5EF4-FFF2-40B4-BE49-F238E27FC236}">
              <a16:creationId xmlns:a16="http://schemas.microsoft.com/office/drawing/2014/main" id="{1ED6C8A4-B9D1-4F91-BC61-731B8FDDE78F}"/>
            </a:ext>
          </a:extLst>
        </xdr:cNvPr>
        <xdr:cNvCxnSpPr/>
      </xdr:nvCxnSpPr>
      <xdr:spPr>
        <a:xfrm>
          <a:off x="7886700" y="65532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27" name="楕円 126">
          <a:extLst>
            <a:ext uri="{FF2B5EF4-FFF2-40B4-BE49-F238E27FC236}">
              <a16:creationId xmlns:a16="http://schemas.microsoft.com/office/drawing/2014/main" id="{6A84C3E9-EE8A-47E9-A97F-23E344D932BF}"/>
            </a:ext>
          </a:extLst>
        </xdr:cNvPr>
        <xdr:cNvSpPr/>
      </xdr:nvSpPr>
      <xdr:spPr>
        <a:xfrm>
          <a:off x="7029450" y="6505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28" name="直線コネクタ 127">
          <a:extLst>
            <a:ext uri="{FF2B5EF4-FFF2-40B4-BE49-F238E27FC236}">
              <a16:creationId xmlns:a16="http://schemas.microsoft.com/office/drawing/2014/main" id="{4A7507C0-5529-4361-87CE-703FC89C8822}"/>
            </a:ext>
          </a:extLst>
        </xdr:cNvPr>
        <xdr:cNvCxnSpPr/>
      </xdr:nvCxnSpPr>
      <xdr:spPr>
        <a:xfrm>
          <a:off x="7077075" y="65532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29" name="n_1aveValue【体育館・プール】&#10;一人当たり面積">
          <a:extLst>
            <a:ext uri="{FF2B5EF4-FFF2-40B4-BE49-F238E27FC236}">
              <a16:creationId xmlns:a16="http://schemas.microsoft.com/office/drawing/2014/main" id="{3BAD0B5D-7E23-4514-9CDE-0E8E80086F63}"/>
            </a:ext>
          </a:extLst>
        </xdr:cNvPr>
        <xdr:cNvSpPr txBox="1"/>
      </xdr:nvSpPr>
      <xdr:spPr>
        <a:xfrm>
          <a:off x="8458277" y="589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30" name="n_2aveValue【体育館・プール】&#10;一人当たり面積">
          <a:extLst>
            <a:ext uri="{FF2B5EF4-FFF2-40B4-BE49-F238E27FC236}">
              <a16:creationId xmlns:a16="http://schemas.microsoft.com/office/drawing/2014/main" id="{16798905-DE6D-41E7-A99E-8506EF6F776B}"/>
            </a:ext>
          </a:extLst>
        </xdr:cNvPr>
        <xdr:cNvSpPr txBox="1"/>
      </xdr:nvSpPr>
      <xdr:spPr>
        <a:xfrm>
          <a:off x="7677227" y="58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1" name="n_3aveValue【体育館・プール】&#10;一人当たり面積">
          <a:extLst>
            <a:ext uri="{FF2B5EF4-FFF2-40B4-BE49-F238E27FC236}">
              <a16:creationId xmlns:a16="http://schemas.microsoft.com/office/drawing/2014/main" id="{ED00DF80-C843-45F7-A1FB-872D86E21694}"/>
            </a:ext>
          </a:extLst>
        </xdr:cNvPr>
        <xdr:cNvSpPr txBox="1"/>
      </xdr:nvSpPr>
      <xdr:spPr>
        <a:xfrm>
          <a:off x="6867602" y="58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32" name="n_1mainValue【体育館・プール】&#10;一人当たり面積">
          <a:extLst>
            <a:ext uri="{FF2B5EF4-FFF2-40B4-BE49-F238E27FC236}">
              <a16:creationId xmlns:a16="http://schemas.microsoft.com/office/drawing/2014/main" id="{C6FB0F8B-3ED2-4AD8-8BBE-B4625EF9CFD2}"/>
            </a:ext>
          </a:extLst>
        </xdr:cNvPr>
        <xdr:cNvSpPr txBox="1"/>
      </xdr:nvSpPr>
      <xdr:spPr>
        <a:xfrm>
          <a:off x="8458277" y="659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3" name="n_2mainValue【体育館・プール】&#10;一人当たり面積">
          <a:extLst>
            <a:ext uri="{FF2B5EF4-FFF2-40B4-BE49-F238E27FC236}">
              <a16:creationId xmlns:a16="http://schemas.microsoft.com/office/drawing/2014/main" id="{F07F0770-85EB-4F3A-8223-493202D73A8B}"/>
            </a:ext>
          </a:extLst>
        </xdr:cNvPr>
        <xdr:cNvSpPr txBox="1"/>
      </xdr:nvSpPr>
      <xdr:spPr>
        <a:xfrm>
          <a:off x="7677227" y="659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34" name="n_3mainValue【体育館・プール】&#10;一人当たり面積">
          <a:extLst>
            <a:ext uri="{FF2B5EF4-FFF2-40B4-BE49-F238E27FC236}">
              <a16:creationId xmlns:a16="http://schemas.microsoft.com/office/drawing/2014/main" id="{6356642D-CAA2-49CD-8D90-633667F3EF64}"/>
            </a:ext>
          </a:extLst>
        </xdr:cNvPr>
        <xdr:cNvSpPr txBox="1"/>
      </xdr:nvSpPr>
      <xdr:spPr>
        <a:xfrm>
          <a:off x="6867602" y="659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E1D6BD99-20D8-48EC-A105-0B5B0555E250}"/>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6" name="正方形/長方形 135">
          <a:extLst>
            <a:ext uri="{FF2B5EF4-FFF2-40B4-BE49-F238E27FC236}">
              <a16:creationId xmlns:a16="http://schemas.microsoft.com/office/drawing/2014/main" id="{1D5258B7-A539-4AAC-BF4E-8B97FB2B588A}"/>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7" name="正方形/長方形 136">
          <a:extLst>
            <a:ext uri="{FF2B5EF4-FFF2-40B4-BE49-F238E27FC236}">
              <a16:creationId xmlns:a16="http://schemas.microsoft.com/office/drawing/2014/main" id="{0E0F6071-1699-46AA-AA6F-FC200BC158E3}"/>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8" name="正方形/長方形 137">
          <a:extLst>
            <a:ext uri="{FF2B5EF4-FFF2-40B4-BE49-F238E27FC236}">
              <a16:creationId xmlns:a16="http://schemas.microsoft.com/office/drawing/2014/main" id="{9C36FE63-D146-4B7F-AAC5-4109C6661F85}"/>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9" name="正方形/長方形 138">
          <a:extLst>
            <a:ext uri="{FF2B5EF4-FFF2-40B4-BE49-F238E27FC236}">
              <a16:creationId xmlns:a16="http://schemas.microsoft.com/office/drawing/2014/main" id="{D39B4A5C-0A01-46F6-883E-B449423ECE30}"/>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7AC5CBF2-4001-4DF9-88EA-5A1576FD53EA}"/>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5F2A9072-BD22-4EC3-99A2-EA409C6C498B}"/>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AAF71C6D-FD0F-4D70-BFDC-17554FCEF55B}"/>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a:extLst>
            <a:ext uri="{FF2B5EF4-FFF2-40B4-BE49-F238E27FC236}">
              <a16:creationId xmlns:a16="http://schemas.microsoft.com/office/drawing/2014/main" id="{631A2501-F09A-4C93-8571-76C2ED7B3D92}"/>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a:extLst>
            <a:ext uri="{FF2B5EF4-FFF2-40B4-BE49-F238E27FC236}">
              <a16:creationId xmlns:a16="http://schemas.microsoft.com/office/drawing/2014/main" id="{5037235C-D540-44BB-96EF-F1A3727D6930}"/>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5" name="テキスト ボックス 144">
          <a:extLst>
            <a:ext uri="{FF2B5EF4-FFF2-40B4-BE49-F238E27FC236}">
              <a16:creationId xmlns:a16="http://schemas.microsoft.com/office/drawing/2014/main" id="{74ECA5FE-38C8-4DD8-993C-3147960C1F34}"/>
            </a:ext>
          </a:extLst>
        </xdr:cNvPr>
        <xdr:cNvSpPr txBox="1"/>
      </xdr:nvSpPr>
      <xdr:spPr>
        <a:xfrm>
          <a:off x="2789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a:extLst>
            <a:ext uri="{FF2B5EF4-FFF2-40B4-BE49-F238E27FC236}">
              <a16:creationId xmlns:a16="http://schemas.microsoft.com/office/drawing/2014/main" id="{56D71DEB-25C3-4466-9C01-F09D6ECE625B}"/>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a:extLst>
            <a:ext uri="{FF2B5EF4-FFF2-40B4-BE49-F238E27FC236}">
              <a16:creationId xmlns:a16="http://schemas.microsoft.com/office/drawing/2014/main" id="{D880E675-1389-45F9-BADB-EFB55797658E}"/>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a:extLst>
            <a:ext uri="{FF2B5EF4-FFF2-40B4-BE49-F238E27FC236}">
              <a16:creationId xmlns:a16="http://schemas.microsoft.com/office/drawing/2014/main" id="{8DEDA9E3-9B51-453D-B94D-E8DB1483CCBA}"/>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a:extLst>
            <a:ext uri="{FF2B5EF4-FFF2-40B4-BE49-F238E27FC236}">
              <a16:creationId xmlns:a16="http://schemas.microsoft.com/office/drawing/2014/main" id="{D4D0ED90-7448-4A75-AEA0-7BE7312E4F28}"/>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a:extLst>
            <a:ext uri="{FF2B5EF4-FFF2-40B4-BE49-F238E27FC236}">
              <a16:creationId xmlns:a16="http://schemas.microsoft.com/office/drawing/2014/main" id="{66B405CB-E47D-4127-B997-76EEBA39BF76}"/>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a:extLst>
            <a:ext uri="{FF2B5EF4-FFF2-40B4-BE49-F238E27FC236}">
              <a16:creationId xmlns:a16="http://schemas.microsoft.com/office/drawing/2014/main" id="{D874FC5D-D766-403D-AB6D-5103D42E0CA9}"/>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a:extLst>
            <a:ext uri="{FF2B5EF4-FFF2-40B4-BE49-F238E27FC236}">
              <a16:creationId xmlns:a16="http://schemas.microsoft.com/office/drawing/2014/main" id="{BD224226-DBD8-4298-B7B6-3C9A3A90A60A}"/>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3" name="テキスト ボックス 152">
          <a:extLst>
            <a:ext uri="{FF2B5EF4-FFF2-40B4-BE49-F238E27FC236}">
              <a16:creationId xmlns:a16="http://schemas.microsoft.com/office/drawing/2014/main" id="{C9924EAE-C32A-4D68-BE18-32FC9C067E4B}"/>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EEEA0143-3A91-47B7-852E-9B6F67230B32}"/>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5" name="テキスト ボックス 154">
          <a:extLst>
            <a:ext uri="{FF2B5EF4-FFF2-40B4-BE49-F238E27FC236}">
              <a16:creationId xmlns:a16="http://schemas.microsoft.com/office/drawing/2014/main" id="{0C725586-782D-45EC-AB47-F7A0C8494CA0}"/>
            </a:ext>
          </a:extLst>
        </xdr:cNvPr>
        <xdr:cNvSpPr txBox="1"/>
      </xdr:nvSpPr>
      <xdr:spPr>
        <a:xfrm>
          <a:off x="388136" y="85033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陸上競技場・野球場・球技場】&#10;有形固定資産減価償却率グラフ枠">
          <a:extLst>
            <a:ext uri="{FF2B5EF4-FFF2-40B4-BE49-F238E27FC236}">
              <a16:creationId xmlns:a16="http://schemas.microsoft.com/office/drawing/2014/main" id="{E37910D7-A80D-4AC9-A550-7C0F23D207DE}"/>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45720</xdr:rowOff>
    </xdr:from>
    <xdr:to>
      <xdr:col>24</xdr:col>
      <xdr:colOff>62865</xdr:colOff>
      <xdr:row>63</xdr:row>
      <xdr:rowOff>156210</xdr:rowOff>
    </xdr:to>
    <xdr:cxnSp macro="">
      <xdr:nvCxnSpPr>
        <xdr:cNvPr id="157" name="直線コネクタ 156">
          <a:extLst>
            <a:ext uri="{FF2B5EF4-FFF2-40B4-BE49-F238E27FC236}">
              <a16:creationId xmlns:a16="http://schemas.microsoft.com/office/drawing/2014/main" id="{A6C74ED5-9593-49B5-A3F2-0595326D27ED}"/>
            </a:ext>
          </a:extLst>
        </xdr:cNvPr>
        <xdr:cNvCxnSpPr/>
      </xdr:nvCxnSpPr>
      <xdr:spPr>
        <a:xfrm flipV="1">
          <a:off x="4179570" y="8954770"/>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160037</xdr:rowOff>
    </xdr:from>
    <xdr:ext cx="405111" cy="259045"/>
    <xdr:sp macro="" textlink="">
      <xdr:nvSpPr>
        <xdr:cNvPr id="158" name="【陸上競技場・野球場・球技場】&#10;有形固定資産減価償却率最小値テキスト">
          <a:extLst>
            <a:ext uri="{FF2B5EF4-FFF2-40B4-BE49-F238E27FC236}">
              <a16:creationId xmlns:a16="http://schemas.microsoft.com/office/drawing/2014/main" id="{A00C9A15-0E30-4AA5-9DE6-1153C1DA9C03}"/>
            </a:ext>
          </a:extLst>
        </xdr:cNvPr>
        <xdr:cNvSpPr txBox="1"/>
      </xdr:nvSpPr>
      <xdr:spPr>
        <a:xfrm>
          <a:off x="4229100" y="1036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9" name="直線コネクタ 158">
          <a:extLst>
            <a:ext uri="{FF2B5EF4-FFF2-40B4-BE49-F238E27FC236}">
              <a16:creationId xmlns:a16="http://schemas.microsoft.com/office/drawing/2014/main" id="{C357E932-F5DC-4C08-B7AD-9D9FCBC10138}"/>
            </a:ext>
          </a:extLst>
        </xdr:cNvPr>
        <xdr:cNvCxnSpPr/>
      </xdr:nvCxnSpPr>
      <xdr:spPr>
        <a:xfrm>
          <a:off x="4105275" y="103606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163847</xdr:rowOff>
    </xdr:from>
    <xdr:ext cx="405111" cy="259045"/>
    <xdr:sp macro="" textlink="">
      <xdr:nvSpPr>
        <xdr:cNvPr id="160" name="【陸上競技場・野球場・球技場】&#10;有形固定資産減価償却率最大値テキスト">
          <a:extLst>
            <a:ext uri="{FF2B5EF4-FFF2-40B4-BE49-F238E27FC236}">
              <a16:creationId xmlns:a16="http://schemas.microsoft.com/office/drawing/2014/main" id="{8AED1D1A-3825-427A-8F2E-903F9B78CC65}"/>
            </a:ext>
          </a:extLst>
        </xdr:cNvPr>
        <xdr:cNvSpPr txBox="1"/>
      </xdr:nvSpPr>
      <xdr:spPr>
        <a:xfrm>
          <a:off x="4229100" y="874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45720</xdr:rowOff>
    </xdr:from>
    <xdr:to>
      <xdr:col>24</xdr:col>
      <xdr:colOff>152400</xdr:colOff>
      <xdr:row>55</xdr:row>
      <xdr:rowOff>45720</xdr:rowOff>
    </xdr:to>
    <xdr:cxnSp macro="">
      <xdr:nvCxnSpPr>
        <xdr:cNvPr id="161" name="直線コネクタ 160">
          <a:extLst>
            <a:ext uri="{FF2B5EF4-FFF2-40B4-BE49-F238E27FC236}">
              <a16:creationId xmlns:a16="http://schemas.microsoft.com/office/drawing/2014/main" id="{99D1B216-144C-4E2B-BB52-A6CD1FDF35A4}"/>
            </a:ext>
          </a:extLst>
        </xdr:cNvPr>
        <xdr:cNvCxnSpPr/>
      </xdr:nvCxnSpPr>
      <xdr:spPr>
        <a:xfrm>
          <a:off x="4105275" y="89547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26687</xdr:rowOff>
    </xdr:from>
    <xdr:ext cx="405111" cy="259045"/>
    <xdr:sp macro="" textlink="">
      <xdr:nvSpPr>
        <xdr:cNvPr id="162" name="【陸上競技場・野球場・球技場】&#10;有形固定資産減価償却率平均値テキスト">
          <a:extLst>
            <a:ext uri="{FF2B5EF4-FFF2-40B4-BE49-F238E27FC236}">
              <a16:creationId xmlns:a16="http://schemas.microsoft.com/office/drawing/2014/main" id="{84753AB5-36D3-499D-9065-7BDF406D2803}"/>
            </a:ext>
          </a:extLst>
        </xdr:cNvPr>
        <xdr:cNvSpPr txBox="1"/>
      </xdr:nvSpPr>
      <xdr:spPr>
        <a:xfrm>
          <a:off x="4229100" y="9583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63" name="フローチャート: 判断 162">
          <a:extLst>
            <a:ext uri="{FF2B5EF4-FFF2-40B4-BE49-F238E27FC236}">
              <a16:creationId xmlns:a16="http://schemas.microsoft.com/office/drawing/2014/main" id="{DDD062CE-6FC6-440C-9EE3-3A3EE4AAB4D6}"/>
            </a:ext>
          </a:extLst>
        </xdr:cNvPr>
        <xdr:cNvSpPr/>
      </xdr:nvSpPr>
      <xdr:spPr>
        <a:xfrm>
          <a:off x="4124325" y="95986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4" name="フローチャート: 判断 163">
          <a:extLst>
            <a:ext uri="{FF2B5EF4-FFF2-40B4-BE49-F238E27FC236}">
              <a16:creationId xmlns:a16="http://schemas.microsoft.com/office/drawing/2014/main" id="{961C513F-DC9A-4689-8DB8-29F638E0E0C2}"/>
            </a:ext>
          </a:extLst>
        </xdr:cNvPr>
        <xdr:cNvSpPr/>
      </xdr:nvSpPr>
      <xdr:spPr>
        <a:xfrm>
          <a:off x="3381375" y="96494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101600</xdr:rowOff>
    </xdr:from>
    <xdr:to>
      <xdr:col>15</xdr:col>
      <xdr:colOff>101600</xdr:colOff>
      <xdr:row>58</xdr:row>
      <xdr:rowOff>31750</xdr:rowOff>
    </xdr:to>
    <xdr:sp macro="" textlink="">
      <xdr:nvSpPr>
        <xdr:cNvPr id="165" name="フローチャート: 判断 164">
          <a:extLst>
            <a:ext uri="{FF2B5EF4-FFF2-40B4-BE49-F238E27FC236}">
              <a16:creationId xmlns:a16="http://schemas.microsoft.com/office/drawing/2014/main" id="{3FF7289B-44A1-4479-83C4-D577C94B2159}"/>
            </a:ext>
          </a:extLst>
        </xdr:cNvPr>
        <xdr:cNvSpPr/>
      </xdr:nvSpPr>
      <xdr:spPr>
        <a:xfrm>
          <a:off x="2571750" y="9334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66" name="フローチャート: 判断 165">
          <a:extLst>
            <a:ext uri="{FF2B5EF4-FFF2-40B4-BE49-F238E27FC236}">
              <a16:creationId xmlns:a16="http://schemas.microsoft.com/office/drawing/2014/main" id="{59F581D2-788B-4ABE-94DB-191166B11239}"/>
            </a:ext>
          </a:extLst>
        </xdr:cNvPr>
        <xdr:cNvSpPr/>
      </xdr:nvSpPr>
      <xdr:spPr>
        <a:xfrm>
          <a:off x="1781175" y="949833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6C0AC7E8-07A5-4A7F-9160-F6FCF275C39B}"/>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5CCF1D9A-C752-4B2C-BF18-ED42291268B3}"/>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E1709A8D-94E4-45E7-8C26-E97FC133C7E3}"/>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D484A684-056B-4DC3-835A-0D0AC2C592D0}"/>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BE495461-E543-4A0E-8AD1-A3995902F2BE}"/>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141605</xdr:rowOff>
    </xdr:from>
    <xdr:to>
      <xdr:col>24</xdr:col>
      <xdr:colOff>114300</xdr:colOff>
      <xdr:row>59</xdr:row>
      <xdr:rowOff>71755</xdr:rowOff>
    </xdr:to>
    <xdr:sp macro="" textlink="">
      <xdr:nvSpPr>
        <xdr:cNvPr id="172" name="楕円 171">
          <a:extLst>
            <a:ext uri="{FF2B5EF4-FFF2-40B4-BE49-F238E27FC236}">
              <a16:creationId xmlns:a16="http://schemas.microsoft.com/office/drawing/2014/main" id="{3E613B5A-DD04-4559-8742-1D1850E97919}"/>
            </a:ext>
          </a:extLst>
        </xdr:cNvPr>
        <xdr:cNvSpPr/>
      </xdr:nvSpPr>
      <xdr:spPr>
        <a:xfrm>
          <a:off x="4124325" y="953643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164482</xdr:rowOff>
    </xdr:from>
    <xdr:ext cx="405111" cy="259045"/>
    <xdr:sp macro="" textlink="">
      <xdr:nvSpPr>
        <xdr:cNvPr id="173" name="【陸上競技場・野球場・球技場】&#10;有形固定資産減価償却率該当値テキスト">
          <a:extLst>
            <a:ext uri="{FF2B5EF4-FFF2-40B4-BE49-F238E27FC236}">
              <a16:creationId xmlns:a16="http://schemas.microsoft.com/office/drawing/2014/main" id="{78F41AF3-43A6-43CB-B61F-10B005AD2F03}"/>
            </a:ext>
          </a:extLst>
        </xdr:cNvPr>
        <xdr:cNvSpPr txBox="1"/>
      </xdr:nvSpPr>
      <xdr:spPr>
        <a:xfrm>
          <a:off x="4229100" y="939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114935</xdr:rowOff>
    </xdr:from>
    <xdr:to>
      <xdr:col>20</xdr:col>
      <xdr:colOff>38100</xdr:colOff>
      <xdr:row>59</xdr:row>
      <xdr:rowOff>45085</xdr:rowOff>
    </xdr:to>
    <xdr:sp macro="" textlink="">
      <xdr:nvSpPr>
        <xdr:cNvPr id="174" name="楕円 173">
          <a:extLst>
            <a:ext uri="{FF2B5EF4-FFF2-40B4-BE49-F238E27FC236}">
              <a16:creationId xmlns:a16="http://schemas.microsoft.com/office/drawing/2014/main" id="{D3C4E829-E7A9-4AA7-8753-E3DF8D5683B1}"/>
            </a:ext>
          </a:extLst>
        </xdr:cNvPr>
        <xdr:cNvSpPr/>
      </xdr:nvSpPr>
      <xdr:spPr>
        <a:xfrm>
          <a:off x="3381375" y="95065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165735</xdr:rowOff>
    </xdr:from>
    <xdr:to>
      <xdr:col>24</xdr:col>
      <xdr:colOff>63500</xdr:colOff>
      <xdr:row>59</xdr:row>
      <xdr:rowOff>20955</xdr:rowOff>
    </xdr:to>
    <xdr:cxnSp macro="">
      <xdr:nvCxnSpPr>
        <xdr:cNvPr id="175" name="直線コネクタ 174">
          <a:extLst>
            <a:ext uri="{FF2B5EF4-FFF2-40B4-BE49-F238E27FC236}">
              <a16:creationId xmlns:a16="http://schemas.microsoft.com/office/drawing/2014/main" id="{D3BFFFD0-0610-47B0-B6DD-A6DE903BDE23}"/>
            </a:ext>
          </a:extLst>
        </xdr:cNvPr>
        <xdr:cNvCxnSpPr/>
      </xdr:nvCxnSpPr>
      <xdr:spPr>
        <a:xfrm>
          <a:off x="3429000" y="9554210"/>
          <a:ext cx="752475"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86360</xdr:rowOff>
    </xdr:from>
    <xdr:to>
      <xdr:col>15</xdr:col>
      <xdr:colOff>101600</xdr:colOff>
      <xdr:row>59</xdr:row>
      <xdr:rowOff>16510</xdr:rowOff>
    </xdr:to>
    <xdr:sp macro="" textlink="">
      <xdr:nvSpPr>
        <xdr:cNvPr id="176" name="楕円 175">
          <a:extLst>
            <a:ext uri="{FF2B5EF4-FFF2-40B4-BE49-F238E27FC236}">
              <a16:creationId xmlns:a16="http://schemas.microsoft.com/office/drawing/2014/main" id="{1C786355-D903-48AD-8ABB-FF4F62F1FD0E}"/>
            </a:ext>
          </a:extLst>
        </xdr:cNvPr>
        <xdr:cNvSpPr/>
      </xdr:nvSpPr>
      <xdr:spPr>
        <a:xfrm>
          <a:off x="2571750" y="94748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137160</xdr:rowOff>
    </xdr:from>
    <xdr:to>
      <xdr:col>19</xdr:col>
      <xdr:colOff>177800</xdr:colOff>
      <xdr:row>58</xdr:row>
      <xdr:rowOff>165735</xdr:rowOff>
    </xdr:to>
    <xdr:cxnSp macro="">
      <xdr:nvCxnSpPr>
        <xdr:cNvPr id="177" name="直線コネクタ 176">
          <a:extLst>
            <a:ext uri="{FF2B5EF4-FFF2-40B4-BE49-F238E27FC236}">
              <a16:creationId xmlns:a16="http://schemas.microsoft.com/office/drawing/2014/main" id="{C58FAC23-B447-47F3-9296-59BC63C39B4E}"/>
            </a:ext>
          </a:extLst>
        </xdr:cNvPr>
        <xdr:cNvCxnSpPr/>
      </xdr:nvCxnSpPr>
      <xdr:spPr>
        <a:xfrm>
          <a:off x="2619375" y="9531985"/>
          <a:ext cx="809625"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61595</xdr:rowOff>
    </xdr:from>
    <xdr:to>
      <xdr:col>10</xdr:col>
      <xdr:colOff>165100</xdr:colOff>
      <xdr:row>58</xdr:row>
      <xdr:rowOff>163195</xdr:rowOff>
    </xdr:to>
    <xdr:sp macro="" textlink="">
      <xdr:nvSpPr>
        <xdr:cNvPr id="178" name="楕円 177">
          <a:extLst>
            <a:ext uri="{FF2B5EF4-FFF2-40B4-BE49-F238E27FC236}">
              <a16:creationId xmlns:a16="http://schemas.microsoft.com/office/drawing/2014/main" id="{23FB7EE3-087E-4737-98A6-FD86D4AF79FC}"/>
            </a:ext>
          </a:extLst>
        </xdr:cNvPr>
        <xdr:cNvSpPr/>
      </xdr:nvSpPr>
      <xdr:spPr>
        <a:xfrm>
          <a:off x="1781175" y="94564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112395</xdr:rowOff>
    </xdr:from>
    <xdr:to>
      <xdr:col>15</xdr:col>
      <xdr:colOff>50800</xdr:colOff>
      <xdr:row>58</xdr:row>
      <xdr:rowOff>137160</xdr:rowOff>
    </xdr:to>
    <xdr:cxnSp macro="">
      <xdr:nvCxnSpPr>
        <xdr:cNvPr id="179" name="直線コネクタ 178">
          <a:extLst>
            <a:ext uri="{FF2B5EF4-FFF2-40B4-BE49-F238E27FC236}">
              <a16:creationId xmlns:a16="http://schemas.microsoft.com/office/drawing/2014/main" id="{642D0ACA-D1F6-4E6F-9E95-1764D847EA6C}"/>
            </a:ext>
          </a:extLst>
        </xdr:cNvPr>
        <xdr:cNvCxnSpPr/>
      </xdr:nvCxnSpPr>
      <xdr:spPr>
        <a:xfrm>
          <a:off x="1828800" y="9504045"/>
          <a:ext cx="790575"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80" name="n_1aveValue【陸上競技場・野球場・球技場】&#10;有形固定資産減価償却率">
          <a:extLst>
            <a:ext uri="{FF2B5EF4-FFF2-40B4-BE49-F238E27FC236}">
              <a16:creationId xmlns:a16="http://schemas.microsoft.com/office/drawing/2014/main" id="{9B56F600-F823-4889-ACC0-10255AF7E718}"/>
            </a:ext>
          </a:extLst>
        </xdr:cNvPr>
        <xdr:cNvSpPr txBox="1"/>
      </xdr:nvSpPr>
      <xdr:spPr>
        <a:xfrm>
          <a:off x="3239144" y="9732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48277</xdr:rowOff>
    </xdr:from>
    <xdr:ext cx="405111" cy="259045"/>
    <xdr:sp macro="" textlink="">
      <xdr:nvSpPr>
        <xdr:cNvPr id="181" name="n_2aveValue【陸上競技場・野球場・球技場】&#10;有形固定資産減価償却率">
          <a:extLst>
            <a:ext uri="{FF2B5EF4-FFF2-40B4-BE49-F238E27FC236}">
              <a16:creationId xmlns:a16="http://schemas.microsoft.com/office/drawing/2014/main" id="{8260349F-6661-416E-9761-CBD4EDD6E8C6}"/>
            </a:ext>
          </a:extLst>
        </xdr:cNvPr>
        <xdr:cNvSpPr txBox="1"/>
      </xdr:nvSpPr>
      <xdr:spPr>
        <a:xfrm>
          <a:off x="2439044" y="911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24782</xdr:rowOff>
    </xdr:from>
    <xdr:ext cx="405111" cy="259045"/>
    <xdr:sp macro="" textlink="">
      <xdr:nvSpPr>
        <xdr:cNvPr id="182" name="n_3aveValue【陸上競技場・野球場・球技場】&#10;有形固定資産減価償却率">
          <a:extLst>
            <a:ext uri="{FF2B5EF4-FFF2-40B4-BE49-F238E27FC236}">
              <a16:creationId xmlns:a16="http://schemas.microsoft.com/office/drawing/2014/main" id="{E41E6F13-72B5-4D7F-954D-1C87A89AA5EB}"/>
            </a:ext>
          </a:extLst>
        </xdr:cNvPr>
        <xdr:cNvSpPr txBox="1"/>
      </xdr:nvSpPr>
      <xdr:spPr>
        <a:xfrm>
          <a:off x="1648469" y="958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61612</xdr:rowOff>
    </xdr:from>
    <xdr:ext cx="405111" cy="259045"/>
    <xdr:sp macro="" textlink="">
      <xdr:nvSpPr>
        <xdr:cNvPr id="183" name="n_1mainValue【陸上競技場・野球場・球技場】&#10;有形固定資産減価償却率">
          <a:extLst>
            <a:ext uri="{FF2B5EF4-FFF2-40B4-BE49-F238E27FC236}">
              <a16:creationId xmlns:a16="http://schemas.microsoft.com/office/drawing/2014/main" id="{48E55AE5-1D9D-4546-876F-E4CF289D34E8}"/>
            </a:ext>
          </a:extLst>
        </xdr:cNvPr>
        <xdr:cNvSpPr txBox="1"/>
      </xdr:nvSpPr>
      <xdr:spPr>
        <a:xfrm>
          <a:off x="3239144" y="929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7637</xdr:rowOff>
    </xdr:from>
    <xdr:ext cx="405111" cy="259045"/>
    <xdr:sp macro="" textlink="">
      <xdr:nvSpPr>
        <xdr:cNvPr id="184" name="n_2mainValue【陸上競技場・野球場・球技場】&#10;有形固定資産減価償却率">
          <a:extLst>
            <a:ext uri="{FF2B5EF4-FFF2-40B4-BE49-F238E27FC236}">
              <a16:creationId xmlns:a16="http://schemas.microsoft.com/office/drawing/2014/main" id="{21F12F4F-76AD-41A4-BFD9-17374952BD51}"/>
            </a:ext>
          </a:extLst>
        </xdr:cNvPr>
        <xdr:cNvSpPr txBox="1"/>
      </xdr:nvSpPr>
      <xdr:spPr>
        <a:xfrm>
          <a:off x="2439044" y="9564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8272</xdr:rowOff>
    </xdr:from>
    <xdr:ext cx="405111" cy="259045"/>
    <xdr:sp macro="" textlink="">
      <xdr:nvSpPr>
        <xdr:cNvPr id="185" name="n_3mainValue【陸上競技場・野球場・球技場】&#10;有形固定資産減価償却率">
          <a:extLst>
            <a:ext uri="{FF2B5EF4-FFF2-40B4-BE49-F238E27FC236}">
              <a16:creationId xmlns:a16="http://schemas.microsoft.com/office/drawing/2014/main" id="{785F1963-E373-4BD1-B420-AC45E9EF3A10}"/>
            </a:ext>
          </a:extLst>
        </xdr:cNvPr>
        <xdr:cNvSpPr txBox="1"/>
      </xdr:nvSpPr>
      <xdr:spPr>
        <a:xfrm>
          <a:off x="1648469" y="924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a:extLst>
            <a:ext uri="{FF2B5EF4-FFF2-40B4-BE49-F238E27FC236}">
              <a16:creationId xmlns:a16="http://schemas.microsoft.com/office/drawing/2014/main" id="{23C69DE5-2795-4CEA-BE48-2CBDACA461E9}"/>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7" name="正方形/長方形 186">
          <a:extLst>
            <a:ext uri="{FF2B5EF4-FFF2-40B4-BE49-F238E27FC236}">
              <a16:creationId xmlns:a16="http://schemas.microsoft.com/office/drawing/2014/main" id="{893CD4AF-6BF3-4F66-ACC7-EF7D7CCE4959}"/>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8" name="正方形/長方形 187">
          <a:extLst>
            <a:ext uri="{FF2B5EF4-FFF2-40B4-BE49-F238E27FC236}">
              <a16:creationId xmlns:a16="http://schemas.microsoft.com/office/drawing/2014/main" id="{201DD7BB-9785-4AD2-A751-9734112A7DED}"/>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9" name="正方形/長方形 188">
          <a:extLst>
            <a:ext uri="{FF2B5EF4-FFF2-40B4-BE49-F238E27FC236}">
              <a16:creationId xmlns:a16="http://schemas.microsoft.com/office/drawing/2014/main" id="{65D96D7C-D9E6-48A8-8EEC-1216FB7DABF9}"/>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0" name="正方形/長方形 189">
          <a:extLst>
            <a:ext uri="{FF2B5EF4-FFF2-40B4-BE49-F238E27FC236}">
              <a16:creationId xmlns:a16="http://schemas.microsoft.com/office/drawing/2014/main" id="{32B2DE1F-64D8-4885-A76A-3B587635D319}"/>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96B61EF8-D65A-47EA-8C20-BB868DF40822}"/>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E97831AA-727C-4870-B36A-544C7B593BF1}"/>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E365387E-6107-427D-BB23-376B890C6FAD}"/>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4" name="直線コネクタ 193">
          <a:extLst>
            <a:ext uri="{FF2B5EF4-FFF2-40B4-BE49-F238E27FC236}">
              <a16:creationId xmlns:a16="http://schemas.microsoft.com/office/drawing/2014/main" id="{624AD95F-445F-43E2-AEDB-90E78CD9A6B0}"/>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5" name="テキスト ボックス 194">
          <a:extLst>
            <a:ext uri="{FF2B5EF4-FFF2-40B4-BE49-F238E27FC236}">
              <a16:creationId xmlns:a16="http://schemas.microsoft.com/office/drawing/2014/main" id="{EC440BB2-A1AA-4A00-9542-3D87E718A03E}"/>
            </a:ext>
          </a:extLst>
        </xdr:cNvPr>
        <xdr:cNvSpPr txBox="1"/>
      </xdr:nvSpPr>
      <xdr:spPr>
        <a:xfrm>
          <a:off x="5527221"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6" name="直線コネクタ 195">
          <a:extLst>
            <a:ext uri="{FF2B5EF4-FFF2-40B4-BE49-F238E27FC236}">
              <a16:creationId xmlns:a16="http://schemas.microsoft.com/office/drawing/2014/main" id="{CB3C5501-8FED-4A99-A58B-A69EA3E4B561}"/>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7" name="テキスト ボックス 196">
          <a:extLst>
            <a:ext uri="{FF2B5EF4-FFF2-40B4-BE49-F238E27FC236}">
              <a16:creationId xmlns:a16="http://schemas.microsoft.com/office/drawing/2014/main" id="{F58EACA7-51C8-438A-8674-A0845AEE97EB}"/>
            </a:ext>
          </a:extLst>
        </xdr:cNvPr>
        <xdr:cNvSpPr txBox="1"/>
      </xdr:nvSpPr>
      <xdr:spPr>
        <a:xfrm>
          <a:off x="5527221"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8" name="直線コネクタ 197">
          <a:extLst>
            <a:ext uri="{FF2B5EF4-FFF2-40B4-BE49-F238E27FC236}">
              <a16:creationId xmlns:a16="http://schemas.microsoft.com/office/drawing/2014/main" id="{932AB616-12D6-45D4-A7B8-6CE23849E1CA}"/>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9" name="テキスト ボックス 198">
          <a:extLst>
            <a:ext uri="{FF2B5EF4-FFF2-40B4-BE49-F238E27FC236}">
              <a16:creationId xmlns:a16="http://schemas.microsoft.com/office/drawing/2014/main" id="{609E90B3-9B7C-4848-B86B-D128279B2B8E}"/>
            </a:ext>
          </a:extLst>
        </xdr:cNvPr>
        <xdr:cNvSpPr txBox="1"/>
      </xdr:nvSpPr>
      <xdr:spPr>
        <a:xfrm>
          <a:off x="5527221"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0" name="直線コネクタ 199">
          <a:extLst>
            <a:ext uri="{FF2B5EF4-FFF2-40B4-BE49-F238E27FC236}">
              <a16:creationId xmlns:a16="http://schemas.microsoft.com/office/drawing/2014/main" id="{4E585D29-D074-4773-9111-D0EE31F87547}"/>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1" name="テキスト ボックス 200">
          <a:extLst>
            <a:ext uri="{FF2B5EF4-FFF2-40B4-BE49-F238E27FC236}">
              <a16:creationId xmlns:a16="http://schemas.microsoft.com/office/drawing/2014/main" id="{523138A7-9E15-4C9F-BA3D-94E05887B605}"/>
            </a:ext>
          </a:extLst>
        </xdr:cNvPr>
        <xdr:cNvSpPr txBox="1"/>
      </xdr:nvSpPr>
      <xdr:spPr>
        <a:xfrm>
          <a:off x="5527221"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517DA8D6-E219-4E35-A7A7-B1CBE753C11E}"/>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a:extLst>
            <a:ext uri="{FF2B5EF4-FFF2-40B4-BE49-F238E27FC236}">
              <a16:creationId xmlns:a16="http://schemas.microsoft.com/office/drawing/2014/main" id="{5E156D43-CE9F-4C99-A934-07EF80E29F3C}"/>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陸上競技場・野球場・球技場】&#10;一人当たり面積グラフ枠">
          <a:extLst>
            <a:ext uri="{FF2B5EF4-FFF2-40B4-BE49-F238E27FC236}">
              <a16:creationId xmlns:a16="http://schemas.microsoft.com/office/drawing/2014/main" id="{97D4BD11-D9B2-4D45-9DA1-93274BC0CB0D}"/>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112014</xdr:rowOff>
    </xdr:from>
    <xdr:to>
      <xdr:col>54</xdr:col>
      <xdr:colOff>189865</xdr:colOff>
      <xdr:row>63</xdr:row>
      <xdr:rowOff>107442</xdr:rowOff>
    </xdr:to>
    <xdr:cxnSp macro="">
      <xdr:nvCxnSpPr>
        <xdr:cNvPr id="205" name="直線コネクタ 204">
          <a:extLst>
            <a:ext uri="{FF2B5EF4-FFF2-40B4-BE49-F238E27FC236}">
              <a16:creationId xmlns:a16="http://schemas.microsoft.com/office/drawing/2014/main" id="{D005A2B8-BB0E-44C0-9EF3-475BEC4868F7}"/>
            </a:ext>
          </a:extLst>
        </xdr:cNvPr>
        <xdr:cNvCxnSpPr/>
      </xdr:nvCxnSpPr>
      <xdr:spPr>
        <a:xfrm flipV="1">
          <a:off x="9427845" y="9341739"/>
          <a:ext cx="1270" cy="96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111269</xdr:rowOff>
    </xdr:from>
    <xdr:ext cx="469744" cy="259045"/>
    <xdr:sp macro="" textlink="">
      <xdr:nvSpPr>
        <xdr:cNvPr id="206" name="【陸上競技場・野球場・球技場】&#10;一人当たり面積最小値テキスト">
          <a:extLst>
            <a:ext uri="{FF2B5EF4-FFF2-40B4-BE49-F238E27FC236}">
              <a16:creationId xmlns:a16="http://schemas.microsoft.com/office/drawing/2014/main" id="{A2726706-330F-4F89-8671-0F9DFB6014D3}"/>
            </a:ext>
          </a:extLst>
        </xdr:cNvPr>
        <xdr:cNvSpPr txBox="1"/>
      </xdr:nvSpPr>
      <xdr:spPr>
        <a:xfrm>
          <a:off x="9477375" y="1031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107442</xdr:rowOff>
    </xdr:from>
    <xdr:to>
      <xdr:col>55</xdr:col>
      <xdr:colOff>88900</xdr:colOff>
      <xdr:row>63</xdr:row>
      <xdr:rowOff>107442</xdr:rowOff>
    </xdr:to>
    <xdr:cxnSp macro="">
      <xdr:nvCxnSpPr>
        <xdr:cNvPr id="207" name="直線コネクタ 206">
          <a:extLst>
            <a:ext uri="{FF2B5EF4-FFF2-40B4-BE49-F238E27FC236}">
              <a16:creationId xmlns:a16="http://schemas.microsoft.com/office/drawing/2014/main" id="{860DA20F-F497-49AD-A163-43922BA3B2CD}"/>
            </a:ext>
          </a:extLst>
        </xdr:cNvPr>
        <xdr:cNvCxnSpPr/>
      </xdr:nvCxnSpPr>
      <xdr:spPr>
        <a:xfrm>
          <a:off x="9363075" y="1030554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58691</xdr:rowOff>
    </xdr:from>
    <xdr:ext cx="469744" cy="259045"/>
    <xdr:sp macro="" textlink="">
      <xdr:nvSpPr>
        <xdr:cNvPr id="208" name="【陸上競技場・野球場・球技場】&#10;一人当たり面積最大値テキスト">
          <a:extLst>
            <a:ext uri="{FF2B5EF4-FFF2-40B4-BE49-F238E27FC236}">
              <a16:creationId xmlns:a16="http://schemas.microsoft.com/office/drawing/2014/main" id="{6E76B4FE-345C-4B15-8293-091C3ADF10E9}"/>
            </a:ext>
          </a:extLst>
        </xdr:cNvPr>
        <xdr:cNvSpPr txBox="1"/>
      </xdr:nvSpPr>
      <xdr:spPr>
        <a:xfrm>
          <a:off x="9477375" y="912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112014</xdr:rowOff>
    </xdr:from>
    <xdr:to>
      <xdr:col>55</xdr:col>
      <xdr:colOff>88900</xdr:colOff>
      <xdr:row>57</xdr:row>
      <xdr:rowOff>112014</xdr:rowOff>
    </xdr:to>
    <xdr:cxnSp macro="">
      <xdr:nvCxnSpPr>
        <xdr:cNvPr id="209" name="直線コネクタ 208">
          <a:extLst>
            <a:ext uri="{FF2B5EF4-FFF2-40B4-BE49-F238E27FC236}">
              <a16:creationId xmlns:a16="http://schemas.microsoft.com/office/drawing/2014/main" id="{F7F40CC7-1A31-4180-BA35-71DC835B497D}"/>
            </a:ext>
          </a:extLst>
        </xdr:cNvPr>
        <xdr:cNvCxnSpPr/>
      </xdr:nvCxnSpPr>
      <xdr:spPr>
        <a:xfrm>
          <a:off x="9363075" y="934173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62501</xdr:rowOff>
    </xdr:from>
    <xdr:ext cx="469744" cy="259045"/>
    <xdr:sp macro="" textlink="">
      <xdr:nvSpPr>
        <xdr:cNvPr id="210" name="【陸上競技場・野球場・球技場】&#10;一人当たり面積平均値テキスト">
          <a:extLst>
            <a:ext uri="{FF2B5EF4-FFF2-40B4-BE49-F238E27FC236}">
              <a16:creationId xmlns:a16="http://schemas.microsoft.com/office/drawing/2014/main" id="{B61CE23E-ECA1-49B9-8A64-01F50F98E40C}"/>
            </a:ext>
          </a:extLst>
        </xdr:cNvPr>
        <xdr:cNvSpPr txBox="1"/>
      </xdr:nvSpPr>
      <xdr:spPr>
        <a:xfrm>
          <a:off x="9477375" y="994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84074</xdr:rowOff>
    </xdr:from>
    <xdr:to>
      <xdr:col>55</xdr:col>
      <xdr:colOff>50800</xdr:colOff>
      <xdr:row>62</xdr:row>
      <xdr:rowOff>14224</xdr:rowOff>
    </xdr:to>
    <xdr:sp macro="" textlink="">
      <xdr:nvSpPr>
        <xdr:cNvPr id="211" name="フローチャート: 判断 210">
          <a:extLst>
            <a:ext uri="{FF2B5EF4-FFF2-40B4-BE49-F238E27FC236}">
              <a16:creationId xmlns:a16="http://schemas.microsoft.com/office/drawing/2014/main" id="{022B3912-8D4E-4679-AEC6-D54C192CB38F}"/>
            </a:ext>
          </a:extLst>
        </xdr:cNvPr>
        <xdr:cNvSpPr/>
      </xdr:nvSpPr>
      <xdr:spPr>
        <a:xfrm>
          <a:off x="9401175" y="9964674"/>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102362</xdr:rowOff>
    </xdr:from>
    <xdr:to>
      <xdr:col>50</xdr:col>
      <xdr:colOff>165100</xdr:colOff>
      <xdr:row>62</xdr:row>
      <xdr:rowOff>32512</xdr:rowOff>
    </xdr:to>
    <xdr:sp macro="" textlink="">
      <xdr:nvSpPr>
        <xdr:cNvPr id="212" name="フローチャート: 判断 211">
          <a:extLst>
            <a:ext uri="{FF2B5EF4-FFF2-40B4-BE49-F238E27FC236}">
              <a16:creationId xmlns:a16="http://schemas.microsoft.com/office/drawing/2014/main" id="{5D49498B-1B5B-4F43-9278-1BF99E015E36}"/>
            </a:ext>
          </a:extLst>
        </xdr:cNvPr>
        <xdr:cNvSpPr/>
      </xdr:nvSpPr>
      <xdr:spPr>
        <a:xfrm>
          <a:off x="8639175" y="9982962"/>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106934</xdr:rowOff>
    </xdr:from>
    <xdr:to>
      <xdr:col>46</xdr:col>
      <xdr:colOff>38100</xdr:colOff>
      <xdr:row>62</xdr:row>
      <xdr:rowOff>37084</xdr:rowOff>
    </xdr:to>
    <xdr:sp macro="" textlink="">
      <xdr:nvSpPr>
        <xdr:cNvPr id="213" name="フローチャート: 判断 212">
          <a:extLst>
            <a:ext uri="{FF2B5EF4-FFF2-40B4-BE49-F238E27FC236}">
              <a16:creationId xmlns:a16="http://schemas.microsoft.com/office/drawing/2014/main" id="{2DB602AE-7C32-45FB-8560-2198330489E9}"/>
            </a:ext>
          </a:extLst>
        </xdr:cNvPr>
        <xdr:cNvSpPr/>
      </xdr:nvSpPr>
      <xdr:spPr>
        <a:xfrm>
          <a:off x="7839075" y="998118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118364</xdr:rowOff>
    </xdr:from>
    <xdr:to>
      <xdr:col>41</xdr:col>
      <xdr:colOff>101600</xdr:colOff>
      <xdr:row>63</xdr:row>
      <xdr:rowOff>48514</xdr:rowOff>
    </xdr:to>
    <xdr:sp macro="" textlink="">
      <xdr:nvSpPr>
        <xdr:cNvPr id="214" name="フローチャート: 判断 213">
          <a:extLst>
            <a:ext uri="{FF2B5EF4-FFF2-40B4-BE49-F238E27FC236}">
              <a16:creationId xmlns:a16="http://schemas.microsoft.com/office/drawing/2014/main" id="{561DEAE1-0AAC-4343-9012-FDD79B5E38A3}"/>
            </a:ext>
          </a:extLst>
        </xdr:cNvPr>
        <xdr:cNvSpPr/>
      </xdr:nvSpPr>
      <xdr:spPr>
        <a:xfrm>
          <a:off x="7029450" y="10160889"/>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EA677A99-008E-433C-BAAD-46C1A04116CC}"/>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EF140D72-5220-4533-81CA-6BE7ED722BDA}"/>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D5FC6591-8687-47A7-A56F-741C4491CAA6}"/>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25159E9-9B57-4267-BD35-CED072B89658}"/>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43F921AC-DB09-4921-BD92-0A536AF96568}"/>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95504</xdr:rowOff>
    </xdr:from>
    <xdr:to>
      <xdr:col>55</xdr:col>
      <xdr:colOff>50800</xdr:colOff>
      <xdr:row>59</xdr:row>
      <xdr:rowOff>25654</xdr:rowOff>
    </xdr:to>
    <xdr:sp macro="" textlink="">
      <xdr:nvSpPr>
        <xdr:cNvPr id="220" name="楕円 219">
          <a:extLst>
            <a:ext uri="{FF2B5EF4-FFF2-40B4-BE49-F238E27FC236}">
              <a16:creationId xmlns:a16="http://schemas.microsoft.com/office/drawing/2014/main" id="{CAF770AF-0E59-4A9C-BCFE-E70B135E466E}"/>
            </a:ext>
          </a:extLst>
        </xdr:cNvPr>
        <xdr:cNvSpPr/>
      </xdr:nvSpPr>
      <xdr:spPr>
        <a:xfrm>
          <a:off x="9401175" y="9487154"/>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118381</xdr:rowOff>
    </xdr:from>
    <xdr:ext cx="469744" cy="259045"/>
    <xdr:sp macro="" textlink="">
      <xdr:nvSpPr>
        <xdr:cNvPr id="221" name="【陸上競技場・野球場・球技場】&#10;一人当たり面積該当値テキスト">
          <a:extLst>
            <a:ext uri="{FF2B5EF4-FFF2-40B4-BE49-F238E27FC236}">
              <a16:creationId xmlns:a16="http://schemas.microsoft.com/office/drawing/2014/main" id="{274B878A-89C1-4A74-B21B-76FD87BC904E}"/>
            </a:ext>
          </a:extLst>
        </xdr:cNvPr>
        <xdr:cNvSpPr txBox="1"/>
      </xdr:nvSpPr>
      <xdr:spPr>
        <a:xfrm>
          <a:off x="9477375" y="935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100076</xdr:rowOff>
    </xdr:from>
    <xdr:to>
      <xdr:col>50</xdr:col>
      <xdr:colOff>165100</xdr:colOff>
      <xdr:row>59</xdr:row>
      <xdr:rowOff>30226</xdr:rowOff>
    </xdr:to>
    <xdr:sp macro="" textlink="">
      <xdr:nvSpPr>
        <xdr:cNvPr id="222" name="楕円 221">
          <a:extLst>
            <a:ext uri="{FF2B5EF4-FFF2-40B4-BE49-F238E27FC236}">
              <a16:creationId xmlns:a16="http://schemas.microsoft.com/office/drawing/2014/main" id="{150C392E-37BC-45E4-94D3-97D538B4565E}"/>
            </a:ext>
          </a:extLst>
        </xdr:cNvPr>
        <xdr:cNvSpPr/>
      </xdr:nvSpPr>
      <xdr:spPr>
        <a:xfrm>
          <a:off x="8639175" y="949490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146304</xdr:rowOff>
    </xdr:from>
    <xdr:to>
      <xdr:col>55</xdr:col>
      <xdr:colOff>0</xdr:colOff>
      <xdr:row>58</xdr:row>
      <xdr:rowOff>150876</xdr:rowOff>
    </xdr:to>
    <xdr:cxnSp macro="">
      <xdr:nvCxnSpPr>
        <xdr:cNvPr id="223" name="直線コネクタ 222">
          <a:extLst>
            <a:ext uri="{FF2B5EF4-FFF2-40B4-BE49-F238E27FC236}">
              <a16:creationId xmlns:a16="http://schemas.microsoft.com/office/drawing/2014/main" id="{2B08F433-CAFA-4F30-AA37-943B1A1F59FB}"/>
            </a:ext>
          </a:extLst>
        </xdr:cNvPr>
        <xdr:cNvCxnSpPr/>
      </xdr:nvCxnSpPr>
      <xdr:spPr>
        <a:xfrm flipV="1">
          <a:off x="8686800" y="9534779"/>
          <a:ext cx="74295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104648</xdr:rowOff>
    </xdr:from>
    <xdr:to>
      <xdr:col>46</xdr:col>
      <xdr:colOff>38100</xdr:colOff>
      <xdr:row>59</xdr:row>
      <xdr:rowOff>34798</xdr:rowOff>
    </xdr:to>
    <xdr:sp macro="" textlink="">
      <xdr:nvSpPr>
        <xdr:cNvPr id="224" name="楕円 223">
          <a:extLst>
            <a:ext uri="{FF2B5EF4-FFF2-40B4-BE49-F238E27FC236}">
              <a16:creationId xmlns:a16="http://schemas.microsoft.com/office/drawing/2014/main" id="{D2554BB9-1678-48D8-B30E-1F49E2A81824}"/>
            </a:ext>
          </a:extLst>
        </xdr:cNvPr>
        <xdr:cNvSpPr/>
      </xdr:nvSpPr>
      <xdr:spPr>
        <a:xfrm>
          <a:off x="7839075" y="949947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150876</xdr:rowOff>
    </xdr:from>
    <xdr:to>
      <xdr:col>50</xdr:col>
      <xdr:colOff>114300</xdr:colOff>
      <xdr:row>58</xdr:row>
      <xdr:rowOff>155448</xdr:rowOff>
    </xdr:to>
    <xdr:cxnSp macro="">
      <xdr:nvCxnSpPr>
        <xdr:cNvPr id="225" name="直線コネクタ 224">
          <a:extLst>
            <a:ext uri="{FF2B5EF4-FFF2-40B4-BE49-F238E27FC236}">
              <a16:creationId xmlns:a16="http://schemas.microsoft.com/office/drawing/2014/main" id="{6B44C6DA-0F49-4734-B457-65CCD3CF719B}"/>
            </a:ext>
          </a:extLst>
        </xdr:cNvPr>
        <xdr:cNvCxnSpPr/>
      </xdr:nvCxnSpPr>
      <xdr:spPr>
        <a:xfrm flipV="1">
          <a:off x="7886700" y="9542526"/>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109220</xdr:rowOff>
    </xdr:from>
    <xdr:to>
      <xdr:col>41</xdr:col>
      <xdr:colOff>101600</xdr:colOff>
      <xdr:row>59</xdr:row>
      <xdr:rowOff>39370</xdr:rowOff>
    </xdr:to>
    <xdr:sp macro="" textlink="">
      <xdr:nvSpPr>
        <xdr:cNvPr id="226" name="楕円 225">
          <a:extLst>
            <a:ext uri="{FF2B5EF4-FFF2-40B4-BE49-F238E27FC236}">
              <a16:creationId xmlns:a16="http://schemas.microsoft.com/office/drawing/2014/main" id="{353E5FBE-F7BC-4042-99CB-A849A2604835}"/>
            </a:ext>
          </a:extLst>
        </xdr:cNvPr>
        <xdr:cNvSpPr/>
      </xdr:nvSpPr>
      <xdr:spPr>
        <a:xfrm>
          <a:off x="7029450" y="94976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155448</xdr:rowOff>
    </xdr:from>
    <xdr:to>
      <xdr:col>45</xdr:col>
      <xdr:colOff>177800</xdr:colOff>
      <xdr:row>58</xdr:row>
      <xdr:rowOff>160020</xdr:rowOff>
    </xdr:to>
    <xdr:cxnSp macro="">
      <xdr:nvCxnSpPr>
        <xdr:cNvPr id="227" name="直線コネクタ 226">
          <a:extLst>
            <a:ext uri="{FF2B5EF4-FFF2-40B4-BE49-F238E27FC236}">
              <a16:creationId xmlns:a16="http://schemas.microsoft.com/office/drawing/2014/main" id="{BD8CD8A7-764E-4815-B161-E3D7CF26AA84}"/>
            </a:ext>
          </a:extLst>
        </xdr:cNvPr>
        <xdr:cNvCxnSpPr/>
      </xdr:nvCxnSpPr>
      <xdr:spPr>
        <a:xfrm flipV="1">
          <a:off x="7077075" y="9547098"/>
          <a:ext cx="809625"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23639</xdr:rowOff>
    </xdr:from>
    <xdr:ext cx="469744" cy="259045"/>
    <xdr:sp macro="" textlink="">
      <xdr:nvSpPr>
        <xdr:cNvPr id="228" name="n_1aveValue【陸上競技場・野球場・球技場】&#10;一人当たり面積">
          <a:extLst>
            <a:ext uri="{FF2B5EF4-FFF2-40B4-BE49-F238E27FC236}">
              <a16:creationId xmlns:a16="http://schemas.microsoft.com/office/drawing/2014/main" id="{1DB9C86A-D7F4-4C2E-90C4-94839BA8BE48}"/>
            </a:ext>
          </a:extLst>
        </xdr:cNvPr>
        <xdr:cNvSpPr txBox="1"/>
      </xdr:nvSpPr>
      <xdr:spPr>
        <a:xfrm>
          <a:off x="8458277" y="1006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28211</xdr:rowOff>
    </xdr:from>
    <xdr:ext cx="469744" cy="259045"/>
    <xdr:sp macro="" textlink="">
      <xdr:nvSpPr>
        <xdr:cNvPr id="229" name="n_2aveValue【陸上競技場・野球場・球技場】&#10;一人当たり面積">
          <a:extLst>
            <a:ext uri="{FF2B5EF4-FFF2-40B4-BE49-F238E27FC236}">
              <a16:creationId xmlns:a16="http://schemas.microsoft.com/office/drawing/2014/main" id="{64980609-D7DE-43FF-BCDB-20FD9184C5E9}"/>
            </a:ext>
          </a:extLst>
        </xdr:cNvPr>
        <xdr:cNvSpPr txBox="1"/>
      </xdr:nvSpPr>
      <xdr:spPr>
        <a:xfrm>
          <a:off x="7677227" y="1007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39641</xdr:rowOff>
    </xdr:from>
    <xdr:ext cx="469744" cy="259045"/>
    <xdr:sp macro="" textlink="">
      <xdr:nvSpPr>
        <xdr:cNvPr id="230" name="n_3aveValue【陸上競技場・野球場・球技場】&#10;一人当たり面積">
          <a:extLst>
            <a:ext uri="{FF2B5EF4-FFF2-40B4-BE49-F238E27FC236}">
              <a16:creationId xmlns:a16="http://schemas.microsoft.com/office/drawing/2014/main" id="{6B88CB6D-DD63-44BE-9B67-D6F67B5CAED0}"/>
            </a:ext>
          </a:extLst>
        </xdr:cNvPr>
        <xdr:cNvSpPr txBox="1"/>
      </xdr:nvSpPr>
      <xdr:spPr>
        <a:xfrm>
          <a:off x="6867602" y="1024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46753</xdr:rowOff>
    </xdr:from>
    <xdr:ext cx="469744" cy="259045"/>
    <xdr:sp macro="" textlink="">
      <xdr:nvSpPr>
        <xdr:cNvPr id="231" name="n_1mainValue【陸上競技場・野球場・球技場】&#10;一人当たり面積">
          <a:extLst>
            <a:ext uri="{FF2B5EF4-FFF2-40B4-BE49-F238E27FC236}">
              <a16:creationId xmlns:a16="http://schemas.microsoft.com/office/drawing/2014/main" id="{C7CC1C94-FDF0-4B07-AC58-3A70AA01727A}"/>
            </a:ext>
          </a:extLst>
        </xdr:cNvPr>
        <xdr:cNvSpPr txBox="1"/>
      </xdr:nvSpPr>
      <xdr:spPr>
        <a:xfrm>
          <a:off x="8458277" y="927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51325</xdr:rowOff>
    </xdr:from>
    <xdr:ext cx="469744" cy="259045"/>
    <xdr:sp macro="" textlink="">
      <xdr:nvSpPr>
        <xdr:cNvPr id="232" name="n_2mainValue【陸上競技場・野球場・球技場】&#10;一人当たり面積">
          <a:extLst>
            <a:ext uri="{FF2B5EF4-FFF2-40B4-BE49-F238E27FC236}">
              <a16:creationId xmlns:a16="http://schemas.microsoft.com/office/drawing/2014/main" id="{1B4AF77A-4C9C-4DEA-8A16-59D9D25E4D85}"/>
            </a:ext>
          </a:extLst>
        </xdr:cNvPr>
        <xdr:cNvSpPr txBox="1"/>
      </xdr:nvSpPr>
      <xdr:spPr>
        <a:xfrm>
          <a:off x="7677227" y="927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55897</xdr:rowOff>
    </xdr:from>
    <xdr:ext cx="469744" cy="259045"/>
    <xdr:sp macro="" textlink="">
      <xdr:nvSpPr>
        <xdr:cNvPr id="233" name="n_3mainValue【陸上競技場・野球場・球技場】&#10;一人当たり面積">
          <a:extLst>
            <a:ext uri="{FF2B5EF4-FFF2-40B4-BE49-F238E27FC236}">
              <a16:creationId xmlns:a16="http://schemas.microsoft.com/office/drawing/2014/main" id="{EC946CAD-BDD1-40A7-B12B-44C80F248D16}"/>
            </a:ext>
          </a:extLst>
        </xdr:cNvPr>
        <xdr:cNvSpPr txBox="1"/>
      </xdr:nvSpPr>
      <xdr:spPr>
        <a:xfrm>
          <a:off x="6867602" y="928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a:extLst>
            <a:ext uri="{FF2B5EF4-FFF2-40B4-BE49-F238E27FC236}">
              <a16:creationId xmlns:a16="http://schemas.microsoft.com/office/drawing/2014/main" id="{1D420C59-1483-428C-84B4-F5B9615DF24C}"/>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35" name="正方形/長方形 234">
          <a:extLst>
            <a:ext uri="{FF2B5EF4-FFF2-40B4-BE49-F238E27FC236}">
              <a16:creationId xmlns:a16="http://schemas.microsoft.com/office/drawing/2014/main" id="{3E250D06-46A9-4A48-ABC8-EAA68D93799E}"/>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36" name="正方形/長方形 235">
          <a:extLst>
            <a:ext uri="{FF2B5EF4-FFF2-40B4-BE49-F238E27FC236}">
              <a16:creationId xmlns:a16="http://schemas.microsoft.com/office/drawing/2014/main" id="{CF47F50F-99CB-4782-8B54-3A3D887793C2}"/>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37" name="正方形/長方形 236">
          <a:extLst>
            <a:ext uri="{FF2B5EF4-FFF2-40B4-BE49-F238E27FC236}">
              <a16:creationId xmlns:a16="http://schemas.microsoft.com/office/drawing/2014/main" id="{D5D055C0-739F-4242-A601-A91CE5A0F363}"/>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8" name="正方形/長方形 237">
          <a:extLst>
            <a:ext uri="{FF2B5EF4-FFF2-40B4-BE49-F238E27FC236}">
              <a16:creationId xmlns:a16="http://schemas.microsoft.com/office/drawing/2014/main" id="{CFBF72AE-0875-4270-AADF-5344F7FB5613}"/>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0B70D38F-BC7C-44DD-B60B-6270E9676548}"/>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FC13786A-9172-42E7-B606-40440B94A139}"/>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21983B73-E4CF-422E-8E09-0D8DC936D71D}"/>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2" name="テキスト ボックス 241">
          <a:extLst>
            <a:ext uri="{FF2B5EF4-FFF2-40B4-BE49-F238E27FC236}">
              <a16:creationId xmlns:a16="http://schemas.microsoft.com/office/drawing/2014/main" id="{C8219997-9E30-474A-A44B-5EFF81E0F7B1}"/>
            </a:ext>
          </a:extLst>
        </xdr:cNvPr>
        <xdr:cNvSpPr txBox="1"/>
      </xdr:nvSpPr>
      <xdr:spPr>
        <a:xfrm>
          <a:off x="2789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3" name="直線コネクタ 242">
          <a:extLst>
            <a:ext uri="{FF2B5EF4-FFF2-40B4-BE49-F238E27FC236}">
              <a16:creationId xmlns:a16="http://schemas.microsoft.com/office/drawing/2014/main" id="{D512FF41-FB45-44EE-9B93-D664753B119C}"/>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44" name="テキスト ボックス 243">
          <a:extLst>
            <a:ext uri="{FF2B5EF4-FFF2-40B4-BE49-F238E27FC236}">
              <a16:creationId xmlns:a16="http://schemas.microsoft.com/office/drawing/2014/main" id="{F42ECB0A-9DC1-4D39-9B00-0DDC001E994C}"/>
            </a:ext>
          </a:extLst>
        </xdr:cNvPr>
        <xdr:cNvSpPr txBox="1"/>
      </xdr:nvSpPr>
      <xdr:spPr>
        <a:xfrm>
          <a:off x="2789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5" name="直線コネクタ 244">
          <a:extLst>
            <a:ext uri="{FF2B5EF4-FFF2-40B4-BE49-F238E27FC236}">
              <a16:creationId xmlns:a16="http://schemas.microsoft.com/office/drawing/2014/main" id="{481C74AE-21A4-4722-908C-D789E6C759D4}"/>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6" name="テキスト ボックス 245">
          <a:extLst>
            <a:ext uri="{FF2B5EF4-FFF2-40B4-BE49-F238E27FC236}">
              <a16:creationId xmlns:a16="http://schemas.microsoft.com/office/drawing/2014/main" id="{A9E993D2-0593-4F68-A812-CB684D11FB4C}"/>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7" name="直線コネクタ 246">
          <a:extLst>
            <a:ext uri="{FF2B5EF4-FFF2-40B4-BE49-F238E27FC236}">
              <a16:creationId xmlns:a16="http://schemas.microsoft.com/office/drawing/2014/main" id="{BE60E9BF-8112-4A9A-AF66-CE35A6D8C4A0}"/>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8" name="テキスト ボックス 247">
          <a:extLst>
            <a:ext uri="{FF2B5EF4-FFF2-40B4-BE49-F238E27FC236}">
              <a16:creationId xmlns:a16="http://schemas.microsoft.com/office/drawing/2014/main" id="{B0D5CB62-78ED-45EA-8E0E-7FAD7BB89C78}"/>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9" name="直線コネクタ 248">
          <a:extLst>
            <a:ext uri="{FF2B5EF4-FFF2-40B4-BE49-F238E27FC236}">
              <a16:creationId xmlns:a16="http://schemas.microsoft.com/office/drawing/2014/main" id="{22F28A61-918A-4A81-BE58-E29256E86E4E}"/>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0" name="テキスト ボックス 249">
          <a:extLst>
            <a:ext uri="{FF2B5EF4-FFF2-40B4-BE49-F238E27FC236}">
              <a16:creationId xmlns:a16="http://schemas.microsoft.com/office/drawing/2014/main" id="{9B6AA81B-2586-46D2-96E3-B2656104A5C1}"/>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B9438009-2DE6-45AC-A4EE-3EBAAD4B770C}"/>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2" name="テキスト ボックス 251">
          <a:extLst>
            <a:ext uri="{FF2B5EF4-FFF2-40B4-BE49-F238E27FC236}">
              <a16:creationId xmlns:a16="http://schemas.microsoft.com/office/drawing/2014/main" id="{E119F7CE-9CA1-47DC-B5D7-B65879C6CD0D}"/>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県民会館】&#10;有形固定資産減価償却率グラフ枠">
          <a:extLst>
            <a:ext uri="{FF2B5EF4-FFF2-40B4-BE49-F238E27FC236}">
              <a16:creationId xmlns:a16="http://schemas.microsoft.com/office/drawing/2014/main" id="{AE09D64A-57DC-47C0-B542-68BD371F212F}"/>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38100</xdr:rowOff>
    </xdr:from>
    <xdr:to>
      <xdr:col>24</xdr:col>
      <xdr:colOff>62865</xdr:colOff>
      <xdr:row>85</xdr:row>
      <xdr:rowOff>111252</xdr:rowOff>
    </xdr:to>
    <xdr:cxnSp macro="">
      <xdr:nvCxnSpPr>
        <xdr:cNvPr id="254" name="直線コネクタ 253">
          <a:extLst>
            <a:ext uri="{FF2B5EF4-FFF2-40B4-BE49-F238E27FC236}">
              <a16:creationId xmlns:a16="http://schemas.microsoft.com/office/drawing/2014/main" id="{970A5691-30B8-45B4-A6AB-AB2857E5534C}"/>
            </a:ext>
          </a:extLst>
        </xdr:cNvPr>
        <xdr:cNvCxnSpPr/>
      </xdr:nvCxnSpPr>
      <xdr:spPr>
        <a:xfrm flipV="1">
          <a:off x="4179570" y="12668250"/>
          <a:ext cx="1270" cy="1206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115079</xdr:rowOff>
    </xdr:from>
    <xdr:ext cx="405111" cy="259045"/>
    <xdr:sp macro="" textlink="">
      <xdr:nvSpPr>
        <xdr:cNvPr id="255" name="【県民会館】&#10;有形固定資産減価償却率最小値テキスト">
          <a:extLst>
            <a:ext uri="{FF2B5EF4-FFF2-40B4-BE49-F238E27FC236}">
              <a16:creationId xmlns:a16="http://schemas.microsoft.com/office/drawing/2014/main" id="{64726A83-09E0-4E1C-9F78-FABD75337583}"/>
            </a:ext>
          </a:extLst>
        </xdr:cNvPr>
        <xdr:cNvSpPr txBox="1"/>
      </xdr:nvSpPr>
      <xdr:spPr>
        <a:xfrm>
          <a:off x="4229100" y="138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56" name="直線コネクタ 255">
          <a:extLst>
            <a:ext uri="{FF2B5EF4-FFF2-40B4-BE49-F238E27FC236}">
              <a16:creationId xmlns:a16="http://schemas.microsoft.com/office/drawing/2014/main" id="{ED093E8B-BB82-422F-B1F0-4F388CBB128F}"/>
            </a:ext>
          </a:extLst>
        </xdr:cNvPr>
        <xdr:cNvCxnSpPr/>
      </xdr:nvCxnSpPr>
      <xdr:spPr>
        <a:xfrm>
          <a:off x="4105275" y="138748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156227</xdr:rowOff>
    </xdr:from>
    <xdr:ext cx="405111" cy="259045"/>
    <xdr:sp macro="" textlink="">
      <xdr:nvSpPr>
        <xdr:cNvPr id="257" name="【県民会館】&#10;有形固定資産減価償却率最大値テキスト">
          <a:extLst>
            <a:ext uri="{FF2B5EF4-FFF2-40B4-BE49-F238E27FC236}">
              <a16:creationId xmlns:a16="http://schemas.microsoft.com/office/drawing/2014/main" id="{4E2CC091-19F8-4FE3-A824-416B863CAA7E}"/>
            </a:ext>
          </a:extLst>
        </xdr:cNvPr>
        <xdr:cNvSpPr txBox="1"/>
      </xdr:nvSpPr>
      <xdr:spPr>
        <a:xfrm>
          <a:off x="4229100" y="1246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8" name="直線コネクタ 257">
          <a:extLst>
            <a:ext uri="{FF2B5EF4-FFF2-40B4-BE49-F238E27FC236}">
              <a16:creationId xmlns:a16="http://schemas.microsoft.com/office/drawing/2014/main" id="{06EEEF5C-3BD2-468E-97D5-04106B8E8325}"/>
            </a:ext>
          </a:extLst>
        </xdr:cNvPr>
        <xdr:cNvCxnSpPr/>
      </xdr:nvCxnSpPr>
      <xdr:spPr>
        <a:xfrm>
          <a:off x="4105275" y="126682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7890</xdr:rowOff>
    </xdr:from>
    <xdr:ext cx="405111" cy="259045"/>
    <xdr:sp macro="" textlink="">
      <xdr:nvSpPr>
        <xdr:cNvPr id="259" name="【県民会館】&#10;有形固定資産減価償却率平均値テキスト">
          <a:extLst>
            <a:ext uri="{FF2B5EF4-FFF2-40B4-BE49-F238E27FC236}">
              <a16:creationId xmlns:a16="http://schemas.microsoft.com/office/drawing/2014/main" id="{F95D6DEB-4DE0-4138-A318-BD93CCD1D758}"/>
            </a:ext>
          </a:extLst>
        </xdr:cNvPr>
        <xdr:cNvSpPr txBox="1"/>
      </xdr:nvSpPr>
      <xdr:spPr>
        <a:xfrm>
          <a:off x="4229100" y="12803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156463</xdr:rowOff>
    </xdr:from>
    <xdr:to>
      <xdr:col>24</xdr:col>
      <xdr:colOff>114300</xdr:colOff>
      <xdr:row>80</xdr:row>
      <xdr:rowOff>86613</xdr:rowOff>
    </xdr:to>
    <xdr:sp macro="" textlink="">
      <xdr:nvSpPr>
        <xdr:cNvPr id="260" name="フローチャート: 判断 259">
          <a:extLst>
            <a:ext uri="{FF2B5EF4-FFF2-40B4-BE49-F238E27FC236}">
              <a16:creationId xmlns:a16="http://schemas.microsoft.com/office/drawing/2014/main" id="{9C557CC7-F11D-4D56-8CA0-BC06D124AD06}"/>
            </a:ext>
          </a:extLst>
        </xdr:cNvPr>
        <xdr:cNvSpPr/>
      </xdr:nvSpPr>
      <xdr:spPr>
        <a:xfrm>
          <a:off x="4124325" y="1295171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145035</xdr:rowOff>
    </xdr:from>
    <xdr:to>
      <xdr:col>20</xdr:col>
      <xdr:colOff>38100</xdr:colOff>
      <xdr:row>80</xdr:row>
      <xdr:rowOff>75185</xdr:rowOff>
    </xdr:to>
    <xdr:sp macro="" textlink="">
      <xdr:nvSpPr>
        <xdr:cNvPr id="261" name="フローチャート: 判断 260">
          <a:extLst>
            <a:ext uri="{FF2B5EF4-FFF2-40B4-BE49-F238E27FC236}">
              <a16:creationId xmlns:a16="http://schemas.microsoft.com/office/drawing/2014/main" id="{04B3091D-EB6F-42EF-B896-9C9B4997C049}"/>
            </a:ext>
          </a:extLst>
        </xdr:cNvPr>
        <xdr:cNvSpPr/>
      </xdr:nvSpPr>
      <xdr:spPr>
        <a:xfrm>
          <a:off x="3381375" y="129339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103887</xdr:rowOff>
    </xdr:from>
    <xdr:to>
      <xdr:col>15</xdr:col>
      <xdr:colOff>101600</xdr:colOff>
      <xdr:row>80</xdr:row>
      <xdr:rowOff>34037</xdr:rowOff>
    </xdr:to>
    <xdr:sp macro="" textlink="">
      <xdr:nvSpPr>
        <xdr:cNvPr id="262" name="フローチャート: 判断 261">
          <a:extLst>
            <a:ext uri="{FF2B5EF4-FFF2-40B4-BE49-F238E27FC236}">
              <a16:creationId xmlns:a16="http://schemas.microsoft.com/office/drawing/2014/main" id="{A9C02469-81B6-4463-8299-58D799B9CBA4}"/>
            </a:ext>
          </a:extLst>
        </xdr:cNvPr>
        <xdr:cNvSpPr/>
      </xdr:nvSpPr>
      <xdr:spPr>
        <a:xfrm>
          <a:off x="2571750" y="1289913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42163</xdr:rowOff>
    </xdr:from>
    <xdr:to>
      <xdr:col>10</xdr:col>
      <xdr:colOff>165100</xdr:colOff>
      <xdr:row>79</xdr:row>
      <xdr:rowOff>143763</xdr:rowOff>
    </xdr:to>
    <xdr:sp macro="" textlink="">
      <xdr:nvSpPr>
        <xdr:cNvPr id="263" name="フローチャート: 判断 262">
          <a:extLst>
            <a:ext uri="{FF2B5EF4-FFF2-40B4-BE49-F238E27FC236}">
              <a16:creationId xmlns:a16="http://schemas.microsoft.com/office/drawing/2014/main" id="{E78929F6-5455-43BF-86B1-0FC4F3581491}"/>
            </a:ext>
          </a:extLst>
        </xdr:cNvPr>
        <xdr:cNvSpPr/>
      </xdr:nvSpPr>
      <xdr:spPr>
        <a:xfrm>
          <a:off x="1781175" y="1283741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1561C636-DC5C-4EB4-9DAD-7D8747404F77}"/>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42ED5B57-3492-435A-B854-5E84B89496FE}"/>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4D239FD1-86C6-403D-88E4-10563D32D632}"/>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461E579-0B32-4C0E-A753-D879A048A928}"/>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57B49F88-8CFA-4CE2-AAAD-F37067F3AE36}"/>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103887</xdr:rowOff>
    </xdr:from>
    <xdr:to>
      <xdr:col>24</xdr:col>
      <xdr:colOff>114300</xdr:colOff>
      <xdr:row>81</xdr:row>
      <xdr:rowOff>34037</xdr:rowOff>
    </xdr:to>
    <xdr:sp macro="" textlink="">
      <xdr:nvSpPr>
        <xdr:cNvPr id="269" name="楕円 268">
          <a:extLst>
            <a:ext uri="{FF2B5EF4-FFF2-40B4-BE49-F238E27FC236}">
              <a16:creationId xmlns:a16="http://schemas.microsoft.com/office/drawing/2014/main" id="{BD6FB7D5-535D-4616-90F9-615E9FAD4A21}"/>
            </a:ext>
          </a:extLst>
        </xdr:cNvPr>
        <xdr:cNvSpPr/>
      </xdr:nvSpPr>
      <xdr:spPr>
        <a:xfrm>
          <a:off x="4124325" y="1306106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82314</xdr:rowOff>
    </xdr:from>
    <xdr:ext cx="405111" cy="259045"/>
    <xdr:sp macro="" textlink="">
      <xdr:nvSpPr>
        <xdr:cNvPr id="270" name="【県民会館】&#10;有形固定資産減価償却率該当値テキスト">
          <a:extLst>
            <a:ext uri="{FF2B5EF4-FFF2-40B4-BE49-F238E27FC236}">
              <a16:creationId xmlns:a16="http://schemas.microsoft.com/office/drawing/2014/main" id="{4296DF49-F2DA-4A77-9223-55CF3ABEE86E}"/>
            </a:ext>
          </a:extLst>
        </xdr:cNvPr>
        <xdr:cNvSpPr txBox="1"/>
      </xdr:nvSpPr>
      <xdr:spPr>
        <a:xfrm>
          <a:off x="4229100" y="13039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51308</xdr:rowOff>
    </xdr:from>
    <xdr:to>
      <xdr:col>20</xdr:col>
      <xdr:colOff>38100</xdr:colOff>
      <xdr:row>80</xdr:row>
      <xdr:rowOff>152908</xdr:rowOff>
    </xdr:to>
    <xdr:sp macro="" textlink="">
      <xdr:nvSpPr>
        <xdr:cNvPr id="271" name="楕円 270">
          <a:extLst>
            <a:ext uri="{FF2B5EF4-FFF2-40B4-BE49-F238E27FC236}">
              <a16:creationId xmlns:a16="http://schemas.microsoft.com/office/drawing/2014/main" id="{73348537-4A0E-4782-831E-E6DA15B07C98}"/>
            </a:ext>
          </a:extLst>
        </xdr:cNvPr>
        <xdr:cNvSpPr/>
      </xdr:nvSpPr>
      <xdr:spPr>
        <a:xfrm>
          <a:off x="3381375" y="1300213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102108</xdr:rowOff>
    </xdr:from>
    <xdr:to>
      <xdr:col>24</xdr:col>
      <xdr:colOff>63500</xdr:colOff>
      <xdr:row>80</xdr:row>
      <xdr:rowOff>154687</xdr:rowOff>
    </xdr:to>
    <xdr:cxnSp macro="">
      <xdr:nvCxnSpPr>
        <xdr:cNvPr id="272" name="直線コネクタ 271">
          <a:extLst>
            <a:ext uri="{FF2B5EF4-FFF2-40B4-BE49-F238E27FC236}">
              <a16:creationId xmlns:a16="http://schemas.microsoft.com/office/drawing/2014/main" id="{B9FBDD6C-92FF-468F-B9EC-2ABA16C5B5BF}"/>
            </a:ext>
          </a:extLst>
        </xdr:cNvPr>
        <xdr:cNvCxnSpPr/>
      </xdr:nvCxnSpPr>
      <xdr:spPr>
        <a:xfrm>
          <a:off x="3429000" y="13059283"/>
          <a:ext cx="752475" cy="4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3302</xdr:rowOff>
    </xdr:from>
    <xdr:to>
      <xdr:col>15</xdr:col>
      <xdr:colOff>101600</xdr:colOff>
      <xdr:row>80</xdr:row>
      <xdr:rowOff>104902</xdr:rowOff>
    </xdr:to>
    <xdr:sp macro="" textlink="">
      <xdr:nvSpPr>
        <xdr:cNvPr id="273" name="楕円 272">
          <a:extLst>
            <a:ext uri="{FF2B5EF4-FFF2-40B4-BE49-F238E27FC236}">
              <a16:creationId xmlns:a16="http://schemas.microsoft.com/office/drawing/2014/main" id="{F44458F9-5295-4E0A-8E8E-5085CB2611AB}"/>
            </a:ext>
          </a:extLst>
        </xdr:cNvPr>
        <xdr:cNvSpPr/>
      </xdr:nvSpPr>
      <xdr:spPr>
        <a:xfrm>
          <a:off x="2571750" y="1296047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54102</xdr:rowOff>
    </xdr:from>
    <xdr:to>
      <xdr:col>19</xdr:col>
      <xdr:colOff>177800</xdr:colOff>
      <xdr:row>80</xdr:row>
      <xdr:rowOff>102108</xdr:rowOff>
    </xdr:to>
    <xdr:cxnSp macro="">
      <xdr:nvCxnSpPr>
        <xdr:cNvPr id="274" name="直線コネクタ 273">
          <a:extLst>
            <a:ext uri="{FF2B5EF4-FFF2-40B4-BE49-F238E27FC236}">
              <a16:creationId xmlns:a16="http://schemas.microsoft.com/office/drawing/2014/main" id="{46792E01-2706-4ECC-96A7-7000B8D9C0F1}"/>
            </a:ext>
          </a:extLst>
        </xdr:cNvPr>
        <xdr:cNvCxnSpPr/>
      </xdr:nvCxnSpPr>
      <xdr:spPr>
        <a:xfrm>
          <a:off x="2619375" y="13008102"/>
          <a:ext cx="809625" cy="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5587</xdr:rowOff>
    </xdr:from>
    <xdr:to>
      <xdr:col>10</xdr:col>
      <xdr:colOff>165100</xdr:colOff>
      <xdr:row>80</xdr:row>
      <xdr:rowOff>107187</xdr:rowOff>
    </xdr:to>
    <xdr:sp macro="" textlink="">
      <xdr:nvSpPr>
        <xdr:cNvPr id="275" name="楕円 274">
          <a:extLst>
            <a:ext uri="{FF2B5EF4-FFF2-40B4-BE49-F238E27FC236}">
              <a16:creationId xmlns:a16="http://schemas.microsoft.com/office/drawing/2014/main" id="{3036B8AC-9B47-4F95-9954-0DB13F1B287F}"/>
            </a:ext>
          </a:extLst>
        </xdr:cNvPr>
        <xdr:cNvSpPr/>
      </xdr:nvSpPr>
      <xdr:spPr>
        <a:xfrm>
          <a:off x="1781175" y="1296276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54102</xdr:rowOff>
    </xdr:from>
    <xdr:to>
      <xdr:col>15</xdr:col>
      <xdr:colOff>50800</xdr:colOff>
      <xdr:row>80</xdr:row>
      <xdr:rowOff>56387</xdr:rowOff>
    </xdr:to>
    <xdr:cxnSp macro="">
      <xdr:nvCxnSpPr>
        <xdr:cNvPr id="276" name="直線コネクタ 275">
          <a:extLst>
            <a:ext uri="{FF2B5EF4-FFF2-40B4-BE49-F238E27FC236}">
              <a16:creationId xmlns:a16="http://schemas.microsoft.com/office/drawing/2014/main" id="{3BD111D0-705A-4B12-9E8F-4D7BFBDEBFD9}"/>
            </a:ext>
          </a:extLst>
        </xdr:cNvPr>
        <xdr:cNvCxnSpPr/>
      </xdr:nvCxnSpPr>
      <xdr:spPr>
        <a:xfrm flipV="1">
          <a:off x="1828800" y="13008102"/>
          <a:ext cx="790575"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91712</xdr:rowOff>
    </xdr:from>
    <xdr:ext cx="405111" cy="259045"/>
    <xdr:sp macro="" textlink="">
      <xdr:nvSpPr>
        <xdr:cNvPr id="277" name="n_1aveValue【県民会館】&#10;有形固定資産減価償却率">
          <a:extLst>
            <a:ext uri="{FF2B5EF4-FFF2-40B4-BE49-F238E27FC236}">
              <a16:creationId xmlns:a16="http://schemas.microsoft.com/office/drawing/2014/main" id="{FF95452A-1DF3-442C-8528-767824249C20}"/>
            </a:ext>
          </a:extLst>
        </xdr:cNvPr>
        <xdr:cNvSpPr txBox="1"/>
      </xdr:nvSpPr>
      <xdr:spPr>
        <a:xfrm>
          <a:off x="3239144" y="12718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50564</xdr:rowOff>
    </xdr:from>
    <xdr:ext cx="405111" cy="259045"/>
    <xdr:sp macro="" textlink="">
      <xdr:nvSpPr>
        <xdr:cNvPr id="278" name="n_2aveValue【県民会館】&#10;有形固定資産減価償却率">
          <a:extLst>
            <a:ext uri="{FF2B5EF4-FFF2-40B4-BE49-F238E27FC236}">
              <a16:creationId xmlns:a16="http://schemas.microsoft.com/office/drawing/2014/main" id="{6A00CEBD-9172-4B34-BBF3-4EBDD493C23B}"/>
            </a:ext>
          </a:extLst>
        </xdr:cNvPr>
        <xdr:cNvSpPr txBox="1"/>
      </xdr:nvSpPr>
      <xdr:spPr>
        <a:xfrm>
          <a:off x="2439044" y="12677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160290</xdr:rowOff>
    </xdr:from>
    <xdr:ext cx="405111" cy="259045"/>
    <xdr:sp macro="" textlink="">
      <xdr:nvSpPr>
        <xdr:cNvPr id="279" name="n_3aveValue【県民会館】&#10;有形固定資産減価償却率">
          <a:extLst>
            <a:ext uri="{FF2B5EF4-FFF2-40B4-BE49-F238E27FC236}">
              <a16:creationId xmlns:a16="http://schemas.microsoft.com/office/drawing/2014/main" id="{716642DC-6EE3-491B-A468-7FBC7C836BFA}"/>
            </a:ext>
          </a:extLst>
        </xdr:cNvPr>
        <xdr:cNvSpPr txBox="1"/>
      </xdr:nvSpPr>
      <xdr:spPr>
        <a:xfrm>
          <a:off x="1648469" y="1263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144035</xdr:rowOff>
    </xdr:from>
    <xdr:ext cx="405111" cy="259045"/>
    <xdr:sp macro="" textlink="">
      <xdr:nvSpPr>
        <xdr:cNvPr id="280" name="n_1mainValue【県民会館】&#10;有形固定資産減価償却率">
          <a:extLst>
            <a:ext uri="{FF2B5EF4-FFF2-40B4-BE49-F238E27FC236}">
              <a16:creationId xmlns:a16="http://schemas.microsoft.com/office/drawing/2014/main" id="{BE2E393E-097C-4B77-835D-E9E7CE8B8932}"/>
            </a:ext>
          </a:extLst>
        </xdr:cNvPr>
        <xdr:cNvSpPr txBox="1"/>
      </xdr:nvSpPr>
      <xdr:spPr>
        <a:xfrm>
          <a:off x="3239144" y="1309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96029</xdr:rowOff>
    </xdr:from>
    <xdr:ext cx="405111" cy="259045"/>
    <xdr:sp macro="" textlink="">
      <xdr:nvSpPr>
        <xdr:cNvPr id="281" name="n_2mainValue【県民会館】&#10;有形固定資産減価償却率">
          <a:extLst>
            <a:ext uri="{FF2B5EF4-FFF2-40B4-BE49-F238E27FC236}">
              <a16:creationId xmlns:a16="http://schemas.microsoft.com/office/drawing/2014/main" id="{A29448E3-CE94-4C77-8298-5473FD56624A}"/>
            </a:ext>
          </a:extLst>
        </xdr:cNvPr>
        <xdr:cNvSpPr txBox="1"/>
      </xdr:nvSpPr>
      <xdr:spPr>
        <a:xfrm>
          <a:off x="2439044" y="13050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98314</xdr:rowOff>
    </xdr:from>
    <xdr:ext cx="405111" cy="259045"/>
    <xdr:sp macro="" textlink="">
      <xdr:nvSpPr>
        <xdr:cNvPr id="282" name="n_3mainValue【県民会館】&#10;有形固定資産減価償却率">
          <a:extLst>
            <a:ext uri="{FF2B5EF4-FFF2-40B4-BE49-F238E27FC236}">
              <a16:creationId xmlns:a16="http://schemas.microsoft.com/office/drawing/2014/main" id="{E76C6491-7AF5-4631-B2C6-937F47A4CC95}"/>
            </a:ext>
          </a:extLst>
        </xdr:cNvPr>
        <xdr:cNvSpPr txBox="1"/>
      </xdr:nvSpPr>
      <xdr:spPr>
        <a:xfrm>
          <a:off x="1648469" y="13052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a:extLst>
            <a:ext uri="{FF2B5EF4-FFF2-40B4-BE49-F238E27FC236}">
              <a16:creationId xmlns:a16="http://schemas.microsoft.com/office/drawing/2014/main" id="{62612A91-B873-42A5-A6BD-B178D4FDDF8C}"/>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4" name="正方形/長方形 283">
          <a:extLst>
            <a:ext uri="{FF2B5EF4-FFF2-40B4-BE49-F238E27FC236}">
              <a16:creationId xmlns:a16="http://schemas.microsoft.com/office/drawing/2014/main" id="{F33A24DC-1FBB-4A99-B8A6-0D470B9AFAB5}"/>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85" name="正方形/長方形 284">
          <a:extLst>
            <a:ext uri="{FF2B5EF4-FFF2-40B4-BE49-F238E27FC236}">
              <a16:creationId xmlns:a16="http://schemas.microsoft.com/office/drawing/2014/main" id="{BF2C54C9-18BE-4267-A501-6C884BCE20BA}"/>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86" name="正方形/長方形 285">
          <a:extLst>
            <a:ext uri="{FF2B5EF4-FFF2-40B4-BE49-F238E27FC236}">
              <a16:creationId xmlns:a16="http://schemas.microsoft.com/office/drawing/2014/main" id="{F04F51B3-BB0A-4AF5-B502-2853EBABE258}"/>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87" name="正方形/長方形 286">
          <a:extLst>
            <a:ext uri="{FF2B5EF4-FFF2-40B4-BE49-F238E27FC236}">
              <a16:creationId xmlns:a16="http://schemas.microsoft.com/office/drawing/2014/main" id="{65E0E04E-43F3-452A-A70D-2F6C612366BE}"/>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a:extLst>
            <a:ext uri="{FF2B5EF4-FFF2-40B4-BE49-F238E27FC236}">
              <a16:creationId xmlns:a16="http://schemas.microsoft.com/office/drawing/2014/main" id="{D0FFECCE-5F94-4399-90DA-6F6760D876ED}"/>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a:extLst>
            <a:ext uri="{FF2B5EF4-FFF2-40B4-BE49-F238E27FC236}">
              <a16:creationId xmlns:a16="http://schemas.microsoft.com/office/drawing/2014/main" id="{7867055A-4979-4B22-8EE4-89056DE61044}"/>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a:extLst>
            <a:ext uri="{FF2B5EF4-FFF2-40B4-BE49-F238E27FC236}">
              <a16:creationId xmlns:a16="http://schemas.microsoft.com/office/drawing/2014/main" id="{E08F4548-B62D-47DC-A490-1569F15589ED}"/>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1" name="直線コネクタ 290">
          <a:extLst>
            <a:ext uri="{FF2B5EF4-FFF2-40B4-BE49-F238E27FC236}">
              <a16:creationId xmlns:a16="http://schemas.microsoft.com/office/drawing/2014/main" id="{72B8AD66-B586-4D28-907C-5A6EC2378427}"/>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2" name="テキスト ボックス 291">
          <a:extLst>
            <a:ext uri="{FF2B5EF4-FFF2-40B4-BE49-F238E27FC236}">
              <a16:creationId xmlns:a16="http://schemas.microsoft.com/office/drawing/2014/main" id="{113A8C97-EFAB-4A5F-903C-672B613247AA}"/>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3" name="直線コネクタ 292">
          <a:extLst>
            <a:ext uri="{FF2B5EF4-FFF2-40B4-BE49-F238E27FC236}">
              <a16:creationId xmlns:a16="http://schemas.microsoft.com/office/drawing/2014/main" id="{E951BE8D-C69A-4C38-B5AD-F160C07174F8}"/>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4" name="テキスト ボックス 293">
          <a:extLst>
            <a:ext uri="{FF2B5EF4-FFF2-40B4-BE49-F238E27FC236}">
              <a16:creationId xmlns:a16="http://schemas.microsoft.com/office/drawing/2014/main" id="{3C42265D-AAAB-4891-B4E4-CE9ACD3AB02D}"/>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5" name="直線コネクタ 294">
          <a:extLst>
            <a:ext uri="{FF2B5EF4-FFF2-40B4-BE49-F238E27FC236}">
              <a16:creationId xmlns:a16="http://schemas.microsoft.com/office/drawing/2014/main" id="{BE5FD8B0-B906-4760-9851-F09D190B3B8D}"/>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6" name="テキスト ボックス 295">
          <a:extLst>
            <a:ext uri="{FF2B5EF4-FFF2-40B4-BE49-F238E27FC236}">
              <a16:creationId xmlns:a16="http://schemas.microsoft.com/office/drawing/2014/main" id="{112178A9-1E48-4671-8144-E40BF0FD1C01}"/>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7" name="直線コネクタ 296">
          <a:extLst>
            <a:ext uri="{FF2B5EF4-FFF2-40B4-BE49-F238E27FC236}">
              <a16:creationId xmlns:a16="http://schemas.microsoft.com/office/drawing/2014/main" id="{4CD78528-4093-4CCC-959C-376199C7711B}"/>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8" name="テキスト ボックス 297">
          <a:extLst>
            <a:ext uri="{FF2B5EF4-FFF2-40B4-BE49-F238E27FC236}">
              <a16:creationId xmlns:a16="http://schemas.microsoft.com/office/drawing/2014/main" id="{400811FA-B554-4D7B-B74C-B30EF837FD17}"/>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9" name="直線コネクタ 298">
          <a:extLst>
            <a:ext uri="{FF2B5EF4-FFF2-40B4-BE49-F238E27FC236}">
              <a16:creationId xmlns:a16="http://schemas.microsoft.com/office/drawing/2014/main" id="{64A0DAA6-6BD0-4C71-B4F4-9F42A1A45445}"/>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0" name="テキスト ボックス 299">
          <a:extLst>
            <a:ext uri="{FF2B5EF4-FFF2-40B4-BE49-F238E27FC236}">
              <a16:creationId xmlns:a16="http://schemas.microsoft.com/office/drawing/2014/main" id="{BAD93430-8EEF-4B0F-88B5-910CC74F30FC}"/>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1" name="直線コネクタ 300">
          <a:extLst>
            <a:ext uri="{FF2B5EF4-FFF2-40B4-BE49-F238E27FC236}">
              <a16:creationId xmlns:a16="http://schemas.microsoft.com/office/drawing/2014/main" id="{9CA2E703-66D4-43E5-BF03-46145951E831}"/>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2" name="テキスト ボックス 301">
          <a:extLst>
            <a:ext uri="{FF2B5EF4-FFF2-40B4-BE49-F238E27FC236}">
              <a16:creationId xmlns:a16="http://schemas.microsoft.com/office/drawing/2014/main" id="{85247F0A-689D-4012-B912-4EDC6DC765BE}"/>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id="{689D97F8-581D-4F50-AB7F-5296EC704F3C}"/>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C564D67D-7D33-461E-AA4A-6B7A791986D6}"/>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県民会館】&#10;一人当たり面積グラフ枠">
          <a:extLst>
            <a:ext uri="{FF2B5EF4-FFF2-40B4-BE49-F238E27FC236}">
              <a16:creationId xmlns:a16="http://schemas.microsoft.com/office/drawing/2014/main" id="{1DC76F05-083E-44AB-9987-9DD87E9E21CA}"/>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119743</xdr:rowOff>
    </xdr:from>
    <xdr:to>
      <xdr:col>54</xdr:col>
      <xdr:colOff>189865</xdr:colOff>
      <xdr:row>86</xdr:row>
      <xdr:rowOff>119743</xdr:rowOff>
    </xdr:to>
    <xdr:cxnSp macro="">
      <xdr:nvCxnSpPr>
        <xdr:cNvPr id="306" name="直線コネクタ 305">
          <a:extLst>
            <a:ext uri="{FF2B5EF4-FFF2-40B4-BE49-F238E27FC236}">
              <a16:creationId xmlns:a16="http://schemas.microsoft.com/office/drawing/2014/main" id="{76A0163B-6E35-40B9-8DAC-D76A1ED56205}"/>
            </a:ext>
          </a:extLst>
        </xdr:cNvPr>
        <xdr:cNvCxnSpPr/>
      </xdr:nvCxnSpPr>
      <xdr:spPr>
        <a:xfrm flipV="1">
          <a:off x="9427845" y="12753068"/>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123570</xdr:rowOff>
    </xdr:from>
    <xdr:ext cx="469744" cy="259045"/>
    <xdr:sp macro="" textlink="">
      <xdr:nvSpPr>
        <xdr:cNvPr id="307" name="【県民会館】&#10;一人当たり面積最小値テキスト">
          <a:extLst>
            <a:ext uri="{FF2B5EF4-FFF2-40B4-BE49-F238E27FC236}">
              <a16:creationId xmlns:a16="http://schemas.microsoft.com/office/drawing/2014/main" id="{4314FF83-48C5-49B6-8490-7E96DA571E59}"/>
            </a:ext>
          </a:extLst>
        </xdr:cNvPr>
        <xdr:cNvSpPr txBox="1"/>
      </xdr:nvSpPr>
      <xdr:spPr>
        <a:xfrm>
          <a:off x="9477375" y="1405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119743</xdr:rowOff>
    </xdr:from>
    <xdr:to>
      <xdr:col>55</xdr:col>
      <xdr:colOff>88900</xdr:colOff>
      <xdr:row>86</xdr:row>
      <xdr:rowOff>119743</xdr:rowOff>
    </xdr:to>
    <xdr:cxnSp macro="">
      <xdr:nvCxnSpPr>
        <xdr:cNvPr id="308" name="直線コネクタ 307">
          <a:extLst>
            <a:ext uri="{FF2B5EF4-FFF2-40B4-BE49-F238E27FC236}">
              <a16:creationId xmlns:a16="http://schemas.microsoft.com/office/drawing/2014/main" id="{A311E6C4-3222-408F-8468-47FFA11DE57C}"/>
            </a:ext>
          </a:extLst>
        </xdr:cNvPr>
        <xdr:cNvCxnSpPr/>
      </xdr:nvCxnSpPr>
      <xdr:spPr>
        <a:xfrm>
          <a:off x="9363075" y="140484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66420</xdr:rowOff>
    </xdr:from>
    <xdr:ext cx="469744" cy="259045"/>
    <xdr:sp macro="" textlink="">
      <xdr:nvSpPr>
        <xdr:cNvPr id="309" name="【県民会館】&#10;一人当たり面積最大値テキスト">
          <a:extLst>
            <a:ext uri="{FF2B5EF4-FFF2-40B4-BE49-F238E27FC236}">
              <a16:creationId xmlns:a16="http://schemas.microsoft.com/office/drawing/2014/main" id="{36276FDC-EA8D-4369-B44F-C6002C31C4F0}"/>
            </a:ext>
          </a:extLst>
        </xdr:cNvPr>
        <xdr:cNvSpPr txBox="1"/>
      </xdr:nvSpPr>
      <xdr:spPr>
        <a:xfrm>
          <a:off x="9477375" y="1253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119743</xdr:rowOff>
    </xdr:from>
    <xdr:to>
      <xdr:col>55</xdr:col>
      <xdr:colOff>88900</xdr:colOff>
      <xdr:row>78</xdr:row>
      <xdr:rowOff>119743</xdr:rowOff>
    </xdr:to>
    <xdr:cxnSp macro="">
      <xdr:nvCxnSpPr>
        <xdr:cNvPr id="310" name="直線コネクタ 309">
          <a:extLst>
            <a:ext uri="{FF2B5EF4-FFF2-40B4-BE49-F238E27FC236}">
              <a16:creationId xmlns:a16="http://schemas.microsoft.com/office/drawing/2014/main" id="{4274046A-0848-45E2-9786-4D646879C500}"/>
            </a:ext>
          </a:extLst>
        </xdr:cNvPr>
        <xdr:cNvCxnSpPr/>
      </xdr:nvCxnSpPr>
      <xdr:spPr>
        <a:xfrm>
          <a:off x="9363075" y="127530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80027</xdr:rowOff>
    </xdr:from>
    <xdr:ext cx="469744" cy="259045"/>
    <xdr:sp macro="" textlink="">
      <xdr:nvSpPr>
        <xdr:cNvPr id="311" name="【県民会館】&#10;一人当たり面積平均値テキスト">
          <a:extLst>
            <a:ext uri="{FF2B5EF4-FFF2-40B4-BE49-F238E27FC236}">
              <a16:creationId xmlns:a16="http://schemas.microsoft.com/office/drawing/2014/main" id="{5AE87832-4562-4486-99E2-121093E995D4}"/>
            </a:ext>
          </a:extLst>
        </xdr:cNvPr>
        <xdr:cNvSpPr txBox="1"/>
      </xdr:nvSpPr>
      <xdr:spPr>
        <a:xfrm>
          <a:off x="9477375" y="13684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12" name="フローチャート: 判断 311">
          <a:extLst>
            <a:ext uri="{FF2B5EF4-FFF2-40B4-BE49-F238E27FC236}">
              <a16:creationId xmlns:a16="http://schemas.microsoft.com/office/drawing/2014/main" id="{ED1076C7-BF38-44B7-91C1-A57E4670CDC6}"/>
            </a:ext>
          </a:extLst>
        </xdr:cNvPr>
        <xdr:cNvSpPr/>
      </xdr:nvSpPr>
      <xdr:spPr>
        <a:xfrm>
          <a:off x="9401175" y="1370647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68943</xdr:rowOff>
    </xdr:from>
    <xdr:to>
      <xdr:col>50</xdr:col>
      <xdr:colOff>165100</xdr:colOff>
      <xdr:row>84</xdr:row>
      <xdr:rowOff>170543</xdr:rowOff>
    </xdr:to>
    <xdr:sp macro="" textlink="">
      <xdr:nvSpPr>
        <xdr:cNvPr id="313" name="フローチャート: 判断 312">
          <a:extLst>
            <a:ext uri="{FF2B5EF4-FFF2-40B4-BE49-F238E27FC236}">
              <a16:creationId xmlns:a16="http://schemas.microsoft.com/office/drawing/2014/main" id="{DC8C9AE9-7B89-4EFC-8E3B-05C50A7A7A9F}"/>
            </a:ext>
          </a:extLst>
        </xdr:cNvPr>
        <xdr:cNvSpPr/>
      </xdr:nvSpPr>
      <xdr:spPr>
        <a:xfrm>
          <a:off x="8639175" y="1366746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36286</xdr:rowOff>
    </xdr:from>
    <xdr:to>
      <xdr:col>46</xdr:col>
      <xdr:colOff>38100</xdr:colOff>
      <xdr:row>84</xdr:row>
      <xdr:rowOff>137886</xdr:rowOff>
    </xdr:to>
    <xdr:sp macro="" textlink="">
      <xdr:nvSpPr>
        <xdr:cNvPr id="314" name="フローチャート: 判断 313">
          <a:extLst>
            <a:ext uri="{FF2B5EF4-FFF2-40B4-BE49-F238E27FC236}">
              <a16:creationId xmlns:a16="http://schemas.microsoft.com/office/drawing/2014/main" id="{110D82E5-1AE5-457D-8F0E-3FF31C686300}"/>
            </a:ext>
          </a:extLst>
        </xdr:cNvPr>
        <xdr:cNvSpPr/>
      </xdr:nvSpPr>
      <xdr:spPr>
        <a:xfrm>
          <a:off x="7839075" y="1363798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36286</xdr:rowOff>
    </xdr:from>
    <xdr:to>
      <xdr:col>41</xdr:col>
      <xdr:colOff>101600</xdr:colOff>
      <xdr:row>84</xdr:row>
      <xdr:rowOff>137886</xdr:rowOff>
    </xdr:to>
    <xdr:sp macro="" textlink="">
      <xdr:nvSpPr>
        <xdr:cNvPr id="315" name="フローチャート: 判断 314">
          <a:extLst>
            <a:ext uri="{FF2B5EF4-FFF2-40B4-BE49-F238E27FC236}">
              <a16:creationId xmlns:a16="http://schemas.microsoft.com/office/drawing/2014/main" id="{C868A064-5227-4589-9451-5FBC89EC8A1F}"/>
            </a:ext>
          </a:extLst>
        </xdr:cNvPr>
        <xdr:cNvSpPr/>
      </xdr:nvSpPr>
      <xdr:spPr>
        <a:xfrm>
          <a:off x="7029450" y="136379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DBACEB2D-102D-4807-87EC-68D147D2BED1}"/>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839D47DC-B9DC-4A4C-9C5B-8E1A64FF2BC1}"/>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A38C04CF-FA26-4C97-8325-B2F251362164}"/>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47270485-D39D-4155-9CC7-E4307A8A7EC8}"/>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90FB8AEE-3F04-4791-AF69-C1F34936653A}"/>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21" name="楕円 320">
          <a:extLst>
            <a:ext uri="{FF2B5EF4-FFF2-40B4-BE49-F238E27FC236}">
              <a16:creationId xmlns:a16="http://schemas.microsoft.com/office/drawing/2014/main" id="{C0B85C0C-8DDB-489D-AF2B-32F79950D3F7}"/>
            </a:ext>
          </a:extLst>
        </xdr:cNvPr>
        <xdr:cNvSpPr/>
      </xdr:nvSpPr>
      <xdr:spPr>
        <a:xfrm>
          <a:off x="9401175" y="1338262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81</xdr:row>
      <xdr:rowOff>124477</xdr:rowOff>
    </xdr:from>
    <xdr:ext cx="469744" cy="259045"/>
    <xdr:sp macro="" textlink="">
      <xdr:nvSpPr>
        <xdr:cNvPr id="322" name="【県民会館】&#10;一人当たり面積該当値テキスト">
          <a:extLst>
            <a:ext uri="{FF2B5EF4-FFF2-40B4-BE49-F238E27FC236}">
              <a16:creationId xmlns:a16="http://schemas.microsoft.com/office/drawing/2014/main" id="{C3327625-8E58-40D2-85EF-FCD173E41D6E}"/>
            </a:ext>
          </a:extLst>
        </xdr:cNvPr>
        <xdr:cNvSpPr txBox="1"/>
      </xdr:nvSpPr>
      <xdr:spPr>
        <a:xfrm>
          <a:off x="9477375"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117929</xdr:rowOff>
    </xdr:from>
    <xdr:to>
      <xdr:col>50</xdr:col>
      <xdr:colOff>165100</xdr:colOff>
      <xdr:row>83</xdr:row>
      <xdr:rowOff>48079</xdr:rowOff>
    </xdr:to>
    <xdr:sp macro="" textlink="">
      <xdr:nvSpPr>
        <xdr:cNvPr id="323" name="楕円 322">
          <a:extLst>
            <a:ext uri="{FF2B5EF4-FFF2-40B4-BE49-F238E27FC236}">
              <a16:creationId xmlns:a16="http://schemas.microsoft.com/office/drawing/2014/main" id="{3508010F-6439-4E17-AB33-13F5CE4243B7}"/>
            </a:ext>
          </a:extLst>
        </xdr:cNvPr>
        <xdr:cNvSpPr/>
      </xdr:nvSpPr>
      <xdr:spPr>
        <a:xfrm>
          <a:off x="8639175" y="1339895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152400</xdr:rowOff>
    </xdr:from>
    <xdr:to>
      <xdr:col>55</xdr:col>
      <xdr:colOff>0</xdr:colOff>
      <xdr:row>82</xdr:row>
      <xdr:rowOff>168729</xdr:rowOff>
    </xdr:to>
    <xdr:cxnSp macro="">
      <xdr:nvCxnSpPr>
        <xdr:cNvPr id="324" name="直線コネクタ 323">
          <a:extLst>
            <a:ext uri="{FF2B5EF4-FFF2-40B4-BE49-F238E27FC236}">
              <a16:creationId xmlns:a16="http://schemas.microsoft.com/office/drawing/2014/main" id="{60B208AA-6680-4B05-B203-FF482B989A54}"/>
            </a:ext>
          </a:extLst>
        </xdr:cNvPr>
        <xdr:cNvCxnSpPr/>
      </xdr:nvCxnSpPr>
      <xdr:spPr>
        <a:xfrm flipV="1">
          <a:off x="8686800" y="13430250"/>
          <a:ext cx="74295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25" name="楕円 324">
          <a:extLst>
            <a:ext uri="{FF2B5EF4-FFF2-40B4-BE49-F238E27FC236}">
              <a16:creationId xmlns:a16="http://schemas.microsoft.com/office/drawing/2014/main" id="{117AE124-B4F5-466F-AA43-0CE8B22034A7}"/>
            </a:ext>
          </a:extLst>
        </xdr:cNvPr>
        <xdr:cNvSpPr/>
      </xdr:nvSpPr>
      <xdr:spPr>
        <a:xfrm>
          <a:off x="7839075" y="1339895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168729</xdr:rowOff>
    </xdr:from>
    <xdr:to>
      <xdr:col>50</xdr:col>
      <xdr:colOff>114300</xdr:colOff>
      <xdr:row>82</xdr:row>
      <xdr:rowOff>168729</xdr:rowOff>
    </xdr:to>
    <xdr:cxnSp macro="">
      <xdr:nvCxnSpPr>
        <xdr:cNvPr id="326" name="直線コネクタ 325">
          <a:extLst>
            <a:ext uri="{FF2B5EF4-FFF2-40B4-BE49-F238E27FC236}">
              <a16:creationId xmlns:a16="http://schemas.microsoft.com/office/drawing/2014/main" id="{C5EFAEC2-4E54-487E-A374-FBD546A6902E}"/>
            </a:ext>
          </a:extLst>
        </xdr:cNvPr>
        <xdr:cNvCxnSpPr/>
      </xdr:nvCxnSpPr>
      <xdr:spPr>
        <a:xfrm>
          <a:off x="7886700" y="1343705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117929</xdr:rowOff>
    </xdr:from>
    <xdr:to>
      <xdr:col>41</xdr:col>
      <xdr:colOff>101600</xdr:colOff>
      <xdr:row>83</xdr:row>
      <xdr:rowOff>48079</xdr:rowOff>
    </xdr:to>
    <xdr:sp macro="" textlink="">
      <xdr:nvSpPr>
        <xdr:cNvPr id="327" name="楕円 326">
          <a:extLst>
            <a:ext uri="{FF2B5EF4-FFF2-40B4-BE49-F238E27FC236}">
              <a16:creationId xmlns:a16="http://schemas.microsoft.com/office/drawing/2014/main" id="{B05EA5A1-C2B3-4662-A5C5-3D102E9697A4}"/>
            </a:ext>
          </a:extLst>
        </xdr:cNvPr>
        <xdr:cNvSpPr/>
      </xdr:nvSpPr>
      <xdr:spPr>
        <a:xfrm>
          <a:off x="7029450" y="1339895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168729</xdr:rowOff>
    </xdr:from>
    <xdr:to>
      <xdr:col>45</xdr:col>
      <xdr:colOff>177800</xdr:colOff>
      <xdr:row>82</xdr:row>
      <xdr:rowOff>168729</xdr:rowOff>
    </xdr:to>
    <xdr:cxnSp macro="">
      <xdr:nvCxnSpPr>
        <xdr:cNvPr id="328" name="直線コネクタ 327">
          <a:extLst>
            <a:ext uri="{FF2B5EF4-FFF2-40B4-BE49-F238E27FC236}">
              <a16:creationId xmlns:a16="http://schemas.microsoft.com/office/drawing/2014/main" id="{4DD6F60C-787C-4CD5-BB28-28F06EDAC581}"/>
            </a:ext>
          </a:extLst>
        </xdr:cNvPr>
        <xdr:cNvCxnSpPr/>
      </xdr:nvCxnSpPr>
      <xdr:spPr>
        <a:xfrm>
          <a:off x="7077075" y="1343705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161670</xdr:rowOff>
    </xdr:from>
    <xdr:ext cx="469744" cy="259045"/>
    <xdr:sp macro="" textlink="">
      <xdr:nvSpPr>
        <xdr:cNvPr id="329" name="n_1aveValue【県民会館】&#10;一人当たり面積">
          <a:extLst>
            <a:ext uri="{FF2B5EF4-FFF2-40B4-BE49-F238E27FC236}">
              <a16:creationId xmlns:a16="http://schemas.microsoft.com/office/drawing/2014/main" id="{7AA9BBD6-F5B4-47D9-9FD6-3214D656DCD2}"/>
            </a:ext>
          </a:extLst>
        </xdr:cNvPr>
        <xdr:cNvSpPr txBox="1"/>
      </xdr:nvSpPr>
      <xdr:spPr>
        <a:xfrm>
          <a:off x="8458277" y="137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129013</xdr:rowOff>
    </xdr:from>
    <xdr:ext cx="469744" cy="259045"/>
    <xdr:sp macro="" textlink="">
      <xdr:nvSpPr>
        <xdr:cNvPr id="330" name="n_2aveValue【県民会館】&#10;一人当たり面積">
          <a:extLst>
            <a:ext uri="{FF2B5EF4-FFF2-40B4-BE49-F238E27FC236}">
              <a16:creationId xmlns:a16="http://schemas.microsoft.com/office/drawing/2014/main" id="{A8AA5E17-3578-4297-97B6-E67AD72437FA}"/>
            </a:ext>
          </a:extLst>
        </xdr:cNvPr>
        <xdr:cNvSpPr txBox="1"/>
      </xdr:nvSpPr>
      <xdr:spPr>
        <a:xfrm>
          <a:off x="7677227" y="137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129013</xdr:rowOff>
    </xdr:from>
    <xdr:ext cx="469744" cy="259045"/>
    <xdr:sp macro="" textlink="">
      <xdr:nvSpPr>
        <xdr:cNvPr id="331" name="n_3aveValue【県民会館】&#10;一人当たり面積">
          <a:extLst>
            <a:ext uri="{FF2B5EF4-FFF2-40B4-BE49-F238E27FC236}">
              <a16:creationId xmlns:a16="http://schemas.microsoft.com/office/drawing/2014/main" id="{0DF60999-2B9E-41B7-8537-62F89C1479EE}"/>
            </a:ext>
          </a:extLst>
        </xdr:cNvPr>
        <xdr:cNvSpPr txBox="1"/>
      </xdr:nvSpPr>
      <xdr:spPr>
        <a:xfrm>
          <a:off x="6867602" y="137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64606</xdr:rowOff>
    </xdr:from>
    <xdr:ext cx="469744" cy="259045"/>
    <xdr:sp macro="" textlink="">
      <xdr:nvSpPr>
        <xdr:cNvPr id="332" name="n_1mainValue【県民会館】&#10;一人当たり面積">
          <a:extLst>
            <a:ext uri="{FF2B5EF4-FFF2-40B4-BE49-F238E27FC236}">
              <a16:creationId xmlns:a16="http://schemas.microsoft.com/office/drawing/2014/main" id="{2BD2A382-EC81-467C-A9CA-6334434ED4E8}"/>
            </a:ext>
          </a:extLst>
        </xdr:cNvPr>
        <xdr:cNvSpPr txBox="1"/>
      </xdr:nvSpPr>
      <xdr:spPr>
        <a:xfrm>
          <a:off x="8458277"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64606</xdr:rowOff>
    </xdr:from>
    <xdr:ext cx="469744" cy="259045"/>
    <xdr:sp macro="" textlink="">
      <xdr:nvSpPr>
        <xdr:cNvPr id="333" name="n_2mainValue【県民会館】&#10;一人当たり面積">
          <a:extLst>
            <a:ext uri="{FF2B5EF4-FFF2-40B4-BE49-F238E27FC236}">
              <a16:creationId xmlns:a16="http://schemas.microsoft.com/office/drawing/2014/main" id="{B2652716-297E-44F5-A7BD-51A622CC7C09}"/>
            </a:ext>
          </a:extLst>
        </xdr:cNvPr>
        <xdr:cNvSpPr txBox="1"/>
      </xdr:nvSpPr>
      <xdr:spPr>
        <a:xfrm>
          <a:off x="7677227"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334" name="n_3mainValue【県民会館】&#10;一人当たり面積">
          <a:extLst>
            <a:ext uri="{FF2B5EF4-FFF2-40B4-BE49-F238E27FC236}">
              <a16:creationId xmlns:a16="http://schemas.microsoft.com/office/drawing/2014/main" id="{EB606B75-8B41-4FF1-9C4B-119F3ACCDF21}"/>
            </a:ext>
          </a:extLst>
        </xdr:cNvPr>
        <xdr:cNvSpPr txBox="1"/>
      </xdr:nvSpPr>
      <xdr:spPr>
        <a:xfrm>
          <a:off x="6867602"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a:extLst>
            <a:ext uri="{FF2B5EF4-FFF2-40B4-BE49-F238E27FC236}">
              <a16:creationId xmlns:a16="http://schemas.microsoft.com/office/drawing/2014/main" id="{0786585E-249D-4317-B77F-89BA271EF439}"/>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6" name="正方形/長方形 335">
          <a:extLst>
            <a:ext uri="{FF2B5EF4-FFF2-40B4-BE49-F238E27FC236}">
              <a16:creationId xmlns:a16="http://schemas.microsoft.com/office/drawing/2014/main" id="{DEA74AA9-6068-4C27-BC1E-35651CA18034}"/>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7" name="正方形/長方形 336">
          <a:extLst>
            <a:ext uri="{FF2B5EF4-FFF2-40B4-BE49-F238E27FC236}">
              <a16:creationId xmlns:a16="http://schemas.microsoft.com/office/drawing/2014/main" id="{7E804F91-3817-45DB-AF3B-A78AEB9D8220}"/>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38" name="正方形/長方形 337">
          <a:extLst>
            <a:ext uri="{FF2B5EF4-FFF2-40B4-BE49-F238E27FC236}">
              <a16:creationId xmlns:a16="http://schemas.microsoft.com/office/drawing/2014/main" id="{AC7F76B8-3C1E-4629-95E9-A6DEF1F9D870}"/>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39" name="正方形/長方形 338">
          <a:extLst>
            <a:ext uri="{FF2B5EF4-FFF2-40B4-BE49-F238E27FC236}">
              <a16:creationId xmlns:a16="http://schemas.microsoft.com/office/drawing/2014/main" id="{B81471AE-A0C1-4E00-9150-7794264C989B}"/>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0E788A16-6BE3-45CA-9D64-97C79759FBC2}"/>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a:extLst>
            <a:ext uri="{FF2B5EF4-FFF2-40B4-BE49-F238E27FC236}">
              <a16:creationId xmlns:a16="http://schemas.microsoft.com/office/drawing/2014/main" id="{51049DCC-B755-4882-B41F-2778E9A344D6}"/>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a:extLst>
            <a:ext uri="{FF2B5EF4-FFF2-40B4-BE49-F238E27FC236}">
              <a16:creationId xmlns:a16="http://schemas.microsoft.com/office/drawing/2014/main" id="{0854AEC3-5AA0-4B58-BF71-B60263693D22}"/>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3" name="テキスト ボックス 342">
          <a:extLst>
            <a:ext uri="{FF2B5EF4-FFF2-40B4-BE49-F238E27FC236}">
              <a16:creationId xmlns:a16="http://schemas.microsoft.com/office/drawing/2014/main" id="{25D30E69-F8AD-4FDA-A07D-DD1A66CF196E}"/>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4" name="直線コネクタ 343">
          <a:extLst>
            <a:ext uri="{FF2B5EF4-FFF2-40B4-BE49-F238E27FC236}">
              <a16:creationId xmlns:a16="http://schemas.microsoft.com/office/drawing/2014/main" id="{DD31582D-7F0E-404D-B7CD-ADE13AB42D44}"/>
            </a:ext>
          </a:extLst>
        </xdr:cNvPr>
        <xdr:cNvCxnSpPr/>
      </xdr:nvCxnSpPr>
      <xdr:spPr>
        <a:xfrm>
          <a:off x="6858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45" name="テキスト ボックス 344">
          <a:extLst>
            <a:ext uri="{FF2B5EF4-FFF2-40B4-BE49-F238E27FC236}">
              <a16:creationId xmlns:a16="http://schemas.microsoft.com/office/drawing/2014/main" id="{3E6E733C-D0A7-4028-8814-D1C8FF9BD505}"/>
            </a:ext>
          </a:extLst>
        </xdr:cNvPr>
        <xdr:cNvSpPr txBox="1"/>
      </xdr:nvSpPr>
      <xdr:spPr>
        <a:xfrm>
          <a:off x="339891"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6" name="直線コネクタ 345">
          <a:extLst>
            <a:ext uri="{FF2B5EF4-FFF2-40B4-BE49-F238E27FC236}">
              <a16:creationId xmlns:a16="http://schemas.microsoft.com/office/drawing/2014/main" id="{A6C9F87D-AE58-4AF1-8E54-E869329F97F8}"/>
            </a:ext>
          </a:extLst>
        </xdr:cNvPr>
        <xdr:cNvCxnSpPr/>
      </xdr:nvCxnSpPr>
      <xdr:spPr>
        <a:xfrm>
          <a:off x="6858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7" name="テキスト ボックス 346">
          <a:extLst>
            <a:ext uri="{FF2B5EF4-FFF2-40B4-BE49-F238E27FC236}">
              <a16:creationId xmlns:a16="http://schemas.microsoft.com/office/drawing/2014/main" id="{94C6849B-15A4-4104-817E-E583C18C9B2D}"/>
            </a:ext>
          </a:extLst>
        </xdr:cNvPr>
        <xdr:cNvSpPr txBox="1"/>
      </xdr:nvSpPr>
      <xdr:spPr>
        <a:xfrm>
          <a:off x="339891"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8" name="直線コネクタ 347">
          <a:extLst>
            <a:ext uri="{FF2B5EF4-FFF2-40B4-BE49-F238E27FC236}">
              <a16:creationId xmlns:a16="http://schemas.microsoft.com/office/drawing/2014/main" id="{337BF1F7-B89C-4B9D-AD8D-DCEDFE1FC0B8}"/>
            </a:ext>
          </a:extLst>
        </xdr:cNvPr>
        <xdr:cNvCxnSpPr/>
      </xdr:nvCxnSpPr>
      <xdr:spPr>
        <a:xfrm>
          <a:off x="6858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9" name="テキスト ボックス 348">
          <a:extLst>
            <a:ext uri="{FF2B5EF4-FFF2-40B4-BE49-F238E27FC236}">
              <a16:creationId xmlns:a16="http://schemas.microsoft.com/office/drawing/2014/main" id="{724090C5-218C-477A-8926-725BA73C80E4}"/>
            </a:ext>
          </a:extLst>
        </xdr:cNvPr>
        <xdr:cNvSpPr txBox="1"/>
      </xdr:nvSpPr>
      <xdr:spPr>
        <a:xfrm>
          <a:off x="339891"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0" name="直線コネクタ 349">
          <a:extLst>
            <a:ext uri="{FF2B5EF4-FFF2-40B4-BE49-F238E27FC236}">
              <a16:creationId xmlns:a16="http://schemas.microsoft.com/office/drawing/2014/main" id="{09127FF9-47A2-45F2-97E7-122391811557}"/>
            </a:ext>
          </a:extLst>
        </xdr:cNvPr>
        <xdr:cNvCxnSpPr/>
      </xdr:nvCxnSpPr>
      <xdr:spPr>
        <a:xfrm>
          <a:off x="6858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1" name="テキスト ボックス 350">
          <a:extLst>
            <a:ext uri="{FF2B5EF4-FFF2-40B4-BE49-F238E27FC236}">
              <a16:creationId xmlns:a16="http://schemas.microsoft.com/office/drawing/2014/main" id="{0CE4762D-8288-4A9D-AE8F-43BD141F8ACB}"/>
            </a:ext>
          </a:extLst>
        </xdr:cNvPr>
        <xdr:cNvSpPr txBox="1"/>
      </xdr:nvSpPr>
      <xdr:spPr>
        <a:xfrm>
          <a:off x="339891"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2" name="直線コネクタ 351">
          <a:extLst>
            <a:ext uri="{FF2B5EF4-FFF2-40B4-BE49-F238E27FC236}">
              <a16:creationId xmlns:a16="http://schemas.microsoft.com/office/drawing/2014/main" id="{BB3D7E35-5DD8-438A-9A24-F04359A21103}"/>
            </a:ext>
          </a:extLst>
        </xdr:cNvPr>
        <xdr:cNvCxnSpPr/>
      </xdr:nvCxnSpPr>
      <xdr:spPr>
        <a:xfrm>
          <a:off x="6858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3" name="テキスト ボックス 352">
          <a:extLst>
            <a:ext uri="{FF2B5EF4-FFF2-40B4-BE49-F238E27FC236}">
              <a16:creationId xmlns:a16="http://schemas.microsoft.com/office/drawing/2014/main" id="{882497A6-F443-4C1A-B0A0-33DFC58D76E6}"/>
            </a:ext>
          </a:extLst>
        </xdr:cNvPr>
        <xdr:cNvSpPr txBox="1"/>
      </xdr:nvSpPr>
      <xdr:spPr>
        <a:xfrm>
          <a:off x="339891"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4" name="直線コネクタ 353">
          <a:extLst>
            <a:ext uri="{FF2B5EF4-FFF2-40B4-BE49-F238E27FC236}">
              <a16:creationId xmlns:a16="http://schemas.microsoft.com/office/drawing/2014/main" id="{86DE539B-4333-4BD0-B39A-0E0FD324A6ED}"/>
            </a:ext>
          </a:extLst>
        </xdr:cNvPr>
        <xdr:cNvCxnSpPr/>
      </xdr:nvCxnSpPr>
      <xdr:spPr>
        <a:xfrm>
          <a:off x="6858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55" name="テキスト ボックス 354">
          <a:extLst>
            <a:ext uri="{FF2B5EF4-FFF2-40B4-BE49-F238E27FC236}">
              <a16:creationId xmlns:a16="http://schemas.microsoft.com/office/drawing/2014/main" id="{F4B4C71B-431D-442D-8BA8-7872058BF1AC}"/>
            </a:ext>
          </a:extLst>
        </xdr:cNvPr>
        <xdr:cNvSpPr txBox="1"/>
      </xdr:nvSpPr>
      <xdr:spPr>
        <a:xfrm>
          <a:off x="339891"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6" name="直線コネクタ 355">
          <a:extLst>
            <a:ext uri="{FF2B5EF4-FFF2-40B4-BE49-F238E27FC236}">
              <a16:creationId xmlns:a16="http://schemas.microsoft.com/office/drawing/2014/main" id="{20BA7D96-8E06-457E-8C56-ACD7ED584E41}"/>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7" name="テキスト ボックス 356">
          <a:extLst>
            <a:ext uri="{FF2B5EF4-FFF2-40B4-BE49-F238E27FC236}">
              <a16:creationId xmlns:a16="http://schemas.microsoft.com/office/drawing/2014/main" id="{AD3C9B01-2144-4EB1-96D1-36F87D216BBC}"/>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8" name="【保健所】&#10;有形固定資産減価償却率グラフ枠">
          <a:extLst>
            <a:ext uri="{FF2B5EF4-FFF2-40B4-BE49-F238E27FC236}">
              <a16:creationId xmlns:a16="http://schemas.microsoft.com/office/drawing/2014/main" id="{7237AD19-76E0-4DA3-9622-07E8CFB6AA08}"/>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105592</xdr:rowOff>
    </xdr:from>
    <xdr:to>
      <xdr:col>24</xdr:col>
      <xdr:colOff>62865</xdr:colOff>
      <xdr:row>109</xdr:row>
      <xdr:rowOff>41911</xdr:rowOff>
    </xdr:to>
    <xdr:cxnSp macro="">
      <xdr:nvCxnSpPr>
        <xdr:cNvPr id="359" name="直線コネクタ 358">
          <a:extLst>
            <a:ext uri="{FF2B5EF4-FFF2-40B4-BE49-F238E27FC236}">
              <a16:creationId xmlns:a16="http://schemas.microsoft.com/office/drawing/2014/main" id="{807AB25E-30E7-4BCB-880A-EB9ECBE0E9CA}"/>
            </a:ext>
          </a:extLst>
        </xdr:cNvPr>
        <xdr:cNvCxnSpPr/>
      </xdr:nvCxnSpPr>
      <xdr:spPr>
        <a:xfrm flipV="1">
          <a:off x="4179570" y="16294917"/>
          <a:ext cx="1270" cy="1399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109</xdr:row>
      <xdr:rowOff>45738</xdr:rowOff>
    </xdr:from>
    <xdr:ext cx="405111" cy="259045"/>
    <xdr:sp macro="" textlink="">
      <xdr:nvSpPr>
        <xdr:cNvPr id="360" name="【保健所】&#10;有形固定資産減価償却率最小値テキスト">
          <a:extLst>
            <a:ext uri="{FF2B5EF4-FFF2-40B4-BE49-F238E27FC236}">
              <a16:creationId xmlns:a16="http://schemas.microsoft.com/office/drawing/2014/main" id="{96A714FC-DD81-4DCB-823C-C9D4E2CCFF20}"/>
            </a:ext>
          </a:extLst>
        </xdr:cNvPr>
        <xdr:cNvSpPr txBox="1"/>
      </xdr:nvSpPr>
      <xdr:spPr>
        <a:xfrm>
          <a:off x="4229100" y="1769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41911</xdr:rowOff>
    </xdr:from>
    <xdr:to>
      <xdr:col>24</xdr:col>
      <xdr:colOff>152400</xdr:colOff>
      <xdr:row>109</xdr:row>
      <xdr:rowOff>41911</xdr:rowOff>
    </xdr:to>
    <xdr:cxnSp macro="">
      <xdr:nvCxnSpPr>
        <xdr:cNvPr id="361" name="直線コネクタ 360">
          <a:extLst>
            <a:ext uri="{FF2B5EF4-FFF2-40B4-BE49-F238E27FC236}">
              <a16:creationId xmlns:a16="http://schemas.microsoft.com/office/drawing/2014/main" id="{FD8FF450-EED3-499E-93EA-F61EE1E4E1F8}"/>
            </a:ext>
          </a:extLst>
        </xdr:cNvPr>
        <xdr:cNvCxnSpPr/>
      </xdr:nvCxnSpPr>
      <xdr:spPr>
        <a:xfrm>
          <a:off x="4105275" y="1769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52269</xdr:rowOff>
    </xdr:from>
    <xdr:ext cx="405111" cy="259045"/>
    <xdr:sp macro="" textlink="">
      <xdr:nvSpPr>
        <xdr:cNvPr id="362" name="【保健所】&#10;有形固定資産減価償却率最大値テキスト">
          <a:extLst>
            <a:ext uri="{FF2B5EF4-FFF2-40B4-BE49-F238E27FC236}">
              <a16:creationId xmlns:a16="http://schemas.microsoft.com/office/drawing/2014/main" id="{72562B37-02C4-48B6-B160-9041E3EF6BF8}"/>
            </a:ext>
          </a:extLst>
        </xdr:cNvPr>
        <xdr:cNvSpPr txBox="1"/>
      </xdr:nvSpPr>
      <xdr:spPr>
        <a:xfrm>
          <a:off x="4229100" y="16079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105592</xdr:rowOff>
    </xdr:from>
    <xdr:to>
      <xdr:col>24</xdr:col>
      <xdr:colOff>152400</xdr:colOff>
      <xdr:row>100</xdr:row>
      <xdr:rowOff>105592</xdr:rowOff>
    </xdr:to>
    <xdr:cxnSp macro="">
      <xdr:nvCxnSpPr>
        <xdr:cNvPr id="363" name="直線コネクタ 362">
          <a:extLst>
            <a:ext uri="{FF2B5EF4-FFF2-40B4-BE49-F238E27FC236}">
              <a16:creationId xmlns:a16="http://schemas.microsoft.com/office/drawing/2014/main" id="{BCC793E3-9BC3-45D7-B1CA-C0AA881B11DD}"/>
            </a:ext>
          </a:extLst>
        </xdr:cNvPr>
        <xdr:cNvCxnSpPr/>
      </xdr:nvCxnSpPr>
      <xdr:spPr>
        <a:xfrm>
          <a:off x="4105275" y="1629491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12354</xdr:rowOff>
    </xdr:from>
    <xdr:ext cx="405111" cy="259045"/>
    <xdr:sp macro="" textlink="">
      <xdr:nvSpPr>
        <xdr:cNvPr id="364" name="【保健所】&#10;有形固定資産減価償却率平均値テキスト">
          <a:extLst>
            <a:ext uri="{FF2B5EF4-FFF2-40B4-BE49-F238E27FC236}">
              <a16:creationId xmlns:a16="http://schemas.microsoft.com/office/drawing/2014/main" id="{47E1FC10-2658-4B91-8D3C-28C886D5D7DE}"/>
            </a:ext>
          </a:extLst>
        </xdr:cNvPr>
        <xdr:cNvSpPr txBox="1"/>
      </xdr:nvSpPr>
      <xdr:spPr>
        <a:xfrm>
          <a:off x="4229100" y="16687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65" name="フローチャート: 判断 364">
          <a:extLst>
            <a:ext uri="{FF2B5EF4-FFF2-40B4-BE49-F238E27FC236}">
              <a16:creationId xmlns:a16="http://schemas.microsoft.com/office/drawing/2014/main" id="{69148578-7724-41C7-B54B-16C8543C60AD}"/>
            </a:ext>
          </a:extLst>
        </xdr:cNvPr>
        <xdr:cNvSpPr/>
      </xdr:nvSpPr>
      <xdr:spPr>
        <a:xfrm>
          <a:off x="4124325" y="1684237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25400</xdr:rowOff>
    </xdr:from>
    <xdr:to>
      <xdr:col>20</xdr:col>
      <xdr:colOff>38100</xdr:colOff>
      <xdr:row>104</xdr:row>
      <xdr:rowOff>127000</xdr:rowOff>
    </xdr:to>
    <xdr:sp macro="" textlink="">
      <xdr:nvSpPr>
        <xdr:cNvPr id="366" name="フローチャート: 判断 365">
          <a:extLst>
            <a:ext uri="{FF2B5EF4-FFF2-40B4-BE49-F238E27FC236}">
              <a16:creationId xmlns:a16="http://schemas.microsoft.com/office/drawing/2014/main" id="{1FD9ABFE-8C62-42F6-85AC-07E12730014B}"/>
            </a:ext>
          </a:extLst>
        </xdr:cNvPr>
        <xdr:cNvSpPr/>
      </xdr:nvSpPr>
      <xdr:spPr>
        <a:xfrm>
          <a:off x="3381375" y="168687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125005</xdr:rowOff>
    </xdr:from>
    <xdr:to>
      <xdr:col>15</xdr:col>
      <xdr:colOff>101600</xdr:colOff>
      <xdr:row>104</xdr:row>
      <xdr:rowOff>55155</xdr:rowOff>
    </xdr:to>
    <xdr:sp macro="" textlink="">
      <xdr:nvSpPr>
        <xdr:cNvPr id="367" name="フローチャート: 判断 366">
          <a:extLst>
            <a:ext uri="{FF2B5EF4-FFF2-40B4-BE49-F238E27FC236}">
              <a16:creationId xmlns:a16="http://schemas.microsoft.com/office/drawing/2014/main" id="{BF0725BD-814B-4FB1-A6ED-04E4BCC50DDF}"/>
            </a:ext>
          </a:extLst>
        </xdr:cNvPr>
        <xdr:cNvSpPr/>
      </xdr:nvSpPr>
      <xdr:spPr>
        <a:xfrm>
          <a:off x="2571750" y="168001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43362</xdr:rowOff>
    </xdr:from>
    <xdr:to>
      <xdr:col>10</xdr:col>
      <xdr:colOff>165100</xdr:colOff>
      <xdr:row>103</xdr:row>
      <xdr:rowOff>144962</xdr:rowOff>
    </xdr:to>
    <xdr:sp macro="" textlink="">
      <xdr:nvSpPr>
        <xdr:cNvPr id="368" name="フローチャート: 判断 367">
          <a:extLst>
            <a:ext uri="{FF2B5EF4-FFF2-40B4-BE49-F238E27FC236}">
              <a16:creationId xmlns:a16="http://schemas.microsoft.com/office/drawing/2014/main" id="{2790FF58-0A56-441A-9CCD-4AF9425DDDB2}"/>
            </a:ext>
          </a:extLst>
        </xdr:cNvPr>
        <xdr:cNvSpPr/>
      </xdr:nvSpPr>
      <xdr:spPr>
        <a:xfrm>
          <a:off x="1781175" y="167248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C2209C97-4AFC-4835-82E3-C9DA4798B6C1}"/>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67248D9D-535F-481C-8ED5-CCB6F74F9C5E}"/>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FFF04261-1284-4CEE-8BE9-C4FDF083D350}"/>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12DC49F1-FB94-4FD2-990C-3D2974ABE675}"/>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793AE735-D391-4D67-8292-337FBD7224EE}"/>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121738</xdr:rowOff>
    </xdr:from>
    <xdr:to>
      <xdr:col>24</xdr:col>
      <xdr:colOff>114300</xdr:colOff>
      <xdr:row>106</xdr:row>
      <xdr:rowOff>51888</xdr:rowOff>
    </xdr:to>
    <xdr:sp macro="" textlink="">
      <xdr:nvSpPr>
        <xdr:cNvPr id="374" name="楕円 373">
          <a:extLst>
            <a:ext uri="{FF2B5EF4-FFF2-40B4-BE49-F238E27FC236}">
              <a16:creationId xmlns:a16="http://schemas.microsoft.com/office/drawing/2014/main" id="{C46649AE-314B-48EE-9AC2-0CB6FFAEADB6}"/>
            </a:ext>
          </a:extLst>
        </xdr:cNvPr>
        <xdr:cNvSpPr/>
      </xdr:nvSpPr>
      <xdr:spPr>
        <a:xfrm>
          <a:off x="4124325" y="1712703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105</xdr:row>
      <xdr:rowOff>100165</xdr:rowOff>
    </xdr:from>
    <xdr:ext cx="405111" cy="259045"/>
    <xdr:sp macro="" textlink="">
      <xdr:nvSpPr>
        <xdr:cNvPr id="375" name="【保健所】&#10;有形固定資産減価償却率該当値テキスト">
          <a:extLst>
            <a:ext uri="{FF2B5EF4-FFF2-40B4-BE49-F238E27FC236}">
              <a16:creationId xmlns:a16="http://schemas.microsoft.com/office/drawing/2014/main" id="{39A8C0CE-2297-4980-9003-3E1FDFE5F153}"/>
            </a:ext>
          </a:extLst>
        </xdr:cNvPr>
        <xdr:cNvSpPr txBox="1"/>
      </xdr:nvSpPr>
      <xdr:spPr>
        <a:xfrm>
          <a:off x="4229100" y="17105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49893</xdr:rowOff>
    </xdr:from>
    <xdr:to>
      <xdr:col>20</xdr:col>
      <xdr:colOff>38100</xdr:colOff>
      <xdr:row>105</xdr:row>
      <xdr:rowOff>151493</xdr:rowOff>
    </xdr:to>
    <xdr:sp macro="" textlink="">
      <xdr:nvSpPr>
        <xdr:cNvPr id="376" name="楕円 375">
          <a:extLst>
            <a:ext uri="{FF2B5EF4-FFF2-40B4-BE49-F238E27FC236}">
              <a16:creationId xmlns:a16="http://schemas.microsoft.com/office/drawing/2014/main" id="{95979938-7F4D-4A85-B4F3-FA782F545612}"/>
            </a:ext>
          </a:extLst>
        </xdr:cNvPr>
        <xdr:cNvSpPr/>
      </xdr:nvSpPr>
      <xdr:spPr>
        <a:xfrm>
          <a:off x="3381375" y="1704884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100693</xdr:rowOff>
    </xdr:from>
    <xdr:to>
      <xdr:col>24</xdr:col>
      <xdr:colOff>63500</xdr:colOff>
      <xdr:row>106</xdr:row>
      <xdr:rowOff>1088</xdr:rowOff>
    </xdr:to>
    <xdr:cxnSp macro="">
      <xdr:nvCxnSpPr>
        <xdr:cNvPr id="377" name="直線コネクタ 376">
          <a:extLst>
            <a:ext uri="{FF2B5EF4-FFF2-40B4-BE49-F238E27FC236}">
              <a16:creationId xmlns:a16="http://schemas.microsoft.com/office/drawing/2014/main" id="{39150832-BA5A-45C4-A53E-8AE951CBF0DA}"/>
            </a:ext>
          </a:extLst>
        </xdr:cNvPr>
        <xdr:cNvCxnSpPr/>
      </xdr:nvCxnSpPr>
      <xdr:spPr>
        <a:xfrm>
          <a:off x="3429000" y="17105993"/>
          <a:ext cx="752475" cy="5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48261</xdr:rowOff>
    </xdr:from>
    <xdr:to>
      <xdr:col>15</xdr:col>
      <xdr:colOff>101600</xdr:colOff>
      <xdr:row>104</xdr:row>
      <xdr:rowOff>149861</xdr:rowOff>
    </xdr:to>
    <xdr:sp macro="" textlink="">
      <xdr:nvSpPr>
        <xdr:cNvPr id="378" name="楕円 377">
          <a:extLst>
            <a:ext uri="{FF2B5EF4-FFF2-40B4-BE49-F238E27FC236}">
              <a16:creationId xmlns:a16="http://schemas.microsoft.com/office/drawing/2014/main" id="{3F21D58C-5C3B-4038-98C1-5642BC332F7E}"/>
            </a:ext>
          </a:extLst>
        </xdr:cNvPr>
        <xdr:cNvSpPr/>
      </xdr:nvSpPr>
      <xdr:spPr>
        <a:xfrm>
          <a:off x="2571750" y="168852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99061</xdr:rowOff>
    </xdr:from>
    <xdr:to>
      <xdr:col>19</xdr:col>
      <xdr:colOff>177800</xdr:colOff>
      <xdr:row>105</xdr:row>
      <xdr:rowOff>100693</xdr:rowOff>
    </xdr:to>
    <xdr:cxnSp macro="">
      <xdr:nvCxnSpPr>
        <xdr:cNvPr id="379" name="直線コネクタ 378">
          <a:extLst>
            <a:ext uri="{FF2B5EF4-FFF2-40B4-BE49-F238E27FC236}">
              <a16:creationId xmlns:a16="http://schemas.microsoft.com/office/drawing/2014/main" id="{52ED1215-CE12-4E7B-BF67-8FB3B093F1AD}"/>
            </a:ext>
          </a:extLst>
        </xdr:cNvPr>
        <xdr:cNvCxnSpPr/>
      </xdr:nvCxnSpPr>
      <xdr:spPr>
        <a:xfrm>
          <a:off x="2619375" y="16942436"/>
          <a:ext cx="809625" cy="16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154395</xdr:rowOff>
    </xdr:from>
    <xdr:to>
      <xdr:col>10</xdr:col>
      <xdr:colOff>165100</xdr:colOff>
      <xdr:row>104</xdr:row>
      <xdr:rowOff>84545</xdr:rowOff>
    </xdr:to>
    <xdr:sp macro="" textlink="">
      <xdr:nvSpPr>
        <xdr:cNvPr id="380" name="楕円 379">
          <a:extLst>
            <a:ext uri="{FF2B5EF4-FFF2-40B4-BE49-F238E27FC236}">
              <a16:creationId xmlns:a16="http://schemas.microsoft.com/office/drawing/2014/main" id="{440CBB48-A6B1-4780-9B22-028C25C92C9E}"/>
            </a:ext>
          </a:extLst>
        </xdr:cNvPr>
        <xdr:cNvSpPr/>
      </xdr:nvSpPr>
      <xdr:spPr>
        <a:xfrm>
          <a:off x="1781175" y="168326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33745</xdr:rowOff>
    </xdr:from>
    <xdr:to>
      <xdr:col>15</xdr:col>
      <xdr:colOff>50800</xdr:colOff>
      <xdr:row>104</xdr:row>
      <xdr:rowOff>99061</xdr:rowOff>
    </xdr:to>
    <xdr:cxnSp macro="">
      <xdr:nvCxnSpPr>
        <xdr:cNvPr id="381" name="直線コネクタ 380">
          <a:extLst>
            <a:ext uri="{FF2B5EF4-FFF2-40B4-BE49-F238E27FC236}">
              <a16:creationId xmlns:a16="http://schemas.microsoft.com/office/drawing/2014/main" id="{AA4B41B3-531B-4DFD-B5B3-335B9F9A3D4C}"/>
            </a:ext>
          </a:extLst>
        </xdr:cNvPr>
        <xdr:cNvCxnSpPr/>
      </xdr:nvCxnSpPr>
      <xdr:spPr>
        <a:xfrm>
          <a:off x="1828800" y="16870770"/>
          <a:ext cx="790575"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143527</xdr:rowOff>
    </xdr:from>
    <xdr:ext cx="405111" cy="259045"/>
    <xdr:sp macro="" textlink="">
      <xdr:nvSpPr>
        <xdr:cNvPr id="382" name="n_1aveValue【保健所】&#10;有形固定資産減価償却率">
          <a:extLst>
            <a:ext uri="{FF2B5EF4-FFF2-40B4-BE49-F238E27FC236}">
              <a16:creationId xmlns:a16="http://schemas.microsoft.com/office/drawing/2014/main" id="{688B18D0-70C6-4D52-9109-D61278FADF31}"/>
            </a:ext>
          </a:extLst>
        </xdr:cNvPr>
        <xdr:cNvSpPr txBox="1"/>
      </xdr:nvSpPr>
      <xdr:spPr>
        <a:xfrm>
          <a:off x="3239144" y="1665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71682</xdr:rowOff>
    </xdr:from>
    <xdr:ext cx="405111" cy="259045"/>
    <xdr:sp macro="" textlink="">
      <xdr:nvSpPr>
        <xdr:cNvPr id="383" name="n_2aveValue【保健所】&#10;有形固定資産減価償却率">
          <a:extLst>
            <a:ext uri="{FF2B5EF4-FFF2-40B4-BE49-F238E27FC236}">
              <a16:creationId xmlns:a16="http://schemas.microsoft.com/office/drawing/2014/main" id="{5C876E18-29B0-4415-8FB5-61051F2B16ED}"/>
            </a:ext>
          </a:extLst>
        </xdr:cNvPr>
        <xdr:cNvSpPr txBox="1"/>
      </xdr:nvSpPr>
      <xdr:spPr>
        <a:xfrm>
          <a:off x="2439044" y="1658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161489</xdr:rowOff>
    </xdr:from>
    <xdr:ext cx="405111" cy="259045"/>
    <xdr:sp macro="" textlink="">
      <xdr:nvSpPr>
        <xdr:cNvPr id="384" name="n_3aveValue【保健所】&#10;有形固定資産減価償却率">
          <a:extLst>
            <a:ext uri="{FF2B5EF4-FFF2-40B4-BE49-F238E27FC236}">
              <a16:creationId xmlns:a16="http://schemas.microsoft.com/office/drawing/2014/main" id="{08E0397D-0BCC-4401-89C5-9EE870EBEB28}"/>
            </a:ext>
          </a:extLst>
        </xdr:cNvPr>
        <xdr:cNvSpPr txBox="1"/>
      </xdr:nvSpPr>
      <xdr:spPr>
        <a:xfrm>
          <a:off x="1648469" y="16519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142620</xdr:rowOff>
    </xdr:from>
    <xdr:ext cx="405111" cy="259045"/>
    <xdr:sp macro="" textlink="">
      <xdr:nvSpPr>
        <xdr:cNvPr id="385" name="n_1mainValue【保健所】&#10;有形固定資産減価償却率">
          <a:extLst>
            <a:ext uri="{FF2B5EF4-FFF2-40B4-BE49-F238E27FC236}">
              <a16:creationId xmlns:a16="http://schemas.microsoft.com/office/drawing/2014/main" id="{EB0C79D8-CA46-4E26-89BC-5292F7867196}"/>
            </a:ext>
          </a:extLst>
        </xdr:cNvPr>
        <xdr:cNvSpPr txBox="1"/>
      </xdr:nvSpPr>
      <xdr:spPr>
        <a:xfrm>
          <a:off x="3239144" y="17147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386" name="n_2mainValue【保健所】&#10;有形固定資産減価償却率">
          <a:extLst>
            <a:ext uri="{FF2B5EF4-FFF2-40B4-BE49-F238E27FC236}">
              <a16:creationId xmlns:a16="http://schemas.microsoft.com/office/drawing/2014/main" id="{32E8D125-F6FD-4D6F-9A54-73B6F9132F59}"/>
            </a:ext>
          </a:extLst>
        </xdr:cNvPr>
        <xdr:cNvSpPr txBox="1"/>
      </xdr:nvSpPr>
      <xdr:spPr>
        <a:xfrm>
          <a:off x="2439044" y="16984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75672</xdr:rowOff>
    </xdr:from>
    <xdr:ext cx="405111" cy="259045"/>
    <xdr:sp macro="" textlink="">
      <xdr:nvSpPr>
        <xdr:cNvPr id="387" name="n_3mainValue【保健所】&#10;有形固定資産減価償却率">
          <a:extLst>
            <a:ext uri="{FF2B5EF4-FFF2-40B4-BE49-F238E27FC236}">
              <a16:creationId xmlns:a16="http://schemas.microsoft.com/office/drawing/2014/main" id="{7BD02AEE-0821-48D8-869D-7B0858B0B04A}"/>
            </a:ext>
          </a:extLst>
        </xdr:cNvPr>
        <xdr:cNvSpPr txBox="1"/>
      </xdr:nvSpPr>
      <xdr:spPr>
        <a:xfrm>
          <a:off x="1648469" y="16915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D0A05AD5-462B-4EBE-A8FB-9866692796F9}"/>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89" name="正方形/長方形 388">
          <a:extLst>
            <a:ext uri="{FF2B5EF4-FFF2-40B4-BE49-F238E27FC236}">
              <a16:creationId xmlns:a16="http://schemas.microsoft.com/office/drawing/2014/main" id="{A7BEA9B0-CD04-44C4-8737-41607B42D5E4}"/>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90" name="正方形/長方形 389">
          <a:extLst>
            <a:ext uri="{FF2B5EF4-FFF2-40B4-BE49-F238E27FC236}">
              <a16:creationId xmlns:a16="http://schemas.microsoft.com/office/drawing/2014/main" id="{34F5301C-EFCD-452A-807B-1E76FB19D815}"/>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91" name="正方形/長方形 390">
          <a:extLst>
            <a:ext uri="{FF2B5EF4-FFF2-40B4-BE49-F238E27FC236}">
              <a16:creationId xmlns:a16="http://schemas.microsoft.com/office/drawing/2014/main" id="{9E39132D-1180-48AA-BEBB-4A2E1E09CDB6}"/>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92" name="正方形/長方形 391">
          <a:extLst>
            <a:ext uri="{FF2B5EF4-FFF2-40B4-BE49-F238E27FC236}">
              <a16:creationId xmlns:a16="http://schemas.microsoft.com/office/drawing/2014/main" id="{A19FE04A-6472-4EFB-8B20-452CF1D38C36}"/>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35A084A4-1EDC-4298-AF8B-B5C0FB1432D4}"/>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4" name="テキスト ボックス 393">
          <a:extLst>
            <a:ext uri="{FF2B5EF4-FFF2-40B4-BE49-F238E27FC236}">
              <a16:creationId xmlns:a16="http://schemas.microsoft.com/office/drawing/2014/main" id="{673FA602-C53C-4DA6-9932-CA8DCB294424}"/>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5" name="直線コネクタ 394">
          <a:extLst>
            <a:ext uri="{FF2B5EF4-FFF2-40B4-BE49-F238E27FC236}">
              <a16:creationId xmlns:a16="http://schemas.microsoft.com/office/drawing/2014/main" id="{AE43A27F-8E02-4838-AFFC-B5D2D18DC053}"/>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96" name="テキスト ボックス 395">
          <a:extLst>
            <a:ext uri="{FF2B5EF4-FFF2-40B4-BE49-F238E27FC236}">
              <a16:creationId xmlns:a16="http://schemas.microsoft.com/office/drawing/2014/main" id="{5E836F28-1657-4470-BEB6-8BDCB6A0696F}"/>
            </a:ext>
          </a:extLst>
        </xdr:cNvPr>
        <xdr:cNvSpPr txBox="1"/>
      </xdr:nvSpPr>
      <xdr:spPr>
        <a:xfrm>
          <a:off x="5527221"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97" name="直線コネクタ 396">
          <a:extLst>
            <a:ext uri="{FF2B5EF4-FFF2-40B4-BE49-F238E27FC236}">
              <a16:creationId xmlns:a16="http://schemas.microsoft.com/office/drawing/2014/main" id="{644E1236-6577-4747-8233-438D645BC20F}"/>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8" name="テキスト ボックス 397">
          <a:extLst>
            <a:ext uri="{FF2B5EF4-FFF2-40B4-BE49-F238E27FC236}">
              <a16:creationId xmlns:a16="http://schemas.microsoft.com/office/drawing/2014/main" id="{BE2F70C2-3F42-46C8-9767-7E9B27779978}"/>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9" name="直線コネクタ 398">
          <a:extLst>
            <a:ext uri="{FF2B5EF4-FFF2-40B4-BE49-F238E27FC236}">
              <a16:creationId xmlns:a16="http://schemas.microsoft.com/office/drawing/2014/main" id="{5675181B-0D04-41DE-AD4F-7A66810C0505}"/>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0" name="テキスト ボックス 399">
          <a:extLst>
            <a:ext uri="{FF2B5EF4-FFF2-40B4-BE49-F238E27FC236}">
              <a16:creationId xmlns:a16="http://schemas.microsoft.com/office/drawing/2014/main" id="{2C1DB2E7-84EE-4FFC-8122-D38BA79BC1A7}"/>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1" name="直線コネクタ 400">
          <a:extLst>
            <a:ext uri="{FF2B5EF4-FFF2-40B4-BE49-F238E27FC236}">
              <a16:creationId xmlns:a16="http://schemas.microsoft.com/office/drawing/2014/main" id="{9C8E305B-B4CE-49AE-8135-5C690E8E468A}"/>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2" name="テキスト ボックス 401">
          <a:extLst>
            <a:ext uri="{FF2B5EF4-FFF2-40B4-BE49-F238E27FC236}">
              <a16:creationId xmlns:a16="http://schemas.microsoft.com/office/drawing/2014/main" id="{E0D1C6F8-2DB6-4AD3-ABD7-6B5C5991832D}"/>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3" name="直線コネクタ 402">
          <a:extLst>
            <a:ext uri="{FF2B5EF4-FFF2-40B4-BE49-F238E27FC236}">
              <a16:creationId xmlns:a16="http://schemas.microsoft.com/office/drawing/2014/main" id="{17DE9C99-4E13-4B0B-A055-B0F2923AC85C}"/>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4" name="テキスト ボックス 403">
          <a:extLst>
            <a:ext uri="{FF2B5EF4-FFF2-40B4-BE49-F238E27FC236}">
              <a16:creationId xmlns:a16="http://schemas.microsoft.com/office/drawing/2014/main" id="{C902D0C9-74CE-4D1A-ADE5-02714B3E152E}"/>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5" name="直線コネクタ 404">
          <a:extLst>
            <a:ext uri="{FF2B5EF4-FFF2-40B4-BE49-F238E27FC236}">
              <a16:creationId xmlns:a16="http://schemas.microsoft.com/office/drawing/2014/main" id="{6BD28DC1-180F-4E7E-BE36-906457896B35}"/>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6" name="テキスト ボックス 405">
          <a:extLst>
            <a:ext uri="{FF2B5EF4-FFF2-40B4-BE49-F238E27FC236}">
              <a16:creationId xmlns:a16="http://schemas.microsoft.com/office/drawing/2014/main" id="{2D5A4A4D-D083-4485-91DF-1D05F912D4F8}"/>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7" name="【保健所】&#10;一人当たり面積グラフ枠">
          <a:extLst>
            <a:ext uri="{FF2B5EF4-FFF2-40B4-BE49-F238E27FC236}">
              <a16:creationId xmlns:a16="http://schemas.microsoft.com/office/drawing/2014/main" id="{3EBAEE70-9829-4ECF-BE69-43922304F8DE}"/>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408" name="直線コネクタ 407">
          <a:extLst>
            <a:ext uri="{FF2B5EF4-FFF2-40B4-BE49-F238E27FC236}">
              <a16:creationId xmlns:a16="http://schemas.microsoft.com/office/drawing/2014/main" id="{6A075DDF-6639-4273-A1EC-BEF3379D9AA7}"/>
            </a:ext>
          </a:extLst>
        </xdr:cNvPr>
        <xdr:cNvCxnSpPr/>
      </xdr:nvCxnSpPr>
      <xdr:spPr>
        <a:xfrm flipV="1">
          <a:off x="9427845" y="16268700"/>
          <a:ext cx="1270" cy="138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409" name="【保健所】&#10;一人当たり面積最小値テキスト">
          <a:extLst>
            <a:ext uri="{FF2B5EF4-FFF2-40B4-BE49-F238E27FC236}">
              <a16:creationId xmlns:a16="http://schemas.microsoft.com/office/drawing/2014/main" id="{2889FD0A-F9F4-4598-8784-698390EE38D4}"/>
            </a:ext>
          </a:extLst>
        </xdr:cNvPr>
        <xdr:cNvSpPr txBox="1"/>
      </xdr:nvSpPr>
      <xdr:spPr>
        <a:xfrm>
          <a:off x="9477375" y="1764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410" name="直線コネクタ 409">
          <a:extLst>
            <a:ext uri="{FF2B5EF4-FFF2-40B4-BE49-F238E27FC236}">
              <a16:creationId xmlns:a16="http://schemas.microsoft.com/office/drawing/2014/main" id="{DE82E1EB-D367-45BE-AAD3-421429E2FB90}"/>
            </a:ext>
          </a:extLst>
        </xdr:cNvPr>
        <xdr:cNvCxnSpPr/>
      </xdr:nvCxnSpPr>
      <xdr:spPr>
        <a:xfrm>
          <a:off x="9363075" y="176523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411" name="【保健所】&#10;一人当たり面積最大値テキスト">
          <a:extLst>
            <a:ext uri="{FF2B5EF4-FFF2-40B4-BE49-F238E27FC236}">
              <a16:creationId xmlns:a16="http://schemas.microsoft.com/office/drawing/2014/main" id="{A77AE5E0-084A-4FEC-B8FE-6DC7C4040681}"/>
            </a:ext>
          </a:extLst>
        </xdr:cNvPr>
        <xdr:cNvSpPr txBox="1"/>
      </xdr:nvSpPr>
      <xdr:spPr>
        <a:xfrm>
          <a:off x="9477375" y="1605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412" name="直線コネクタ 411">
          <a:extLst>
            <a:ext uri="{FF2B5EF4-FFF2-40B4-BE49-F238E27FC236}">
              <a16:creationId xmlns:a16="http://schemas.microsoft.com/office/drawing/2014/main" id="{1DABD34B-0603-4629-9509-4433961AAB9A}"/>
            </a:ext>
          </a:extLst>
        </xdr:cNvPr>
        <xdr:cNvCxnSpPr/>
      </xdr:nvCxnSpPr>
      <xdr:spPr>
        <a:xfrm>
          <a:off x="9363075" y="162687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128288</xdr:rowOff>
    </xdr:from>
    <xdr:ext cx="469744" cy="259045"/>
    <xdr:sp macro="" textlink="">
      <xdr:nvSpPr>
        <xdr:cNvPr id="413" name="【保健所】&#10;一人当たり面積平均値テキスト">
          <a:extLst>
            <a:ext uri="{FF2B5EF4-FFF2-40B4-BE49-F238E27FC236}">
              <a16:creationId xmlns:a16="http://schemas.microsoft.com/office/drawing/2014/main" id="{42778638-1A6A-4B47-89AD-4B3998CF6309}"/>
            </a:ext>
          </a:extLst>
        </xdr:cNvPr>
        <xdr:cNvSpPr txBox="1"/>
      </xdr:nvSpPr>
      <xdr:spPr>
        <a:xfrm>
          <a:off x="9477375" y="17289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414" name="フローチャート: 判断 413">
          <a:extLst>
            <a:ext uri="{FF2B5EF4-FFF2-40B4-BE49-F238E27FC236}">
              <a16:creationId xmlns:a16="http://schemas.microsoft.com/office/drawing/2014/main" id="{9D3157E2-7FAF-43CE-A16C-D6F989433BDC}"/>
            </a:ext>
          </a:extLst>
        </xdr:cNvPr>
        <xdr:cNvSpPr/>
      </xdr:nvSpPr>
      <xdr:spPr>
        <a:xfrm>
          <a:off x="9401175" y="17428211"/>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105411</xdr:rowOff>
    </xdr:from>
    <xdr:to>
      <xdr:col>50</xdr:col>
      <xdr:colOff>165100</xdr:colOff>
      <xdr:row>108</xdr:row>
      <xdr:rowOff>35561</xdr:rowOff>
    </xdr:to>
    <xdr:sp macro="" textlink="">
      <xdr:nvSpPr>
        <xdr:cNvPr id="415" name="フローチャート: 判断 414">
          <a:extLst>
            <a:ext uri="{FF2B5EF4-FFF2-40B4-BE49-F238E27FC236}">
              <a16:creationId xmlns:a16="http://schemas.microsoft.com/office/drawing/2014/main" id="{1D97C981-5495-4A38-8A63-D32774634F3E}"/>
            </a:ext>
          </a:extLst>
        </xdr:cNvPr>
        <xdr:cNvSpPr/>
      </xdr:nvSpPr>
      <xdr:spPr>
        <a:xfrm>
          <a:off x="8639175" y="174282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416" name="フローチャート: 判断 415">
          <a:extLst>
            <a:ext uri="{FF2B5EF4-FFF2-40B4-BE49-F238E27FC236}">
              <a16:creationId xmlns:a16="http://schemas.microsoft.com/office/drawing/2014/main" id="{4314B838-4A98-4428-A709-8730244D53BA}"/>
            </a:ext>
          </a:extLst>
        </xdr:cNvPr>
        <xdr:cNvSpPr/>
      </xdr:nvSpPr>
      <xdr:spPr>
        <a:xfrm>
          <a:off x="7839075" y="174282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13970</xdr:rowOff>
    </xdr:from>
    <xdr:to>
      <xdr:col>41</xdr:col>
      <xdr:colOff>101600</xdr:colOff>
      <xdr:row>107</xdr:row>
      <xdr:rowOff>115570</xdr:rowOff>
    </xdr:to>
    <xdr:sp macro="" textlink="">
      <xdr:nvSpPr>
        <xdr:cNvPr id="417" name="フローチャート: 判断 416">
          <a:extLst>
            <a:ext uri="{FF2B5EF4-FFF2-40B4-BE49-F238E27FC236}">
              <a16:creationId xmlns:a16="http://schemas.microsoft.com/office/drawing/2014/main" id="{AE76E57A-91AD-416D-B796-94CBEA80B520}"/>
            </a:ext>
          </a:extLst>
        </xdr:cNvPr>
        <xdr:cNvSpPr/>
      </xdr:nvSpPr>
      <xdr:spPr>
        <a:xfrm>
          <a:off x="7029450" y="173367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8F5E155B-FDA5-4734-81D6-F68ABF5DF15E}"/>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60B21ABB-CEB9-4163-AFD6-9939903A41E0}"/>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97B66DD3-C7AB-47BC-B19E-464AD42D6D78}"/>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300E775E-A245-444A-AB76-BF51E1BE9549}"/>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9549D3CD-56A3-4C26-A24A-F805AF0F47FB}"/>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116839</xdr:rowOff>
    </xdr:from>
    <xdr:to>
      <xdr:col>55</xdr:col>
      <xdr:colOff>50800</xdr:colOff>
      <xdr:row>109</xdr:row>
      <xdr:rowOff>46989</xdr:rowOff>
    </xdr:to>
    <xdr:sp macro="" textlink="">
      <xdr:nvSpPr>
        <xdr:cNvPr id="423" name="楕円 422">
          <a:extLst>
            <a:ext uri="{FF2B5EF4-FFF2-40B4-BE49-F238E27FC236}">
              <a16:creationId xmlns:a16="http://schemas.microsoft.com/office/drawing/2014/main" id="{676EB720-CA04-4466-8ABD-AFD59C4B00C3}"/>
            </a:ext>
          </a:extLst>
        </xdr:cNvPr>
        <xdr:cNvSpPr/>
      </xdr:nvSpPr>
      <xdr:spPr>
        <a:xfrm>
          <a:off x="9401175" y="1760473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108</xdr:row>
      <xdr:rowOff>31766</xdr:rowOff>
    </xdr:from>
    <xdr:ext cx="469744" cy="259045"/>
    <xdr:sp macro="" textlink="">
      <xdr:nvSpPr>
        <xdr:cNvPr id="424" name="【保健所】&#10;一人当たり面積該当値テキスト">
          <a:extLst>
            <a:ext uri="{FF2B5EF4-FFF2-40B4-BE49-F238E27FC236}">
              <a16:creationId xmlns:a16="http://schemas.microsoft.com/office/drawing/2014/main" id="{73751D2B-446C-4351-8C75-5FCC69A3B0EA}"/>
            </a:ext>
          </a:extLst>
        </xdr:cNvPr>
        <xdr:cNvSpPr txBox="1"/>
      </xdr:nvSpPr>
      <xdr:spPr>
        <a:xfrm>
          <a:off x="9477375" y="1751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116839</xdr:rowOff>
    </xdr:from>
    <xdr:to>
      <xdr:col>50</xdr:col>
      <xdr:colOff>165100</xdr:colOff>
      <xdr:row>109</xdr:row>
      <xdr:rowOff>46989</xdr:rowOff>
    </xdr:to>
    <xdr:sp macro="" textlink="">
      <xdr:nvSpPr>
        <xdr:cNvPr id="425" name="楕円 424">
          <a:extLst>
            <a:ext uri="{FF2B5EF4-FFF2-40B4-BE49-F238E27FC236}">
              <a16:creationId xmlns:a16="http://schemas.microsoft.com/office/drawing/2014/main" id="{C0DE41CE-1EFB-4694-96D7-6E9D8033042F}"/>
            </a:ext>
          </a:extLst>
        </xdr:cNvPr>
        <xdr:cNvSpPr/>
      </xdr:nvSpPr>
      <xdr:spPr>
        <a:xfrm>
          <a:off x="8639175" y="176047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167639</xdr:rowOff>
    </xdr:from>
    <xdr:to>
      <xdr:col>55</xdr:col>
      <xdr:colOff>0</xdr:colOff>
      <xdr:row>108</xdr:row>
      <xdr:rowOff>167639</xdr:rowOff>
    </xdr:to>
    <xdr:cxnSp macro="">
      <xdr:nvCxnSpPr>
        <xdr:cNvPr id="426" name="直線コネクタ 425">
          <a:extLst>
            <a:ext uri="{FF2B5EF4-FFF2-40B4-BE49-F238E27FC236}">
              <a16:creationId xmlns:a16="http://schemas.microsoft.com/office/drawing/2014/main" id="{BA7F7248-E850-43E2-8363-006AA8905438}"/>
            </a:ext>
          </a:extLst>
        </xdr:cNvPr>
        <xdr:cNvCxnSpPr/>
      </xdr:nvCxnSpPr>
      <xdr:spPr>
        <a:xfrm>
          <a:off x="8686800" y="1765236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116839</xdr:rowOff>
    </xdr:from>
    <xdr:to>
      <xdr:col>46</xdr:col>
      <xdr:colOff>38100</xdr:colOff>
      <xdr:row>109</xdr:row>
      <xdr:rowOff>46989</xdr:rowOff>
    </xdr:to>
    <xdr:sp macro="" textlink="">
      <xdr:nvSpPr>
        <xdr:cNvPr id="427" name="楕円 426">
          <a:extLst>
            <a:ext uri="{FF2B5EF4-FFF2-40B4-BE49-F238E27FC236}">
              <a16:creationId xmlns:a16="http://schemas.microsoft.com/office/drawing/2014/main" id="{EB4C59D3-2F3C-419B-9D96-862FA4D48EC1}"/>
            </a:ext>
          </a:extLst>
        </xdr:cNvPr>
        <xdr:cNvSpPr/>
      </xdr:nvSpPr>
      <xdr:spPr>
        <a:xfrm>
          <a:off x="7839075" y="176047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167639</xdr:rowOff>
    </xdr:from>
    <xdr:to>
      <xdr:col>50</xdr:col>
      <xdr:colOff>114300</xdr:colOff>
      <xdr:row>108</xdr:row>
      <xdr:rowOff>167639</xdr:rowOff>
    </xdr:to>
    <xdr:cxnSp macro="">
      <xdr:nvCxnSpPr>
        <xdr:cNvPr id="428" name="直線コネクタ 427">
          <a:extLst>
            <a:ext uri="{FF2B5EF4-FFF2-40B4-BE49-F238E27FC236}">
              <a16:creationId xmlns:a16="http://schemas.microsoft.com/office/drawing/2014/main" id="{0A327CAA-DD95-4720-91B9-C82109AB8816}"/>
            </a:ext>
          </a:extLst>
        </xdr:cNvPr>
        <xdr:cNvCxnSpPr/>
      </xdr:nvCxnSpPr>
      <xdr:spPr>
        <a:xfrm>
          <a:off x="7886700" y="1765236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116839</xdr:rowOff>
    </xdr:from>
    <xdr:to>
      <xdr:col>41</xdr:col>
      <xdr:colOff>101600</xdr:colOff>
      <xdr:row>109</xdr:row>
      <xdr:rowOff>46989</xdr:rowOff>
    </xdr:to>
    <xdr:sp macro="" textlink="">
      <xdr:nvSpPr>
        <xdr:cNvPr id="429" name="楕円 428">
          <a:extLst>
            <a:ext uri="{FF2B5EF4-FFF2-40B4-BE49-F238E27FC236}">
              <a16:creationId xmlns:a16="http://schemas.microsoft.com/office/drawing/2014/main" id="{90597869-A04B-4B3C-BBB1-22EC96C41EBE}"/>
            </a:ext>
          </a:extLst>
        </xdr:cNvPr>
        <xdr:cNvSpPr/>
      </xdr:nvSpPr>
      <xdr:spPr>
        <a:xfrm>
          <a:off x="7029450" y="176047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167639</xdr:rowOff>
    </xdr:from>
    <xdr:to>
      <xdr:col>45</xdr:col>
      <xdr:colOff>177800</xdr:colOff>
      <xdr:row>108</xdr:row>
      <xdr:rowOff>167639</xdr:rowOff>
    </xdr:to>
    <xdr:cxnSp macro="">
      <xdr:nvCxnSpPr>
        <xdr:cNvPr id="430" name="直線コネクタ 429">
          <a:extLst>
            <a:ext uri="{FF2B5EF4-FFF2-40B4-BE49-F238E27FC236}">
              <a16:creationId xmlns:a16="http://schemas.microsoft.com/office/drawing/2014/main" id="{5B191D24-B4F5-44E5-B783-D004806D2D79}"/>
            </a:ext>
          </a:extLst>
        </xdr:cNvPr>
        <xdr:cNvCxnSpPr/>
      </xdr:nvCxnSpPr>
      <xdr:spPr>
        <a:xfrm>
          <a:off x="7077075" y="1765236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52088</xdr:rowOff>
    </xdr:from>
    <xdr:ext cx="469744" cy="259045"/>
    <xdr:sp macro="" textlink="">
      <xdr:nvSpPr>
        <xdr:cNvPr id="431" name="n_1aveValue【保健所】&#10;一人当たり面積">
          <a:extLst>
            <a:ext uri="{FF2B5EF4-FFF2-40B4-BE49-F238E27FC236}">
              <a16:creationId xmlns:a16="http://schemas.microsoft.com/office/drawing/2014/main" id="{925F5FFB-235E-4A80-A8B3-63140BE831E0}"/>
            </a:ext>
          </a:extLst>
        </xdr:cNvPr>
        <xdr:cNvSpPr txBox="1"/>
      </xdr:nvSpPr>
      <xdr:spPr>
        <a:xfrm>
          <a:off x="8458277" y="1721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52088</xdr:rowOff>
    </xdr:from>
    <xdr:ext cx="469744" cy="259045"/>
    <xdr:sp macro="" textlink="">
      <xdr:nvSpPr>
        <xdr:cNvPr id="432" name="n_2aveValue【保健所】&#10;一人当たり面積">
          <a:extLst>
            <a:ext uri="{FF2B5EF4-FFF2-40B4-BE49-F238E27FC236}">
              <a16:creationId xmlns:a16="http://schemas.microsoft.com/office/drawing/2014/main" id="{CA0AB03B-8E8A-4CA1-9F43-4146BB0393BD}"/>
            </a:ext>
          </a:extLst>
        </xdr:cNvPr>
        <xdr:cNvSpPr txBox="1"/>
      </xdr:nvSpPr>
      <xdr:spPr>
        <a:xfrm>
          <a:off x="7677227" y="1721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132097</xdr:rowOff>
    </xdr:from>
    <xdr:ext cx="469744" cy="259045"/>
    <xdr:sp macro="" textlink="">
      <xdr:nvSpPr>
        <xdr:cNvPr id="433" name="n_3aveValue【保健所】&#10;一人当たり面積">
          <a:extLst>
            <a:ext uri="{FF2B5EF4-FFF2-40B4-BE49-F238E27FC236}">
              <a16:creationId xmlns:a16="http://schemas.microsoft.com/office/drawing/2014/main" id="{A2939C06-61B8-4FA9-B57B-46F3DEC6B405}"/>
            </a:ext>
          </a:extLst>
        </xdr:cNvPr>
        <xdr:cNvSpPr txBox="1"/>
      </xdr:nvSpPr>
      <xdr:spPr>
        <a:xfrm>
          <a:off x="6867602" y="1713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38116</xdr:rowOff>
    </xdr:from>
    <xdr:ext cx="469744" cy="259045"/>
    <xdr:sp macro="" textlink="">
      <xdr:nvSpPr>
        <xdr:cNvPr id="434" name="n_1mainValue【保健所】&#10;一人当たり面積">
          <a:extLst>
            <a:ext uri="{FF2B5EF4-FFF2-40B4-BE49-F238E27FC236}">
              <a16:creationId xmlns:a16="http://schemas.microsoft.com/office/drawing/2014/main" id="{FFE79DF7-DE28-44B6-8EA5-8AF1B602FF80}"/>
            </a:ext>
          </a:extLst>
        </xdr:cNvPr>
        <xdr:cNvSpPr txBox="1"/>
      </xdr:nvSpPr>
      <xdr:spPr>
        <a:xfrm>
          <a:off x="8458277" y="176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38116</xdr:rowOff>
    </xdr:from>
    <xdr:ext cx="469744" cy="259045"/>
    <xdr:sp macro="" textlink="">
      <xdr:nvSpPr>
        <xdr:cNvPr id="435" name="n_2mainValue【保健所】&#10;一人当たり面積">
          <a:extLst>
            <a:ext uri="{FF2B5EF4-FFF2-40B4-BE49-F238E27FC236}">
              <a16:creationId xmlns:a16="http://schemas.microsoft.com/office/drawing/2014/main" id="{C7D66566-8D96-4ED7-8555-5F8345EADA6D}"/>
            </a:ext>
          </a:extLst>
        </xdr:cNvPr>
        <xdr:cNvSpPr txBox="1"/>
      </xdr:nvSpPr>
      <xdr:spPr>
        <a:xfrm>
          <a:off x="7677227" y="176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38116</xdr:rowOff>
    </xdr:from>
    <xdr:ext cx="469744" cy="259045"/>
    <xdr:sp macro="" textlink="">
      <xdr:nvSpPr>
        <xdr:cNvPr id="436" name="n_3mainValue【保健所】&#10;一人当たり面積">
          <a:extLst>
            <a:ext uri="{FF2B5EF4-FFF2-40B4-BE49-F238E27FC236}">
              <a16:creationId xmlns:a16="http://schemas.microsoft.com/office/drawing/2014/main" id="{5920EB20-FEE2-4032-AEE7-7FFAAE099FF1}"/>
            </a:ext>
          </a:extLst>
        </xdr:cNvPr>
        <xdr:cNvSpPr txBox="1"/>
      </xdr:nvSpPr>
      <xdr:spPr>
        <a:xfrm>
          <a:off x="6867602" y="176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a:extLst>
            <a:ext uri="{FF2B5EF4-FFF2-40B4-BE49-F238E27FC236}">
              <a16:creationId xmlns:a16="http://schemas.microsoft.com/office/drawing/2014/main" id="{2EB504D5-DF61-4C19-948D-54D3E14C6C5E}"/>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38" name="正方形/長方形 437">
          <a:extLst>
            <a:ext uri="{FF2B5EF4-FFF2-40B4-BE49-F238E27FC236}">
              <a16:creationId xmlns:a16="http://schemas.microsoft.com/office/drawing/2014/main" id="{F099E4D0-F4A8-4886-8116-B04673436D9E}"/>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39" name="正方形/長方形 438">
          <a:extLst>
            <a:ext uri="{FF2B5EF4-FFF2-40B4-BE49-F238E27FC236}">
              <a16:creationId xmlns:a16="http://schemas.microsoft.com/office/drawing/2014/main" id="{8AB1BB42-5623-4DB3-B782-ADE8F6F2C10B}"/>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40" name="正方形/長方形 439">
          <a:extLst>
            <a:ext uri="{FF2B5EF4-FFF2-40B4-BE49-F238E27FC236}">
              <a16:creationId xmlns:a16="http://schemas.microsoft.com/office/drawing/2014/main" id="{7E1503EE-20EC-4BCC-A680-885562A57F5C}"/>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41" name="正方形/長方形 440">
          <a:extLst>
            <a:ext uri="{FF2B5EF4-FFF2-40B4-BE49-F238E27FC236}">
              <a16:creationId xmlns:a16="http://schemas.microsoft.com/office/drawing/2014/main" id="{F624760A-C8F8-49FF-AF99-39A0DD020B61}"/>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a:extLst>
            <a:ext uri="{FF2B5EF4-FFF2-40B4-BE49-F238E27FC236}">
              <a16:creationId xmlns:a16="http://schemas.microsoft.com/office/drawing/2014/main" id="{480BD0FB-2DD1-409E-ADFD-639827972FAE}"/>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a:extLst>
            <a:ext uri="{FF2B5EF4-FFF2-40B4-BE49-F238E27FC236}">
              <a16:creationId xmlns:a16="http://schemas.microsoft.com/office/drawing/2014/main" id="{5672E9E7-21CA-47C9-9C0C-2F60DD9E714F}"/>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a:extLst>
            <a:ext uri="{FF2B5EF4-FFF2-40B4-BE49-F238E27FC236}">
              <a16:creationId xmlns:a16="http://schemas.microsoft.com/office/drawing/2014/main" id="{36AE4ABA-77DA-4CFA-BFAC-CFB5EF99D0B8}"/>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45" name="テキスト ボックス 444">
          <a:extLst>
            <a:ext uri="{FF2B5EF4-FFF2-40B4-BE49-F238E27FC236}">
              <a16:creationId xmlns:a16="http://schemas.microsoft.com/office/drawing/2014/main" id="{083F048C-BE5C-4CC7-AEA2-C3BBC817F05A}"/>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46" name="直線コネクタ 445">
          <a:extLst>
            <a:ext uri="{FF2B5EF4-FFF2-40B4-BE49-F238E27FC236}">
              <a16:creationId xmlns:a16="http://schemas.microsoft.com/office/drawing/2014/main" id="{00420ACD-B21E-4D8F-91D4-7787B2E95A64}"/>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47" name="テキスト ボックス 446">
          <a:extLst>
            <a:ext uri="{FF2B5EF4-FFF2-40B4-BE49-F238E27FC236}">
              <a16:creationId xmlns:a16="http://schemas.microsoft.com/office/drawing/2014/main" id="{875406F0-C375-40C1-93EA-7D903E5E4C6C}"/>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48" name="直線コネクタ 447">
          <a:extLst>
            <a:ext uri="{FF2B5EF4-FFF2-40B4-BE49-F238E27FC236}">
              <a16:creationId xmlns:a16="http://schemas.microsoft.com/office/drawing/2014/main" id="{417AA4A1-D467-42B9-BA2B-E1A16BE3EF18}"/>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49" name="テキスト ボックス 448">
          <a:extLst>
            <a:ext uri="{FF2B5EF4-FFF2-40B4-BE49-F238E27FC236}">
              <a16:creationId xmlns:a16="http://schemas.microsoft.com/office/drawing/2014/main" id="{BB4795C8-2E5E-4694-BD2D-4614506EE8B7}"/>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50" name="直線コネクタ 449">
          <a:extLst>
            <a:ext uri="{FF2B5EF4-FFF2-40B4-BE49-F238E27FC236}">
              <a16:creationId xmlns:a16="http://schemas.microsoft.com/office/drawing/2014/main" id="{F01D7BF8-7DB4-4FA2-AE32-19493FCBAF75}"/>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51" name="テキスト ボックス 450">
          <a:extLst>
            <a:ext uri="{FF2B5EF4-FFF2-40B4-BE49-F238E27FC236}">
              <a16:creationId xmlns:a16="http://schemas.microsoft.com/office/drawing/2014/main" id="{E8F527B1-BD96-49F4-9441-9403A4BA5CFA}"/>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52" name="直線コネクタ 451">
          <a:extLst>
            <a:ext uri="{FF2B5EF4-FFF2-40B4-BE49-F238E27FC236}">
              <a16:creationId xmlns:a16="http://schemas.microsoft.com/office/drawing/2014/main" id="{E683AE77-13D1-4256-8D5C-DF2E9BA8CE9D}"/>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53" name="テキスト ボックス 452">
          <a:extLst>
            <a:ext uri="{FF2B5EF4-FFF2-40B4-BE49-F238E27FC236}">
              <a16:creationId xmlns:a16="http://schemas.microsoft.com/office/drawing/2014/main" id="{18B5DCF1-5A39-4C96-9B33-2E7C854EE2F3}"/>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4" name="直線コネクタ 453">
          <a:extLst>
            <a:ext uri="{FF2B5EF4-FFF2-40B4-BE49-F238E27FC236}">
              <a16:creationId xmlns:a16="http://schemas.microsoft.com/office/drawing/2014/main" id="{A4608EF1-E723-450B-8FBF-160D8ADB3BEC}"/>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55" name="テキスト ボックス 454">
          <a:extLst>
            <a:ext uri="{FF2B5EF4-FFF2-40B4-BE49-F238E27FC236}">
              <a16:creationId xmlns:a16="http://schemas.microsoft.com/office/drawing/2014/main" id="{9340B7AC-6384-4438-AAF1-F111F374B3A6}"/>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6" name="【試験研究機関】&#10;有形固定資産減価償却率グラフ枠">
          <a:extLst>
            <a:ext uri="{FF2B5EF4-FFF2-40B4-BE49-F238E27FC236}">
              <a16:creationId xmlns:a16="http://schemas.microsoft.com/office/drawing/2014/main" id="{512F1B12-9549-413D-9A7C-73265700FA58}"/>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64770</xdr:rowOff>
    </xdr:from>
    <xdr:to>
      <xdr:col>85</xdr:col>
      <xdr:colOff>126364</xdr:colOff>
      <xdr:row>42</xdr:row>
      <xdr:rowOff>30480</xdr:rowOff>
    </xdr:to>
    <xdr:cxnSp macro="">
      <xdr:nvCxnSpPr>
        <xdr:cNvPr id="457" name="直線コネクタ 456">
          <a:extLst>
            <a:ext uri="{FF2B5EF4-FFF2-40B4-BE49-F238E27FC236}">
              <a16:creationId xmlns:a16="http://schemas.microsoft.com/office/drawing/2014/main" id="{AD2592B1-21AB-4E1B-AAA4-C4231B4A82A2}"/>
            </a:ext>
          </a:extLst>
        </xdr:cNvPr>
        <xdr:cNvCxnSpPr/>
      </xdr:nvCxnSpPr>
      <xdr:spPr>
        <a:xfrm flipV="1">
          <a:off x="14695170" y="5735320"/>
          <a:ext cx="1269" cy="1092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34307</xdr:rowOff>
    </xdr:from>
    <xdr:ext cx="405111" cy="259045"/>
    <xdr:sp macro="" textlink="">
      <xdr:nvSpPr>
        <xdr:cNvPr id="458" name="【試験研究機関】&#10;有形固定資産減価償却率最小値テキスト">
          <a:extLst>
            <a:ext uri="{FF2B5EF4-FFF2-40B4-BE49-F238E27FC236}">
              <a16:creationId xmlns:a16="http://schemas.microsoft.com/office/drawing/2014/main" id="{088A2FB7-76E2-4B44-98C5-3DDC477A3991}"/>
            </a:ext>
          </a:extLst>
        </xdr:cNvPr>
        <xdr:cNvSpPr txBox="1"/>
      </xdr:nvSpPr>
      <xdr:spPr>
        <a:xfrm>
          <a:off x="14744700" y="683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459" name="直線コネクタ 458">
          <a:extLst>
            <a:ext uri="{FF2B5EF4-FFF2-40B4-BE49-F238E27FC236}">
              <a16:creationId xmlns:a16="http://schemas.microsoft.com/office/drawing/2014/main" id="{1C75D8ED-C34F-4907-B8B7-E5DA14283B84}"/>
            </a:ext>
          </a:extLst>
        </xdr:cNvPr>
        <xdr:cNvCxnSpPr/>
      </xdr:nvCxnSpPr>
      <xdr:spPr>
        <a:xfrm>
          <a:off x="14611350" y="68281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11447</xdr:rowOff>
    </xdr:from>
    <xdr:ext cx="405111" cy="259045"/>
    <xdr:sp macro="" textlink="">
      <xdr:nvSpPr>
        <xdr:cNvPr id="460" name="【試験研究機関】&#10;有形固定資産減価償却率最大値テキスト">
          <a:extLst>
            <a:ext uri="{FF2B5EF4-FFF2-40B4-BE49-F238E27FC236}">
              <a16:creationId xmlns:a16="http://schemas.microsoft.com/office/drawing/2014/main" id="{907792E6-022A-403E-B75E-7E0F6D16F30A}"/>
            </a:ext>
          </a:extLst>
        </xdr:cNvPr>
        <xdr:cNvSpPr txBox="1"/>
      </xdr:nvSpPr>
      <xdr:spPr>
        <a:xfrm>
          <a:off x="14744700" y="55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64770</xdr:rowOff>
    </xdr:from>
    <xdr:to>
      <xdr:col>86</xdr:col>
      <xdr:colOff>25400</xdr:colOff>
      <xdr:row>35</xdr:row>
      <xdr:rowOff>64770</xdr:rowOff>
    </xdr:to>
    <xdr:cxnSp macro="">
      <xdr:nvCxnSpPr>
        <xdr:cNvPr id="461" name="直線コネクタ 460">
          <a:extLst>
            <a:ext uri="{FF2B5EF4-FFF2-40B4-BE49-F238E27FC236}">
              <a16:creationId xmlns:a16="http://schemas.microsoft.com/office/drawing/2014/main" id="{D22FC10A-36F9-4A4B-A294-C01B01C8EFDB}"/>
            </a:ext>
          </a:extLst>
        </xdr:cNvPr>
        <xdr:cNvCxnSpPr/>
      </xdr:nvCxnSpPr>
      <xdr:spPr>
        <a:xfrm>
          <a:off x="14611350" y="57353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138701</xdr:rowOff>
    </xdr:from>
    <xdr:ext cx="405111" cy="259045"/>
    <xdr:sp macro="" textlink="">
      <xdr:nvSpPr>
        <xdr:cNvPr id="462" name="【試験研究機関】&#10;有形固定資産減価償却率平均値テキスト">
          <a:extLst>
            <a:ext uri="{FF2B5EF4-FFF2-40B4-BE49-F238E27FC236}">
              <a16:creationId xmlns:a16="http://schemas.microsoft.com/office/drawing/2014/main" id="{20BFBD96-A23D-4849-AADE-39AC2C90CD09}"/>
            </a:ext>
          </a:extLst>
        </xdr:cNvPr>
        <xdr:cNvSpPr txBox="1"/>
      </xdr:nvSpPr>
      <xdr:spPr>
        <a:xfrm>
          <a:off x="14744700" y="6133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160274</xdr:rowOff>
    </xdr:from>
    <xdr:to>
      <xdr:col>85</xdr:col>
      <xdr:colOff>177800</xdr:colOff>
      <xdr:row>38</xdr:row>
      <xdr:rowOff>90424</xdr:rowOff>
    </xdr:to>
    <xdr:sp macro="" textlink="">
      <xdr:nvSpPr>
        <xdr:cNvPr id="463" name="フローチャート: 判断 462">
          <a:extLst>
            <a:ext uri="{FF2B5EF4-FFF2-40B4-BE49-F238E27FC236}">
              <a16:creationId xmlns:a16="http://schemas.microsoft.com/office/drawing/2014/main" id="{78CC2558-DFD7-4BF2-AFF9-044FDB22A84C}"/>
            </a:ext>
          </a:extLst>
        </xdr:cNvPr>
        <xdr:cNvSpPr/>
      </xdr:nvSpPr>
      <xdr:spPr>
        <a:xfrm>
          <a:off x="14649450" y="615467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64" name="フローチャート: 判断 463">
          <a:extLst>
            <a:ext uri="{FF2B5EF4-FFF2-40B4-BE49-F238E27FC236}">
              <a16:creationId xmlns:a16="http://schemas.microsoft.com/office/drawing/2014/main" id="{CE0EB848-A4A9-45D7-B576-E79317B415B0}"/>
            </a:ext>
          </a:extLst>
        </xdr:cNvPr>
        <xdr:cNvSpPr/>
      </xdr:nvSpPr>
      <xdr:spPr>
        <a:xfrm>
          <a:off x="13887450" y="61163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91694</xdr:rowOff>
    </xdr:from>
    <xdr:to>
      <xdr:col>76</xdr:col>
      <xdr:colOff>165100</xdr:colOff>
      <xdr:row>38</xdr:row>
      <xdr:rowOff>21844</xdr:rowOff>
    </xdr:to>
    <xdr:sp macro="" textlink="">
      <xdr:nvSpPr>
        <xdr:cNvPr id="465" name="フローチャート: 判断 464">
          <a:extLst>
            <a:ext uri="{FF2B5EF4-FFF2-40B4-BE49-F238E27FC236}">
              <a16:creationId xmlns:a16="http://schemas.microsoft.com/office/drawing/2014/main" id="{288BB711-0EE0-47B9-9532-8D5C82C2F590}"/>
            </a:ext>
          </a:extLst>
        </xdr:cNvPr>
        <xdr:cNvSpPr/>
      </xdr:nvSpPr>
      <xdr:spPr>
        <a:xfrm>
          <a:off x="13096875" y="60797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107696</xdr:rowOff>
    </xdr:from>
    <xdr:to>
      <xdr:col>72</xdr:col>
      <xdr:colOff>38100</xdr:colOff>
      <xdr:row>39</xdr:row>
      <xdr:rowOff>37846</xdr:rowOff>
    </xdr:to>
    <xdr:sp macro="" textlink="">
      <xdr:nvSpPr>
        <xdr:cNvPr id="466" name="フローチャート: 判断 465">
          <a:extLst>
            <a:ext uri="{FF2B5EF4-FFF2-40B4-BE49-F238E27FC236}">
              <a16:creationId xmlns:a16="http://schemas.microsoft.com/office/drawing/2014/main" id="{320F8F70-4374-488B-99FD-771FEF25FBFB}"/>
            </a:ext>
          </a:extLst>
        </xdr:cNvPr>
        <xdr:cNvSpPr/>
      </xdr:nvSpPr>
      <xdr:spPr>
        <a:xfrm>
          <a:off x="12296775" y="625767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BFC6A995-F4F6-4A76-9A6F-113D5A09DFF4}"/>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DD50CCCF-95BC-4D61-A8DF-88678B276347}"/>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13A9F15B-4556-489A-8D33-8BF79F933E52}"/>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C5CA14E8-7DAF-49D5-8795-29142C172305}"/>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735DA53A-E480-4488-9579-3576A8C9C2DC}"/>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xdr:rowOff>
    </xdr:from>
    <xdr:to>
      <xdr:col>85</xdr:col>
      <xdr:colOff>177800</xdr:colOff>
      <xdr:row>35</xdr:row>
      <xdr:rowOff>115570</xdr:rowOff>
    </xdr:to>
    <xdr:sp macro="" textlink="">
      <xdr:nvSpPr>
        <xdr:cNvPr id="472" name="楕円 471">
          <a:extLst>
            <a:ext uri="{FF2B5EF4-FFF2-40B4-BE49-F238E27FC236}">
              <a16:creationId xmlns:a16="http://schemas.microsoft.com/office/drawing/2014/main" id="{FE23BD4F-10A8-44AC-A989-3145E1113E35}"/>
            </a:ext>
          </a:extLst>
        </xdr:cNvPr>
        <xdr:cNvSpPr/>
      </xdr:nvSpPr>
      <xdr:spPr>
        <a:xfrm>
          <a:off x="14649450" y="567817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138447</xdr:rowOff>
    </xdr:from>
    <xdr:ext cx="405111" cy="259045"/>
    <xdr:sp macro="" textlink="">
      <xdr:nvSpPr>
        <xdr:cNvPr id="473" name="【試験研究機関】&#10;有形固定資産減価償却率該当値テキスト">
          <a:extLst>
            <a:ext uri="{FF2B5EF4-FFF2-40B4-BE49-F238E27FC236}">
              <a16:creationId xmlns:a16="http://schemas.microsoft.com/office/drawing/2014/main" id="{31299364-8059-42CC-B849-C4E2FD9CD4C2}"/>
            </a:ext>
          </a:extLst>
        </xdr:cNvPr>
        <xdr:cNvSpPr txBox="1"/>
      </xdr:nvSpPr>
      <xdr:spPr>
        <a:xfrm>
          <a:off x="14744700"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75692</xdr:rowOff>
    </xdr:from>
    <xdr:to>
      <xdr:col>81</xdr:col>
      <xdr:colOff>101600</xdr:colOff>
      <xdr:row>35</xdr:row>
      <xdr:rowOff>5842</xdr:rowOff>
    </xdr:to>
    <xdr:sp macro="" textlink="">
      <xdr:nvSpPr>
        <xdr:cNvPr id="474" name="楕円 473">
          <a:extLst>
            <a:ext uri="{FF2B5EF4-FFF2-40B4-BE49-F238E27FC236}">
              <a16:creationId xmlns:a16="http://schemas.microsoft.com/office/drawing/2014/main" id="{45D2C9D7-1652-4935-895E-688F923CB54F}"/>
            </a:ext>
          </a:extLst>
        </xdr:cNvPr>
        <xdr:cNvSpPr/>
      </xdr:nvSpPr>
      <xdr:spPr>
        <a:xfrm>
          <a:off x="13887450" y="558114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126492</xdr:rowOff>
    </xdr:from>
    <xdr:to>
      <xdr:col>85</xdr:col>
      <xdr:colOff>127000</xdr:colOff>
      <xdr:row>35</xdr:row>
      <xdr:rowOff>64770</xdr:rowOff>
    </xdr:to>
    <xdr:cxnSp macro="">
      <xdr:nvCxnSpPr>
        <xdr:cNvPr id="475" name="直線コネクタ 474">
          <a:extLst>
            <a:ext uri="{FF2B5EF4-FFF2-40B4-BE49-F238E27FC236}">
              <a16:creationId xmlns:a16="http://schemas.microsoft.com/office/drawing/2014/main" id="{62865791-E93F-462D-A220-D369C32EEA43}"/>
            </a:ext>
          </a:extLst>
        </xdr:cNvPr>
        <xdr:cNvCxnSpPr/>
      </xdr:nvCxnSpPr>
      <xdr:spPr>
        <a:xfrm>
          <a:off x="13935075" y="5628767"/>
          <a:ext cx="762000" cy="10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169418</xdr:rowOff>
    </xdr:from>
    <xdr:to>
      <xdr:col>76</xdr:col>
      <xdr:colOff>165100</xdr:colOff>
      <xdr:row>34</xdr:row>
      <xdr:rowOff>99568</xdr:rowOff>
    </xdr:to>
    <xdr:sp macro="" textlink="">
      <xdr:nvSpPr>
        <xdr:cNvPr id="476" name="楕円 475">
          <a:extLst>
            <a:ext uri="{FF2B5EF4-FFF2-40B4-BE49-F238E27FC236}">
              <a16:creationId xmlns:a16="http://schemas.microsoft.com/office/drawing/2014/main" id="{2D89F95D-63AD-461D-A1B4-FAE506DF88B3}"/>
            </a:ext>
          </a:extLst>
        </xdr:cNvPr>
        <xdr:cNvSpPr/>
      </xdr:nvSpPr>
      <xdr:spPr>
        <a:xfrm>
          <a:off x="13096875" y="550341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48768</xdr:rowOff>
    </xdr:from>
    <xdr:to>
      <xdr:col>81</xdr:col>
      <xdr:colOff>50800</xdr:colOff>
      <xdr:row>34</xdr:row>
      <xdr:rowOff>126492</xdr:rowOff>
    </xdr:to>
    <xdr:cxnSp macro="">
      <xdr:nvCxnSpPr>
        <xdr:cNvPr id="477" name="直線コネクタ 476">
          <a:extLst>
            <a:ext uri="{FF2B5EF4-FFF2-40B4-BE49-F238E27FC236}">
              <a16:creationId xmlns:a16="http://schemas.microsoft.com/office/drawing/2014/main" id="{0D4C180D-643C-4FD1-A0FF-941113CCEC6D}"/>
            </a:ext>
          </a:extLst>
        </xdr:cNvPr>
        <xdr:cNvCxnSpPr/>
      </xdr:nvCxnSpPr>
      <xdr:spPr>
        <a:xfrm>
          <a:off x="13144500" y="5551043"/>
          <a:ext cx="790575"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109982</xdr:rowOff>
    </xdr:from>
    <xdr:to>
      <xdr:col>72</xdr:col>
      <xdr:colOff>38100</xdr:colOff>
      <xdr:row>34</xdr:row>
      <xdr:rowOff>40132</xdr:rowOff>
    </xdr:to>
    <xdr:sp macro="" textlink="">
      <xdr:nvSpPr>
        <xdr:cNvPr id="478" name="楕円 477">
          <a:extLst>
            <a:ext uri="{FF2B5EF4-FFF2-40B4-BE49-F238E27FC236}">
              <a16:creationId xmlns:a16="http://schemas.microsoft.com/office/drawing/2014/main" id="{8F3CC506-291F-43E7-AB3F-7FC965BAC394}"/>
            </a:ext>
          </a:extLst>
        </xdr:cNvPr>
        <xdr:cNvSpPr/>
      </xdr:nvSpPr>
      <xdr:spPr>
        <a:xfrm>
          <a:off x="12296775" y="545033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160782</xdr:rowOff>
    </xdr:from>
    <xdr:to>
      <xdr:col>76</xdr:col>
      <xdr:colOff>114300</xdr:colOff>
      <xdr:row>34</xdr:row>
      <xdr:rowOff>48768</xdr:rowOff>
    </xdr:to>
    <xdr:cxnSp macro="">
      <xdr:nvCxnSpPr>
        <xdr:cNvPr id="479" name="直線コネクタ 478">
          <a:extLst>
            <a:ext uri="{FF2B5EF4-FFF2-40B4-BE49-F238E27FC236}">
              <a16:creationId xmlns:a16="http://schemas.microsoft.com/office/drawing/2014/main" id="{36466AC2-0E22-47E1-A253-7FDF4C55EADA}"/>
            </a:ext>
          </a:extLst>
        </xdr:cNvPr>
        <xdr:cNvCxnSpPr/>
      </xdr:nvCxnSpPr>
      <xdr:spPr>
        <a:xfrm>
          <a:off x="12344400" y="5507482"/>
          <a:ext cx="800100"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80" name="n_1aveValue【試験研究機関】&#10;有形固定資産減価償却率">
          <a:extLst>
            <a:ext uri="{FF2B5EF4-FFF2-40B4-BE49-F238E27FC236}">
              <a16:creationId xmlns:a16="http://schemas.microsoft.com/office/drawing/2014/main" id="{6AFBB2BA-2BF5-4915-9AE6-978CB5402A4E}"/>
            </a:ext>
          </a:extLst>
        </xdr:cNvPr>
        <xdr:cNvSpPr txBox="1"/>
      </xdr:nvSpPr>
      <xdr:spPr>
        <a:xfrm>
          <a:off x="13745219"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12971</xdr:rowOff>
    </xdr:from>
    <xdr:ext cx="405111" cy="259045"/>
    <xdr:sp macro="" textlink="">
      <xdr:nvSpPr>
        <xdr:cNvPr id="481" name="n_2aveValue【試験研究機関】&#10;有形固定資産減価償却率">
          <a:extLst>
            <a:ext uri="{FF2B5EF4-FFF2-40B4-BE49-F238E27FC236}">
              <a16:creationId xmlns:a16="http://schemas.microsoft.com/office/drawing/2014/main" id="{417D3745-AE1F-4915-B582-72ABA6E99784}"/>
            </a:ext>
          </a:extLst>
        </xdr:cNvPr>
        <xdr:cNvSpPr txBox="1"/>
      </xdr:nvSpPr>
      <xdr:spPr>
        <a:xfrm>
          <a:off x="12964169" y="616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28973</xdr:rowOff>
    </xdr:from>
    <xdr:ext cx="405111" cy="259045"/>
    <xdr:sp macro="" textlink="">
      <xdr:nvSpPr>
        <xdr:cNvPr id="482" name="n_3aveValue【試験研究機関】&#10;有形固定資産減価償却率">
          <a:extLst>
            <a:ext uri="{FF2B5EF4-FFF2-40B4-BE49-F238E27FC236}">
              <a16:creationId xmlns:a16="http://schemas.microsoft.com/office/drawing/2014/main" id="{636C6B99-1EFF-4A89-AB40-3AA5E97AE65D}"/>
            </a:ext>
          </a:extLst>
        </xdr:cNvPr>
        <xdr:cNvSpPr txBox="1"/>
      </xdr:nvSpPr>
      <xdr:spPr>
        <a:xfrm>
          <a:off x="12164069" y="634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22369</xdr:rowOff>
    </xdr:from>
    <xdr:ext cx="405111" cy="259045"/>
    <xdr:sp macro="" textlink="">
      <xdr:nvSpPr>
        <xdr:cNvPr id="483" name="n_1mainValue【試験研究機関】&#10;有形固定資産減価償却率">
          <a:extLst>
            <a:ext uri="{FF2B5EF4-FFF2-40B4-BE49-F238E27FC236}">
              <a16:creationId xmlns:a16="http://schemas.microsoft.com/office/drawing/2014/main" id="{64E31E47-CAB7-4AEB-8D05-56BE2B539B1F}"/>
            </a:ext>
          </a:extLst>
        </xdr:cNvPr>
        <xdr:cNvSpPr txBox="1"/>
      </xdr:nvSpPr>
      <xdr:spPr>
        <a:xfrm>
          <a:off x="13745219" y="5369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116095</xdr:rowOff>
    </xdr:from>
    <xdr:ext cx="405111" cy="259045"/>
    <xdr:sp macro="" textlink="">
      <xdr:nvSpPr>
        <xdr:cNvPr id="484" name="n_2mainValue【試験研究機関】&#10;有形固定資産減価償却率">
          <a:extLst>
            <a:ext uri="{FF2B5EF4-FFF2-40B4-BE49-F238E27FC236}">
              <a16:creationId xmlns:a16="http://schemas.microsoft.com/office/drawing/2014/main" id="{4C470107-1424-4FA6-A820-5F87C35FBA09}"/>
            </a:ext>
          </a:extLst>
        </xdr:cNvPr>
        <xdr:cNvSpPr txBox="1"/>
      </xdr:nvSpPr>
      <xdr:spPr>
        <a:xfrm>
          <a:off x="12964169" y="5297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56659</xdr:rowOff>
    </xdr:from>
    <xdr:ext cx="405111" cy="259045"/>
    <xdr:sp macro="" textlink="">
      <xdr:nvSpPr>
        <xdr:cNvPr id="485" name="n_3mainValue【試験研究機関】&#10;有形固定資産減価償却率">
          <a:extLst>
            <a:ext uri="{FF2B5EF4-FFF2-40B4-BE49-F238E27FC236}">
              <a16:creationId xmlns:a16="http://schemas.microsoft.com/office/drawing/2014/main" id="{CF05A6DD-6E4A-46C9-A205-B81527139E39}"/>
            </a:ext>
          </a:extLst>
        </xdr:cNvPr>
        <xdr:cNvSpPr txBox="1"/>
      </xdr:nvSpPr>
      <xdr:spPr>
        <a:xfrm>
          <a:off x="12164069" y="5238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a:extLst>
            <a:ext uri="{FF2B5EF4-FFF2-40B4-BE49-F238E27FC236}">
              <a16:creationId xmlns:a16="http://schemas.microsoft.com/office/drawing/2014/main" id="{F8180AB0-A31B-48E9-8397-467C5B002DFE}"/>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87" name="正方形/長方形 486">
          <a:extLst>
            <a:ext uri="{FF2B5EF4-FFF2-40B4-BE49-F238E27FC236}">
              <a16:creationId xmlns:a16="http://schemas.microsoft.com/office/drawing/2014/main" id="{CD6DD2BF-4BA5-4E33-A68C-8BD443143FF0}"/>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88" name="正方形/長方形 487">
          <a:extLst>
            <a:ext uri="{FF2B5EF4-FFF2-40B4-BE49-F238E27FC236}">
              <a16:creationId xmlns:a16="http://schemas.microsoft.com/office/drawing/2014/main" id="{45AD0E46-F4CD-46CA-88F4-08D9997CD27B}"/>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89" name="正方形/長方形 488">
          <a:extLst>
            <a:ext uri="{FF2B5EF4-FFF2-40B4-BE49-F238E27FC236}">
              <a16:creationId xmlns:a16="http://schemas.microsoft.com/office/drawing/2014/main" id="{60C4B848-BF46-40A1-9392-60B0E61FAA2F}"/>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90" name="正方形/長方形 489">
          <a:extLst>
            <a:ext uri="{FF2B5EF4-FFF2-40B4-BE49-F238E27FC236}">
              <a16:creationId xmlns:a16="http://schemas.microsoft.com/office/drawing/2014/main" id="{F8AA34CE-5581-42A5-9B90-BB13FEC916A3}"/>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1" name="正方形/長方形 490">
          <a:extLst>
            <a:ext uri="{FF2B5EF4-FFF2-40B4-BE49-F238E27FC236}">
              <a16:creationId xmlns:a16="http://schemas.microsoft.com/office/drawing/2014/main" id="{60404DDF-73A8-41D3-A2CB-57836C852A8F}"/>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2" name="テキスト ボックス 491">
          <a:extLst>
            <a:ext uri="{FF2B5EF4-FFF2-40B4-BE49-F238E27FC236}">
              <a16:creationId xmlns:a16="http://schemas.microsoft.com/office/drawing/2014/main" id="{C2113E43-C17F-4E74-BB4B-4925A6B4E941}"/>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3" name="直線コネクタ 492">
          <a:extLst>
            <a:ext uri="{FF2B5EF4-FFF2-40B4-BE49-F238E27FC236}">
              <a16:creationId xmlns:a16="http://schemas.microsoft.com/office/drawing/2014/main" id="{85D62786-9F69-450F-8159-084855F1095B}"/>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4" name="直線コネクタ 493">
          <a:extLst>
            <a:ext uri="{FF2B5EF4-FFF2-40B4-BE49-F238E27FC236}">
              <a16:creationId xmlns:a16="http://schemas.microsoft.com/office/drawing/2014/main" id="{F2BF1CA0-F78E-4DCC-9A1C-03FF3F86A349}"/>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95" name="テキスト ボックス 494">
          <a:extLst>
            <a:ext uri="{FF2B5EF4-FFF2-40B4-BE49-F238E27FC236}">
              <a16:creationId xmlns:a16="http://schemas.microsoft.com/office/drawing/2014/main" id="{68BF51FB-AF67-40BB-BD91-5B346705A0B4}"/>
            </a:ext>
          </a:extLst>
        </xdr:cNvPr>
        <xdr:cNvSpPr txBox="1"/>
      </xdr:nvSpPr>
      <xdr:spPr>
        <a:xfrm>
          <a:off x="160523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6" name="直線コネクタ 495">
          <a:extLst>
            <a:ext uri="{FF2B5EF4-FFF2-40B4-BE49-F238E27FC236}">
              <a16:creationId xmlns:a16="http://schemas.microsoft.com/office/drawing/2014/main" id="{8B938101-B805-43D6-B315-9416BB1C934D}"/>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7" name="テキスト ボックス 496">
          <a:extLst>
            <a:ext uri="{FF2B5EF4-FFF2-40B4-BE49-F238E27FC236}">
              <a16:creationId xmlns:a16="http://schemas.microsoft.com/office/drawing/2014/main" id="{61CCF7E8-60F3-411D-87B0-4D127B36738E}"/>
            </a:ext>
          </a:extLst>
        </xdr:cNvPr>
        <xdr:cNvSpPr txBox="1"/>
      </xdr:nvSpPr>
      <xdr:spPr>
        <a:xfrm>
          <a:off x="16052346"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8" name="直線コネクタ 497">
          <a:extLst>
            <a:ext uri="{FF2B5EF4-FFF2-40B4-BE49-F238E27FC236}">
              <a16:creationId xmlns:a16="http://schemas.microsoft.com/office/drawing/2014/main" id="{55C0A994-46B5-44F4-B274-4526A239A140}"/>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9" name="テキスト ボックス 498">
          <a:extLst>
            <a:ext uri="{FF2B5EF4-FFF2-40B4-BE49-F238E27FC236}">
              <a16:creationId xmlns:a16="http://schemas.microsoft.com/office/drawing/2014/main" id="{3AF99786-427F-4B1C-A74D-EDAB19A3CEAA}"/>
            </a:ext>
          </a:extLst>
        </xdr:cNvPr>
        <xdr:cNvSpPr txBox="1"/>
      </xdr:nvSpPr>
      <xdr:spPr>
        <a:xfrm>
          <a:off x="16052346"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0" name="直線コネクタ 499">
          <a:extLst>
            <a:ext uri="{FF2B5EF4-FFF2-40B4-BE49-F238E27FC236}">
              <a16:creationId xmlns:a16="http://schemas.microsoft.com/office/drawing/2014/main" id="{460B6F3A-4D7F-4CB5-A307-4E62D13070C8}"/>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01" name="テキスト ボックス 500">
          <a:extLst>
            <a:ext uri="{FF2B5EF4-FFF2-40B4-BE49-F238E27FC236}">
              <a16:creationId xmlns:a16="http://schemas.microsoft.com/office/drawing/2014/main" id="{C211A105-CC0D-4429-B60A-86CD93C3870B}"/>
            </a:ext>
          </a:extLst>
        </xdr:cNvPr>
        <xdr:cNvSpPr txBox="1"/>
      </xdr:nvSpPr>
      <xdr:spPr>
        <a:xfrm>
          <a:off x="16052346"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2" name="直線コネクタ 501">
          <a:extLst>
            <a:ext uri="{FF2B5EF4-FFF2-40B4-BE49-F238E27FC236}">
              <a16:creationId xmlns:a16="http://schemas.microsoft.com/office/drawing/2014/main" id="{651AF616-FD28-411B-A3FD-4F10E662A51E}"/>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03" name="テキスト ボックス 502">
          <a:extLst>
            <a:ext uri="{FF2B5EF4-FFF2-40B4-BE49-F238E27FC236}">
              <a16:creationId xmlns:a16="http://schemas.microsoft.com/office/drawing/2014/main" id="{1A487BDE-A73C-4C4F-862B-A48686F777E4}"/>
            </a:ext>
          </a:extLst>
        </xdr:cNvPr>
        <xdr:cNvSpPr txBox="1"/>
      </xdr:nvSpPr>
      <xdr:spPr>
        <a:xfrm>
          <a:off x="16052346"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4" name="直線コネクタ 503">
          <a:extLst>
            <a:ext uri="{FF2B5EF4-FFF2-40B4-BE49-F238E27FC236}">
              <a16:creationId xmlns:a16="http://schemas.microsoft.com/office/drawing/2014/main" id="{D0F82855-DB77-4A0D-BFBB-CC776C4207FA}"/>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5" name="テキスト ボックス 504">
          <a:extLst>
            <a:ext uri="{FF2B5EF4-FFF2-40B4-BE49-F238E27FC236}">
              <a16:creationId xmlns:a16="http://schemas.microsoft.com/office/drawing/2014/main" id="{D1F54D52-3C71-47D3-9C2C-A0C507C46FC8}"/>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6" name="【試験研究機関】&#10;一人当たり面積グラフ枠">
          <a:extLst>
            <a:ext uri="{FF2B5EF4-FFF2-40B4-BE49-F238E27FC236}">
              <a16:creationId xmlns:a16="http://schemas.microsoft.com/office/drawing/2014/main" id="{E36CFDE2-3E87-4D57-AA7F-95145AF90B91}"/>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127000</xdr:rowOff>
    </xdr:from>
    <xdr:to>
      <xdr:col>116</xdr:col>
      <xdr:colOff>62864</xdr:colOff>
      <xdr:row>41</xdr:row>
      <xdr:rowOff>158750</xdr:rowOff>
    </xdr:to>
    <xdr:cxnSp macro="">
      <xdr:nvCxnSpPr>
        <xdr:cNvPr id="507" name="直線コネクタ 506">
          <a:extLst>
            <a:ext uri="{FF2B5EF4-FFF2-40B4-BE49-F238E27FC236}">
              <a16:creationId xmlns:a16="http://schemas.microsoft.com/office/drawing/2014/main" id="{F92AC733-1E1F-4A24-B87E-9938E5025DC0}"/>
            </a:ext>
          </a:extLst>
        </xdr:cNvPr>
        <xdr:cNvCxnSpPr/>
      </xdr:nvCxnSpPr>
      <xdr:spPr>
        <a:xfrm flipV="1">
          <a:off x="19952970" y="5305425"/>
          <a:ext cx="1269"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162577</xdr:rowOff>
    </xdr:from>
    <xdr:ext cx="469744" cy="259045"/>
    <xdr:sp macro="" textlink="">
      <xdr:nvSpPr>
        <xdr:cNvPr id="508" name="【試験研究機関】&#10;一人当たり面積最小値テキスト">
          <a:extLst>
            <a:ext uri="{FF2B5EF4-FFF2-40B4-BE49-F238E27FC236}">
              <a16:creationId xmlns:a16="http://schemas.microsoft.com/office/drawing/2014/main" id="{E6D7D824-C481-48F3-A1B1-176FE506F29E}"/>
            </a:ext>
          </a:extLst>
        </xdr:cNvPr>
        <xdr:cNvSpPr txBox="1"/>
      </xdr:nvSpPr>
      <xdr:spPr>
        <a:xfrm>
          <a:off x="200025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509" name="直線コネクタ 508">
          <a:extLst>
            <a:ext uri="{FF2B5EF4-FFF2-40B4-BE49-F238E27FC236}">
              <a16:creationId xmlns:a16="http://schemas.microsoft.com/office/drawing/2014/main" id="{AEFA853B-D71C-4FAC-9F36-2AF6F4CE9A69}"/>
            </a:ext>
          </a:extLst>
        </xdr:cNvPr>
        <xdr:cNvCxnSpPr/>
      </xdr:nvCxnSpPr>
      <xdr:spPr>
        <a:xfrm>
          <a:off x="19878675" y="68008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73677</xdr:rowOff>
    </xdr:from>
    <xdr:ext cx="469744" cy="259045"/>
    <xdr:sp macro="" textlink="">
      <xdr:nvSpPr>
        <xdr:cNvPr id="510" name="【試験研究機関】&#10;一人当たり面積最大値テキスト">
          <a:extLst>
            <a:ext uri="{FF2B5EF4-FFF2-40B4-BE49-F238E27FC236}">
              <a16:creationId xmlns:a16="http://schemas.microsoft.com/office/drawing/2014/main" id="{AA5C3389-24FA-40DC-9F0F-375AD2057757}"/>
            </a:ext>
          </a:extLst>
        </xdr:cNvPr>
        <xdr:cNvSpPr txBox="1"/>
      </xdr:nvSpPr>
      <xdr:spPr>
        <a:xfrm>
          <a:off x="20002500" y="509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127000</xdr:rowOff>
    </xdr:from>
    <xdr:to>
      <xdr:col>116</xdr:col>
      <xdr:colOff>152400</xdr:colOff>
      <xdr:row>32</xdr:row>
      <xdr:rowOff>127000</xdr:rowOff>
    </xdr:to>
    <xdr:cxnSp macro="">
      <xdr:nvCxnSpPr>
        <xdr:cNvPr id="511" name="直線コネクタ 510">
          <a:extLst>
            <a:ext uri="{FF2B5EF4-FFF2-40B4-BE49-F238E27FC236}">
              <a16:creationId xmlns:a16="http://schemas.microsoft.com/office/drawing/2014/main" id="{24E59F4A-8588-4179-86A5-D1034B3C512E}"/>
            </a:ext>
          </a:extLst>
        </xdr:cNvPr>
        <xdr:cNvCxnSpPr/>
      </xdr:nvCxnSpPr>
      <xdr:spPr>
        <a:xfrm>
          <a:off x="19878675" y="53054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92727</xdr:rowOff>
    </xdr:from>
    <xdr:ext cx="469744" cy="259045"/>
    <xdr:sp macro="" textlink="">
      <xdr:nvSpPr>
        <xdr:cNvPr id="512" name="【試験研究機関】&#10;一人当たり面積平均値テキスト">
          <a:extLst>
            <a:ext uri="{FF2B5EF4-FFF2-40B4-BE49-F238E27FC236}">
              <a16:creationId xmlns:a16="http://schemas.microsoft.com/office/drawing/2014/main" id="{205BD351-D5AF-40EF-9DA1-F1CDDB176A0E}"/>
            </a:ext>
          </a:extLst>
        </xdr:cNvPr>
        <xdr:cNvSpPr txBox="1"/>
      </xdr:nvSpPr>
      <xdr:spPr>
        <a:xfrm>
          <a:off x="20002500" y="6245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114300</xdr:rowOff>
    </xdr:from>
    <xdr:to>
      <xdr:col>116</xdr:col>
      <xdr:colOff>114300</xdr:colOff>
      <xdr:row>39</xdr:row>
      <xdr:rowOff>44450</xdr:rowOff>
    </xdr:to>
    <xdr:sp macro="" textlink="">
      <xdr:nvSpPr>
        <xdr:cNvPr id="513" name="フローチャート: 判断 512">
          <a:extLst>
            <a:ext uri="{FF2B5EF4-FFF2-40B4-BE49-F238E27FC236}">
              <a16:creationId xmlns:a16="http://schemas.microsoft.com/office/drawing/2014/main" id="{CB85AEE9-1EEA-4617-B70E-2B06AF40357A}"/>
            </a:ext>
          </a:extLst>
        </xdr:cNvPr>
        <xdr:cNvSpPr/>
      </xdr:nvSpPr>
      <xdr:spPr>
        <a:xfrm>
          <a:off x="19897725" y="6267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514" name="フローチャート: 判断 513">
          <a:extLst>
            <a:ext uri="{FF2B5EF4-FFF2-40B4-BE49-F238E27FC236}">
              <a16:creationId xmlns:a16="http://schemas.microsoft.com/office/drawing/2014/main" id="{F7C6623C-5517-4A28-BC74-0C9626D205A6}"/>
            </a:ext>
          </a:extLst>
        </xdr:cNvPr>
        <xdr:cNvSpPr/>
      </xdr:nvSpPr>
      <xdr:spPr>
        <a:xfrm>
          <a:off x="19154775" y="62388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127000</xdr:rowOff>
    </xdr:from>
    <xdr:to>
      <xdr:col>107</xdr:col>
      <xdr:colOff>101600</xdr:colOff>
      <xdr:row>39</xdr:row>
      <xdr:rowOff>57150</xdr:rowOff>
    </xdr:to>
    <xdr:sp macro="" textlink="">
      <xdr:nvSpPr>
        <xdr:cNvPr id="515" name="フローチャート: 判断 514">
          <a:extLst>
            <a:ext uri="{FF2B5EF4-FFF2-40B4-BE49-F238E27FC236}">
              <a16:creationId xmlns:a16="http://schemas.microsoft.com/office/drawing/2014/main" id="{A045F3D4-80A7-4AFA-8E65-15C3453D5F6B}"/>
            </a:ext>
          </a:extLst>
        </xdr:cNvPr>
        <xdr:cNvSpPr/>
      </xdr:nvSpPr>
      <xdr:spPr>
        <a:xfrm>
          <a:off x="18345150" y="6276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16" name="フローチャート: 判断 515">
          <a:extLst>
            <a:ext uri="{FF2B5EF4-FFF2-40B4-BE49-F238E27FC236}">
              <a16:creationId xmlns:a16="http://schemas.microsoft.com/office/drawing/2014/main" id="{9EE2BC14-1199-4FB1-BD83-DDA10C5A4ECF}"/>
            </a:ext>
          </a:extLst>
        </xdr:cNvPr>
        <xdr:cNvSpPr/>
      </xdr:nvSpPr>
      <xdr:spPr>
        <a:xfrm>
          <a:off x="17554575" y="6324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C7B808A0-B532-43D5-BBF4-D7F5CC51E2E2}"/>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8BD167C9-B76C-4E8E-BB58-77E5728B0EF4}"/>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43E78B08-A4E9-4A23-9796-55C73FCC88A4}"/>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B4C95D17-EACD-4F77-BC7A-02CA81357E1C}"/>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B16B708-C709-4D83-99D7-7CD6AC4C14E4}"/>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57150</xdr:rowOff>
    </xdr:from>
    <xdr:to>
      <xdr:col>116</xdr:col>
      <xdr:colOff>114300</xdr:colOff>
      <xdr:row>37</xdr:row>
      <xdr:rowOff>158750</xdr:rowOff>
    </xdr:to>
    <xdr:sp macro="" textlink="">
      <xdr:nvSpPr>
        <xdr:cNvPr id="522" name="楕円 521">
          <a:extLst>
            <a:ext uri="{FF2B5EF4-FFF2-40B4-BE49-F238E27FC236}">
              <a16:creationId xmlns:a16="http://schemas.microsoft.com/office/drawing/2014/main" id="{6387084E-CC18-4EC7-BF9F-544BFB0A2C64}"/>
            </a:ext>
          </a:extLst>
        </xdr:cNvPr>
        <xdr:cNvSpPr/>
      </xdr:nvSpPr>
      <xdr:spPr>
        <a:xfrm>
          <a:off x="19897725" y="60483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80027</xdr:rowOff>
    </xdr:from>
    <xdr:ext cx="469744" cy="259045"/>
    <xdr:sp macro="" textlink="">
      <xdr:nvSpPr>
        <xdr:cNvPr id="523" name="【試験研究機関】&#10;一人当たり面積該当値テキスト">
          <a:extLst>
            <a:ext uri="{FF2B5EF4-FFF2-40B4-BE49-F238E27FC236}">
              <a16:creationId xmlns:a16="http://schemas.microsoft.com/office/drawing/2014/main" id="{44A2CB7B-F1D2-4597-8EBA-EC46E6D6A163}"/>
            </a:ext>
          </a:extLst>
        </xdr:cNvPr>
        <xdr:cNvSpPr txBox="1"/>
      </xdr:nvSpPr>
      <xdr:spPr>
        <a:xfrm>
          <a:off x="20002500" y="591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69850</xdr:rowOff>
    </xdr:from>
    <xdr:to>
      <xdr:col>112</xdr:col>
      <xdr:colOff>38100</xdr:colOff>
      <xdr:row>38</xdr:row>
      <xdr:rowOff>0</xdr:rowOff>
    </xdr:to>
    <xdr:sp macro="" textlink="">
      <xdr:nvSpPr>
        <xdr:cNvPr id="524" name="楕円 523">
          <a:extLst>
            <a:ext uri="{FF2B5EF4-FFF2-40B4-BE49-F238E27FC236}">
              <a16:creationId xmlns:a16="http://schemas.microsoft.com/office/drawing/2014/main" id="{92B7DA5C-A958-439D-9F84-2B67E9EFCA27}"/>
            </a:ext>
          </a:extLst>
        </xdr:cNvPr>
        <xdr:cNvSpPr/>
      </xdr:nvSpPr>
      <xdr:spPr>
        <a:xfrm>
          <a:off x="19154775" y="60579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107950</xdr:rowOff>
    </xdr:from>
    <xdr:to>
      <xdr:col>116</xdr:col>
      <xdr:colOff>63500</xdr:colOff>
      <xdr:row>37</xdr:row>
      <xdr:rowOff>120650</xdr:rowOff>
    </xdr:to>
    <xdr:cxnSp macro="">
      <xdr:nvCxnSpPr>
        <xdr:cNvPr id="525" name="直線コネクタ 524">
          <a:extLst>
            <a:ext uri="{FF2B5EF4-FFF2-40B4-BE49-F238E27FC236}">
              <a16:creationId xmlns:a16="http://schemas.microsoft.com/office/drawing/2014/main" id="{0341E5AD-80F1-43FD-BE0E-321D4B2708EC}"/>
            </a:ext>
          </a:extLst>
        </xdr:cNvPr>
        <xdr:cNvCxnSpPr/>
      </xdr:nvCxnSpPr>
      <xdr:spPr>
        <a:xfrm flipV="1">
          <a:off x="19202400" y="6096000"/>
          <a:ext cx="7524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69850</xdr:rowOff>
    </xdr:from>
    <xdr:to>
      <xdr:col>107</xdr:col>
      <xdr:colOff>101600</xdr:colOff>
      <xdr:row>38</xdr:row>
      <xdr:rowOff>0</xdr:rowOff>
    </xdr:to>
    <xdr:sp macro="" textlink="">
      <xdr:nvSpPr>
        <xdr:cNvPr id="526" name="楕円 525">
          <a:extLst>
            <a:ext uri="{FF2B5EF4-FFF2-40B4-BE49-F238E27FC236}">
              <a16:creationId xmlns:a16="http://schemas.microsoft.com/office/drawing/2014/main" id="{287FFC99-99AF-4851-97AF-5C49087FABB9}"/>
            </a:ext>
          </a:extLst>
        </xdr:cNvPr>
        <xdr:cNvSpPr/>
      </xdr:nvSpPr>
      <xdr:spPr>
        <a:xfrm>
          <a:off x="18345150" y="60579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120650</xdr:rowOff>
    </xdr:from>
    <xdr:to>
      <xdr:col>111</xdr:col>
      <xdr:colOff>177800</xdr:colOff>
      <xdr:row>37</xdr:row>
      <xdr:rowOff>120650</xdr:rowOff>
    </xdr:to>
    <xdr:cxnSp macro="">
      <xdr:nvCxnSpPr>
        <xdr:cNvPr id="527" name="直線コネクタ 526">
          <a:extLst>
            <a:ext uri="{FF2B5EF4-FFF2-40B4-BE49-F238E27FC236}">
              <a16:creationId xmlns:a16="http://schemas.microsoft.com/office/drawing/2014/main" id="{83AC5030-2E56-47A4-AE58-67B3FC27887C}"/>
            </a:ext>
          </a:extLst>
        </xdr:cNvPr>
        <xdr:cNvCxnSpPr/>
      </xdr:nvCxnSpPr>
      <xdr:spPr>
        <a:xfrm>
          <a:off x="18392775" y="61150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69850</xdr:rowOff>
    </xdr:from>
    <xdr:to>
      <xdr:col>102</xdr:col>
      <xdr:colOff>165100</xdr:colOff>
      <xdr:row>38</xdr:row>
      <xdr:rowOff>0</xdr:rowOff>
    </xdr:to>
    <xdr:sp macro="" textlink="">
      <xdr:nvSpPr>
        <xdr:cNvPr id="528" name="楕円 527">
          <a:extLst>
            <a:ext uri="{FF2B5EF4-FFF2-40B4-BE49-F238E27FC236}">
              <a16:creationId xmlns:a16="http://schemas.microsoft.com/office/drawing/2014/main" id="{EA16C848-DDD1-4B24-8B6F-5C18E6E59A1A}"/>
            </a:ext>
          </a:extLst>
        </xdr:cNvPr>
        <xdr:cNvSpPr/>
      </xdr:nvSpPr>
      <xdr:spPr>
        <a:xfrm>
          <a:off x="17554575" y="60579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120650</xdr:rowOff>
    </xdr:from>
    <xdr:to>
      <xdr:col>107</xdr:col>
      <xdr:colOff>50800</xdr:colOff>
      <xdr:row>37</xdr:row>
      <xdr:rowOff>120650</xdr:rowOff>
    </xdr:to>
    <xdr:cxnSp macro="">
      <xdr:nvCxnSpPr>
        <xdr:cNvPr id="529" name="直線コネクタ 528">
          <a:extLst>
            <a:ext uri="{FF2B5EF4-FFF2-40B4-BE49-F238E27FC236}">
              <a16:creationId xmlns:a16="http://schemas.microsoft.com/office/drawing/2014/main" id="{12188BDE-966D-4262-B8F2-63EFA0C1F9BA}"/>
            </a:ext>
          </a:extLst>
        </xdr:cNvPr>
        <xdr:cNvCxnSpPr/>
      </xdr:nvCxnSpPr>
      <xdr:spPr>
        <a:xfrm>
          <a:off x="17602200" y="61150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10177</xdr:rowOff>
    </xdr:from>
    <xdr:ext cx="469744" cy="259045"/>
    <xdr:sp macro="" textlink="">
      <xdr:nvSpPr>
        <xdr:cNvPr id="530" name="n_1aveValue【試験研究機関】&#10;一人当たり面積">
          <a:extLst>
            <a:ext uri="{FF2B5EF4-FFF2-40B4-BE49-F238E27FC236}">
              <a16:creationId xmlns:a16="http://schemas.microsoft.com/office/drawing/2014/main" id="{9DD88B2F-92D1-4508-A46B-447515E4CEEA}"/>
            </a:ext>
          </a:extLst>
        </xdr:cNvPr>
        <xdr:cNvSpPr txBox="1"/>
      </xdr:nvSpPr>
      <xdr:spPr>
        <a:xfrm>
          <a:off x="18983402" y="632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48277</xdr:rowOff>
    </xdr:from>
    <xdr:ext cx="469744" cy="259045"/>
    <xdr:sp macro="" textlink="">
      <xdr:nvSpPr>
        <xdr:cNvPr id="531" name="n_2aveValue【試験研究機関】&#10;一人当たり面積">
          <a:extLst>
            <a:ext uri="{FF2B5EF4-FFF2-40B4-BE49-F238E27FC236}">
              <a16:creationId xmlns:a16="http://schemas.microsoft.com/office/drawing/2014/main" id="{F00F8E6D-CAD7-4A27-A438-E9380346079F}"/>
            </a:ext>
          </a:extLst>
        </xdr:cNvPr>
        <xdr:cNvSpPr txBox="1"/>
      </xdr:nvSpPr>
      <xdr:spPr>
        <a:xfrm>
          <a:off x="18183302"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99077</xdr:rowOff>
    </xdr:from>
    <xdr:ext cx="469744" cy="259045"/>
    <xdr:sp macro="" textlink="">
      <xdr:nvSpPr>
        <xdr:cNvPr id="532" name="n_3aveValue【試験研究機関】&#10;一人当たり面積">
          <a:extLst>
            <a:ext uri="{FF2B5EF4-FFF2-40B4-BE49-F238E27FC236}">
              <a16:creationId xmlns:a16="http://schemas.microsoft.com/office/drawing/2014/main" id="{C46016D3-8836-429C-910C-813E46B38D7B}"/>
            </a:ext>
          </a:extLst>
        </xdr:cNvPr>
        <xdr:cNvSpPr txBox="1"/>
      </xdr:nvSpPr>
      <xdr:spPr>
        <a:xfrm>
          <a:off x="1738320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16527</xdr:rowOff>
    </xdr:from>
    <xdr:ext cx="469744" cy="259045"/>
    <xdr:sp macro="" textlink="">
      <xdr:nvSpPr>
        <xdr:cNvPr id="533" name="n_1mainValue【試験研究機関】&#10;一人当たり面積">
          <a:extLst>
            <a:ext uri="{FF2B5EF4-FFF2-40B4-BE49-F238E27FC236}">
              <a16:creationId xmlns:a16="http://schemas.microsoft.com/office/drawing/2014/main" id="{93F8C2BC-FB9F-418C-9A00-7F9D0BFED256}"/>
            </a:ext>
          </a:extLst>
        </xdr:cNvPr>
        <xdr:cNvSpPr txBox="1"/>
      </xdr:nvSpPr>
      <xdr:spPr>
        <a:xfrm>
          <a:off x="18983402"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16527</xdr:rowOff>
    </xdr:from>
    <xdr:ext cx="469744" cy="259045"/>
    <xdr:sp macro="" textlink="">
      <xdr:nvSpPr>
        <xdr:cNvPr id="534" name="n_2mainValue【試験研究機関】&#10;一人当たり面積">
          <a:extLst>
            <a:ext uri="{FF2B5EF4-FFF2-40B4-BE49-F238E27FC236}">
              <a16:creationId xmlns:a16="http://schemas.microsoft.com/office/drawing/2014/main" id="{00163738-F9A7-4F5C-8067-201CA9F8B6DF}"/>
            </a:ext>
          </a:extLst>
        </xdr:cNvPr>
        <xdr:cNvSpPr txBox="1"/>
      </xdr:nvSpPr>
      <xdr:spPr>
        <a:xfrm>
          <a:off x="18183302"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16527</xdr:rowOff>
    </xdr:from>
    <xdr:ext cx="469744" cy="259045"/>
    <xdr:sp macro="" textlink="">
      <xdr:nvSpPr>
        <xdr:cNvPr id="535" name="n_3mainValue【試験研究機関】&#10;一人当たり面積">
          <a:extLst>
            <a:ext uri="{FF2B5EF4-FFF2-40B4-BE49-F238E27FC236}">
              <a16:creationId xmlns:a16="http://schemas.microsoft.com/office/drawing/2014/main" id="{FE2E2AA1-FA8E-4FEB-B063-08DB8CF0F35C}"/>
            </a:ext>
          </a:extLst>
        </xdr:cNvPr>
        <xdr:cNvSpPr txBox="1"/>
      </xdr:nvSpPr>
      <xdr:spPr>
        <a:xfrm>
          <a:off x="17383202"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6" name="正方形/長方形 535">
          <a:extLst>
            <a:ext uri="{FF2B5EF4-FFF2-40B4-BE49-F238E27FC236}">
              <a16:creationId xmlns:a16="http://schemas.microsoft.com/office/drawing/2014/main" id="{8E34B9B1-A94D-4A55-9A79-F0BA19B62B1F}"/>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37" name="正方形/長方形 536">
          <a:extLst>
            <a:ext uri="{FF2B5EF4-FFF2-40B4-BE49-F238E27FC236}">
              <a16:creationId xmlns:a16="http://schemas.microsoft.com/office/drawing/2014/main" id="{4CA56603-F008-46C2-B7C0-AC273C8D16D4}"/>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38" name="正方形/長方形 537">
          <a:extLst>
            <a:ext uri="{FF2B5EF4-FFF2-40B4-BE49-F238E27FC236}">
              <a16:creationId xmlns:a16="http://schemas.microsoft.com/office/drawing/2014/main" id="{7FDBCBF8-D2E5-4724-A489-AC5C1088C69F}"/>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39" name="正方形/長方形 538">
          <a:extLst>
            <a:ext uri="{FF2B5EF4-FFF2-40B4-BE49-F238E27FC236}">
              <a16:creationId xmlns:a16="http://schemas.microsoft.com/office/drawing/2014/main" id="{30B1EF28-9209-4FF9-94C5-981649073566}"/>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40" name="正方形/長方形 539">
          <a:extLst>
            <a:ext uri="{FF2B5EF4-FFF2-40B4-BE49-F238E27FC236}">
              <a16:creationId xmlns:a16="http://schemas.microsoft.com/office/drawing/2014/main" id="{3B15AC75-6C49-4FC8-A890-A0A4CA21B000}"/>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正方形/長方形 540">
          <a:extLst>
            <a:ext uri="{FF2B5EF4-FFF2-40B4-BE49-F238E27FC236}">
              <a16:creationId xmlns:a16="http://schemas.microsoft.com/office/drawing/2014/main" id="{E4AA6912-ACB2-44E7-9442-D7087307AF90}"/>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2" name="テキスト ボックス 541">
          <a:extLst>
            <a:ext uri="{FF2B5EF4-FFF2-40B4-BE49-F238E27FC236}">
              <a16:creationId xmlns:a16="http://schemas.microsoft.com/office/drawing/2014/main" id="{8C02EB2C-88F4-4DA1-A02B-7BE3B591E87C}"/>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3" name="直線コネクタ 542">
          <a:extLst>
            <a:ext uri="{FF2B5EF4-FFF2-40B4-BE49-F238E27FC236}">
              <a16:creationId xmlns:a16="http://schemas.microsoft.com/office/drawing/2014/main" id="{002C61A9-3391-4B26-87E4-A79926453F80}"/>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44" name="テキスト ボックス 543">
          <a:extLst>
            <a:ext uri="{FF2B5EF4-FFF2-40B4-BE49-F238E27FC236}">
              <a16:creationId xmlns:a16="http://schemas.microsoft.com/office/drawing/2014/main" id="{2B984CBA-E8E3-499C-A989-E4DEC7C1C9B4}"/>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5" name="直線コネクタ 544">
          <a:extLst>
            <a:ext uri="{FF2B5EF4-FFF2-40B4-BE49-F238E27FC236}">
              <a16:creationId xmlns:a16="http://schemas.microsoft.com/office/drawing/2014/main" id="{ED534640-8265-42B4-80F5-81728961C7E4}"/>
            </a:ext>
          </a:extLst>
        </xdr:cNvPr>
        <xdr:cNvCxnSpPr/>
      </xdr:nvCxnSpPr>
      <xdr:spPr>
        <a:xfrm>
          <a:off x="11210925" y="10439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6" name="テキスト ボックス 545">
          <a:extLst>
            <a:ext uri="{FF2B5EF4-FFF2-40B4-BE49-F238E27FC236}">
              <a16:creationId xmlns:a16="http://schemas.microsoft.com/office/drawing/2014/main" id="{F6767351-944A-495A-A956-E21BED093D4A}"/>
            </a:ext>
          </a:extLst>
        </xdr:cNvPr>
        <xdr:cNvSpPr txBox="1"/>
      </xdr:nvSpPr>
      <xdr:spPr>
        <a:xfrm>
          <a:off x="10845966"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7" name="直線コネクタ 546">
          <a:extLst>
            <a:ext uri="{FF2B5EF4-FFF2-40B4-BE49-F238E27FC236}">
              <a16:creationId xmlns:a16="http://schemas.microsoft.com/office/drawing/2014/main" id="{2A9CF582-1755-47C0-82AA-60B50A98A5B0}"/>
            </a:ext>
          </a:extLst>
        </xdr:cNvPr>
        <xdr:cNvCxnSpPr/>
      </xdr:nvCxnSpPr>
      <xdr:spPr>
        <a:xfrm>
          <a:off x="11210925" y="10077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8" name="テキスト ボックス 547">
          <a:extLst>
            <a:ext uri="{FF2B5EF4-FFF2-40B4-BE49-F238E27FC236}">
              <a16:creationId xmlns:a16="http://schemas.microsoft.com/office/drawing/2014/main" id="{EE6DB0DF-A4B4-4A07-BB54-94A5B6B2F10A}"/>
            </a:ext>
          </a:extLst>
        </xdr:cNvPr>
        <xdr:cNvSpPr txBox="1"/>
      </xdr:nvSpPr>
      <xdr:spPr>
        <a:xfrm>
          <a:off x="10845966"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9" name="直線コネクタ 548">
          <a:extLst>
            <a:ext uri="{FF2B5EF4-FFF2-40B4-BE49-F238E27FC236}">
              <a16:creationId xmlns:a16="http://schemas.microsoft.com/office/drawing/2014/main" id="{9AFC2CEA-AF72-40D2-B96F-4737262B52F3}"/>
            </a:ext>
          </a:extLst>
        </xdr:cNvPr>
        <xdr:cNvCxnSpPr/>
      </xdr:nvCxnSpPr>
      <xdr:spPr>
        <a:xfrm>
          <a:off x="11210925" y="971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0" name="テキスト ボックス 549">
          <a:extLst>
            <a:ext uri="{FF2B5EF4-FFF2-40B4-BE49-F238E27FC236}">
              <a16:creationId xmlns:a16="http://schemas.microsoft.com/office/drawing/2014/main" id="{6C2FC724-8E6B-4B83-91F1-91431F53FC32}"/>
            </a:ext>
          </a:extLst>
        </xdr:cNvPr>
        <xdr:cNvSpPr txBox="1"/>
      </xdr:nvSpPr>
      <xdr:spPr>
        <a:xfrm>
          <a:off x="10845966"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1" name="直線コネクタ 550">
          <a:extLst>
            <a:ext uri="{FF2B5EF4-FFF2-40B4-BE49-F238E27FC236}">
              <a16:creationId xmlns:a16="http://schemas.microsoft.com/office/drawing/2014/main" id="{F3CA47A7-8385-4A03-9888-BCE8B6F6731F}"/>
            </a:ext>
          </a:extLst>
        </xdr:cNvPr>
        <xdr:cNvCxnSpPr/>
      </xdr:nvCxnSpPr>
      <xdr:spPr>
        <a:xfrm>
          <a:off x="11210925" y="9363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2" name="テキスト ボックス 551">
          <a:extLst>
            <a:ext uri="{FF2B5EF4-FFF2-40B4-BE49-F238E27FC236}">
              <a16:creationId xmlns:a16="http://schemas.microsoft.com/office/drawing/2014/main" id="{02CFD21E-D97D-404C-9E91-17ABE2B9D1A0}"/>
            </a:ext>
          </a:extLst>
        </xdr:cNvPr>
        <xdr:cNvSpPr txBox="1"/>
      </xdr:nvSpPr>
      <xdr:spPr>
        <a:xfrm>
          <a:off x="10845966"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3" name="直線コネクタ 552">
          <a:extLst>
            <a:ext uri="{FF2B5EF4-FFF2-40B4-BE49-F238E27FC236}">
              <a16:creationId xmlns:a16="http://schemas.microsoft.com/office/drawing/2014/main" id="{1E2D6067-88FB-423F-958E-0D4A7809F783}"/>
            </a:ext>
          </a:extLst>
        </xdr:cNvPr>
        <xdr:cNvCxnSpPr/>
      </xdr:nvCxnSpPr>
      <xdr:spPr>
        <a:xfrm>
          <a:off x="11210925" y="9001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54" name="テキスト ボックス 553">
          <a:extLst>
            <a:ext uri="{FF2B5EF4-FFF2-40B4-BE49-F238E27FC236}">
              <a16:creationId xmlns:a16="http://schemas.microsoft.com/office/drawing/2014/main" id="{3E0D1195-7260-4F35-949E-6FEF111423FA}"/>
            </a:ext>
          </a:extLst>
        </xdr:cNvPr>
        <xdr:cNvSpPr txBox="1"/>
      </xdr:nvSpPr>
      <xdr:spPr>
        <a:xfrm>
          <a:off x="10845966"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5" name="直線コネクタ 554">
          <a:extLst>
            <a:ext uri="{FF2B5EF4-FFF2-40B4-BE49-F238E27FC236}">
              <a16:creationId xmlns:a16="http://schemas.microsoft.com/office/drawing/2014/main" id="{18365C97-1847-43F6-900E-85AF9E3ECCF8}"/>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6" name="テキスト ボックス 555">
          <a:extLst>
            <a:ext uri="{FF2B5EF4-FFF2-40B4-BE49-F238E27FC236}">
              <a16:creationId xmlns:a16="http://schemas.microsoft.com/office/drawing/2014/main" id="{B9F48F63-1D32-42B8-A927-7CD8A6FFF6EC}"/>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7" name="【警察施設】&#10;有形固定資産減価償却率グラフ枠">
          <a:extLst>
            <a:ext uri="{FF2B5EF4-FFF2-40B4-BE49-F238E27FC236}">
              <a16:creationId xmlns:a16="http://schemas.microsoft.com/office/drawing/2014/main" id="{DB27BF03-E38F-4F28-AC0F-708A3FD969CE}"/>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82550</xdr:rowOff>
    </xdr:from>
    <xdr:to>
      <xdr:col>85</xdr:col>
      <xdr:colOff>126364</xdr:colOff>
      <xdr:row>64</xdr:row>
      <xdr:rowOff>63500</xdr:rowOff>
    </xdr:to>
    <xdr:cxnSp macro="">
      <xdr:nvCxnSpPr>
        <xdr:cNvPr id="558" name="直線コネクタ 557">
          <a:extLst>
            <a:ext uri="{FF2B5EF4-FFF2-40B4-BE49-F238E27FC236}">
              <a16:creationId xmlns:a16="http://schemas.microsoft.com/office/drawing/2014/main" id="{1F40009F-4824-4FE1-AFA5-1BA4C979C56A}"/>
            </a:ext>
          </a:extLst>
        </xdr:cNvPr>
        <xdr:cNvCxnSpPr/>
      </xdr:nvCxnSpPr>
      <xdr:spPr>
        <a:xfrm flipV="1">
          <a:off x="14695170" y="8991600"/>
          <a:ext cx="1269"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67327</xdr:rowOff>
    </xdr:from>
    <xdr:ext cx="405111" cy="259045"/>
    <xdr:sp macro="" textlink="">
      <xdr:nvSpPr>
        <xdr:cNvPr id="559" name="【警察施設】&#10;有形固定資産減価償却率最小値テキスト">
          <a:extLst>
            <a:ext uri="{FF2B5EF4-FFF2-40B4-BE49-F238E27FC236}">
              <a16:creationId xmlns:a16="http://schemas.microsoft.com/office/drawing/2014/main" id="{355E4FAE-C501-40F8-ACD1-4ACA06E4D5C5}"/>
            </a:ext>
          </a:extLst>
        </xdr:cNvPr>
        <xdr:cNvSpPr txBox="1"/>
      </xdr:nvSpPr>
      <xdr:spPr>
        <a:xfrm>
          <a:off x="14744700" y="10427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63500</xdr:rowOff>
    </xdr:from>
    <xdr:to>
      <xdr:col>86</xdr:col>
      <xdr:colOff>25400</xdr:colOff>
      <xdr:row>64</xdr:row>
      <xdr:rowOff>63500</xdr:rowOff>
    </xdr:to>
    <xdr:cxnSp macro="">
      <xdr:nvCxnSpPr>
        <xdr:cNvPr id="560" name="直線コネクタ 559">
          <a:extLst>
            <a:ext uri="{FF2B5EF4-FFF2-40B4-BE49-F238E27FC236}">
              <a16:creationId xmlns:a16="http://schemas.microsoft.com/office/drawing/2014/main" id="{0192A304-2E42-457F-A383-19BBF7001CE2}"/>
            </a:ext>
          </a:extLst>
        </xdr:cNvPr>
        <xdr:cNvCxnSpPr/>
      </xdr:nvCxnSpPr>
      <xdr:spPr>
        <a:xfrm>
          <a:off x="14611350" y="10429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29227</xdr:rowOff>
    </xdr:from>
    <xdr:ext cx="405111" cy="259045"/>
    <xdr:sp macro="" textlink="">
      <xdr:nvSpPr>
        <xdr:cNvPr id="561" name="【警察施設】&#10;有形固定資産減価償却率最大値テキスト">
          <a:extLst>
            <a:ext uri="{FF2B5EF4-FFF2-40B4-BE49-F238E27FC236}">
              <a16:creationId xmlns:a16="http://schemas.microsoft.com/office/drawing/2014/main" id="{20FB5ECB-6E48-4680-BB85-6EA34E7897B8}"/>
            </a:ext>
          </a:extLst>
        </xdr:cNvPr>
        <xdr:cNvSpPr txBox="1"/>
      </xdr:nvSpPr>
      <xdr:spPr>
        <a:xfrm>
          <a:off x="14744700" y="877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82550</xdr:rowOff>
    </xdr:from>
    <xdr:to>
      <xdr:col>86</xdr:col>
      <xdr:colOff>25400</xdr:colOff>
      <xdr:row>55</xdr:row>
      <xdr:rowOff>82550</xdr:rowOff>
    </xdr:to>
    <xdr:cxnSp macro="">
      <xdr:nvCxnSpPr>
        <xdr:cNvPr id="562" name="直線コネクタ 561">
          <a:extLst>
            <a:ext uri="{FF2B5EF4-FFF2-40B4-BE49-F238E27FC236}">
              <a16:creationId xmlns:a16="http://schemas.microsoft.com/office/drawing/2014/main" id="{493D8575-87E8-4882-A245-DF367E6CC211}"/>
            </a:ext>
          </a:extLst>
        </xdr:cNvPr>
        <xdr:cNvCxnSpPr/>
      </xdr:nvCxnSpPr>
      <xdr:spPr>
        <a:xfrm>
          <a:off x="14611350" y="89916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61</xdr:row>
      <xdr:rowOff>73677</xdr:rowOff>
    </xdr:from>
    <xdr:ext cx="405111" cy="259045"/>
    <xdr:sp macro="" textlink="">
      <xdr:nvSpPr>
        <xdr:cNvPr id="563" name="【警察施設】&#10;有形固定資産減価償却率平均値テキスト">
          <a:extLst>
            <a:ext uri="{FF2B5EF4-FFF2-40B4-BE49-F238E27FC236}">
              <a16:creationId xmlns:a16="http://schemas.microsoft.com/office/drawing/2014/main" id="{046791DA-B908-4A32-8F57-B4695B8AE76C}"/>
            </a:ext>
          </a:extLst>
        </xdr:cNvPr>
        <xdr:cNvSpPr txBox="1"/>
      </xdr:nvSpPr>
      <xdr:spPr>
        <a:xfrm>
          <a:off x="14744700" y="9951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95250</xdr:rowOff>
    </xdr:from>
    <xdr:to>
      <xdr:col>85</xdr:col>
      <xdr:colOff>177800</xdr:colOff>
      <xdr:row>62</xdr:row>
      <xdr:rowOff>25400</xdr:rowOff>
    </xdr:to>
    <xdr:sp macro="" textlink="">
      <xdr:nvSpPr>
        <xdr:cNvPr id="564" name="フローチャート: 判断 563">
          <a:extLst>
            <a:ext uri="{FF2B5EF4-FFF2-40B4-BE49-F238E27FC236}">
              <a16:creationId xmlns:a16="http://schemas.microsoft.com/office/drawing/2014/main" id="{DCB547E3-2E9F-49F0-A15F-51EA5B546B16}"/>
            </a:ext>
          </a:extLst>
        </xdr:cNvPr>
        <xdr:cNvSpPr/>
      </xdr:nvSpPr>
      <xdr:spPr>
        <a:xfrm>
          <a:off x="14649450" y="99726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6350</xdr:rowOff>
    </xdr:from>
    <xdr:to>
      <xdr:col>81</xdr:col>
      <xdr:colOff>101600</xdr:colOff>
      <xdr:row>61</xdr:row>
      <xdr:rowOff>107950</xdr:rowOff>
    </xdr:to>
    <xdr:sp macro="" textlink="">
      <xdr:nvSpPr>
        <xdr:cNvPr id="565" name="フローチャート: 判断 564">
          <a:extLst>
            <a:ext uri="{FF2B5EF4-FFF2-40B4-BE49-F238E27FC236}">
              <a16:creationId xmlns:a16="http://schemas.microsoft.com/office/drawing/2014/main" id="{4EE6B18F-8387-40D8-A899-917E6CB98D33}"/>
            </a:ext>
          </a:extLst>
        </xdr:cNvPr>
        <xdr:cNvSpPr/>
      </xdr:nvSpPr>
      <xdr:spPr>
        <a:xfrm>
          <a:off x="13887450" y="98869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69850</xdr:rowOff>
    </xdr:from>
    <xdr:to>
      <xdr:col>76</xdr:col>
      <xdr:colOff>165100</xdr:colOff>
      <xdr:row>62</xdr:row>
      <xdr:rowOff>0</xdr:rowOff>
    </xdr:to>
    <xdr:sp macro="" textlink="">
      <xdr:nvSpPr>
        <xdr:cNvPr id="566" name="フローチャート: 判断 565">
          <a:extLst>
            <a:ext uri="{FF2B5EF4-FFF2-40B4-BE49-F238E27FC236}">
              <a16:creationId xmlns:a16="http://schemas.microsoft.com/office/drawing/2014/main" id="{B06D9DF1-7226-4F4C-99AA-3BD81E683F65}"/>
            </a:ext>
          </a:extLst>
        </xdr:cNvPr>
        <xdr:cNvSpPr/>
      </xdr:nvSpPr>
      <xdr:spPr>
        <a:xfrm>
          <a:off x="13096875" y="9944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139700</xdr:rowOff>
    </xdr:from>
    <xdr:to>
      <xdr:col>72</xdr:col>
      <xdr:colOff>38100</xdr:colOff>
      <xdr:row>61</xdr:row>
      <xdr:rowOff>69850</xdr:rowOff>
    </xdr:to>
    <xdr:sp macro="" textlink="">
      <xdr:nvSpPr>
        <xdr:cNvPr id="567" name="フローチャート: 判断 566">
          <a:extLst>
            <a:ext uri="{FF2B5EF4-FFF2-40B4-BE49-F238E27FC236}">
              <a16:creationId xmlns:a16="http://schemas.microsoft.com/office/drawing/2014/main" id="{E528D89E-D4C6-4D2F-A731-7ADC0DCF8564}"/>
            </a:ext>
          </a:extLst>
        </xdr:cNvPr>
        <xdr:cNvSpPr/>
      </xdr:nvSpPr>
      <xdr:spPr>
        <a:xfrm>
          <a:off x="12296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20989AD5-4BBB-44A8-A5F4-AFB8B5F50CB4}"/>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2F0A1F29-2413-48B3-BD6A-3DCB211FA1F2}"/>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4119E74C-5264-416A-BBA2-B8345AF6B42A}"/>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CC4CA113-E1E3-4D69-9C78-D9D6CA74281F}"/>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822F33DA-25D8-4670-A48A-C7E0D12084FB}"/>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114300</xdr:rowOff>
    </xdr:from>
    <xdr:to>
      <xdr:col>85</xdr:col>
      <xdr:colOff>177800</xdr:colOff>
      <xdr:row>61</xdr:row>
      <xdr:rowOff>44450</xdr:rowOff>
    </xdr:to>
    <xdr:sp macro="" textlink="">
      <xdr:nvSpPr>
        <xdr:cNvPr id="573" name="楕円 572">
          <a:extLst>
            <a:ext uri="{FF2B5EF4-FFF2-40B4-BE49-F238E27FC236}">
              <a16:creationId xmlns:a16="http://schemas.microsoft.com/office/drawing/2014/main" id="{D85393AB-CFAA-45B6-A756-F1236D684D98}"/>
            </a:ext>
          </a:extLst>
        </xdr:cNvPr>
        <xdr:cNvSpPr/>
      </xdr:nvSpPr>
      <xdr:spPr>
        <a:xfrm>
          <a:off x="14649450" y="9829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137177</xdr:rowOff>
    </xdr:from>
    <xdr:ext cx="405111" cy="259045"/>
    <xdr:sp macro="" textlink="">
      <xdr:nvSpPr>
        <xdr:cNvPr id="574" name="【警察施設】&#10;有形固定資産減価償却率該当値テキスト">
          <a:extLst>
            <a:ext uri="{FF2B5EF4-FFF2-40B4-BE49-F238E27FC236}">
              <a16:creationId xmlns:a16="http://schemas.microsoft.com/office/drawing/2014/main" id="{DE04CF77-B785-4570-BB35-4800CE95531C}"/>
            </a:ext>
          </a:extLst>
        </xdr:cNvPr>
        <xdr:cNvSpPr txBox="1"/>
      </xdr:nvSpPr>
      <xdr:spPr>
        <a:xfrm>
          <a:off x="14744700" y="969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38100</xdr:rowOff>
    </xdr:from>
    <xdr:to>
      <xdr:col>81</xdr:col>
      <xdr:colOff>101600</xdr:colOff>
      <xdr:row>58</xdr:row>
      <xdr:rowOff>139700</xdr:rowOff>
    </xdr:to>
    <xdr:sp macro="" textlink="">
      <xdr:nvSpPr>
        <xdr:cNvPr id="575" name="楕円 574">
          <a:extLst>
            <a:ext uri="{FF2B5EF4-FFF2-40B4-BE49-F238E27FC236}">
              <a16:creationId xmlns:a16="http://schemas.microsoft.com/office/drawing/2014/main" id="{3DE64A9C-FAD2-4BFE-AE55-F4ACA636DCDB}"/>
            </a:ext>
          </a:extLst>
        </xdr:cNvPr>
        <xdr:cNvSpPr/>
      </xdr:nvSpPr>
      <xdr:spPr>
        <a:xfrm>
          <a:off x="13887450" y="94297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88900</xdr:rowOff>
    </xdr:from>
    <xdr:to>
      <xdr:col>85</xdr:col>
      <xdr:colOff>127000</xdr:colOff>
      <xdr:row>60</xdr:row>
      <xdr:rowOff>165100</xdr:rowOff>
    </xdr:to>
    <xdr:cxnSp macro="">
      <xdr:nvCxnSpPr>
        <xdr:cNvPr id="576" name="直線コネクタ 575">
          <a:extLst>
            <a:ext uri="{FF2B5EF4-FFF2-40B4-BE49-F238E27FC236}">
              <a16:creationId xmlns:a16="http://schemas.microsoft.com/office/drawing/2014/main" id="{C9F91AF6-135A-4A65-B733-0E886BF01B3D}"/>
            </a:ext>
          </a:extLst>
        </xdr:cNvPr>
        <xdr:cNvCxnSpPr/>
      </xdr:nvCxnSpPr>
      <xdr:spPr>
        <a:xfrm>
          <a:off x="13935075" y="9477375"/>
          <a:ext cx="762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7" name="楕円 576">
          <a:extLst>
            <a:ext uri="{FF2B5EF4-FFF2-40B4-BE49-F238E27FC236}">
              <a16:creationId xmlns:a16="http://schemas.microsoft.com/office/drawing/2014/main" id="{E5CC56F8-6EAE-4189-AD13-4E2A35D281C1}"/>
            </a:ext>
          </a:extLst>
        </xdr:cNvPr>
        <xdr:cNvSpPr/>
      </xdr:nvSpPr>
      <xdr:spPr>
        <a:xfrm>
          <a:off x="13096875" y="94773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88900</xdr:rowOff>
    </xdr:from>
    <xdr:to>
      <xdr:col>81</xdr:col>
      <xdr:colOff>50800</xdr:colOff>
      <xdr:row>58</xdr:row>
      <xdr:rowOff>139700</xdr:rowOff>
    </xdr:to>
    <xdr:cxnSp macro="">
      <xdr:nvCxnSpPr>
        <xdr:cNvPr id="578" name="直線コネクタ 577">
          <a:extLst>
            <a:ext uri="{FF2B5EF4-FFF2-40B4-BE49-F238E27FC236}">
              <a16:creationId xmlns:a16="http://schemas.microsoft.com/office/drawing/2014/main" id="{4D689B3C-8C43-4C76-92B7-BBE87666443C}"/>
            </a:ext>
          </a:extLst>
        </xdr:cNvPr>
        <xdr:cNvCxnSpPr/>
      </xdr:nvCxnSpPr>
      <xdr:spPr>
        <a:xfrm flipV="1">
          <a:off x="13144500" y="9477375"/>
          <a:ext cx="7905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76200</xdr:rowOff>
    </xdr:from>
    <xdr:to>
      <xdr:col>72</xdr:col>
      <xdr:colOff>38100</xdr:colOff>
      <xdr:row>57</xdr:row>
      <xdr:rowOff>6350</xdr:rowOff>
    </xdr:to>
    <xdr:sp macro="" textlink="">
      <xdr:nvSpPr>
        <xdr:cNvPr id="579" name="楕円 578">
          <a:extLst>
            <a:ext uri="{FF2B5EF4-FFF2-40B4-BE49-F238E27FC236}">
              <a16:creationId xmlns:a16="http://schemas.microsoft.com/office/drawing/2014/main" id="{94562F9D-3086-4351-ABF1-972B034552E9}"/>
            </a:ext>
          </a:extLst>
        </xdr:cNvPr>
        <xdr:cNvSpPr/>
      </xdr:nvSpPr>
      <xdr:spPr>
        <a:xfrm>
          <a:off x="12296775" y="91440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127000</xdr:rowOff>
    </xdr:from>
    <xdr:to>
      <xdr:col>76</xdr:col>
      <xdr:colOff>114300</xdr:colOff>
      <xdr:row>58</xdr:row>
      <xdr:rowOff>139700</xdr:rowOff>
    </xdr:to>
    <xdr:cxnSp macro="">
      <xdr:nvCxnSpPr>
        <xdr:cNvPr id="580" name="直線コネクタ 579">
          <a:extLst>
            <a:ext uri="{FF2B5EF4-FFF2-40B4-BE49-F238E27FC236}">
              <a16:creationId xmlns:a16="http://schemas.microsoft.com/office/drawing/2014/main" id="{743F23AD-9BB1-48FB-A8BA-D5A71579738F}"/>
            </a:ext>
          </a:extLst>
        </xdr:cNvPr>
        <xdr:cNvCxnSpPr/>
      </xdr:nvCxnSpPr>
      <xdr:spPr>
        <a:xfrm>
          <a:off x="12344400" y="9191625"/>
          <a:ext cx="8001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99077</xdr:rowOff>
    </xdr:from>
    <xdr:ext cx="405111" cy="259045"/>
    <xdr:sp macro="" textlink="">
      <xdr:nvSpPr>
        <xdr:cNvPr id="581" name="n_1aveValue【警察施設】&#10;有形固定資産減価償却率">
          <a:extLst>
            <a:ext uri="{FF2B5EF4-FFF2-40B4-BE49-F238E27FC236}">
              <a16:creationId xmlns:a16="http://schemas.microsoft.com/office/drawing/2014/main" id="{E14FD992-DEF6-4102-BB9D-113700C31B4F}"/>
            </a:ext>
          </a:extLst>
        </xdr:cNvPr>
        <xdr:cNvSpPr txBox="1"/>
      </xdr:nvSpPr>
      <xdr:spPr>
        <a:xfrm>
          <a:off x="13745219" y="997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162577</xdr:rowOff>
    </xdr:from>
    <xdr:ext cx="405111" cy="259045"/>
    <xdr:sp macro="" textlink="">
      <xdr:nvSpPr>
        <xdr:cNvPr id="582" name="n_2aveValue【警察施設】&#10;有形固定資産減価償却率">
          <a:extLst>
            <a:ext uri="{FF2B5EF4-FFF2-40B4-BE49-F238E27FC236}">
              <a16:creationId xmlns:a16="http://schemas.microsoft.com/office/drawing/2014/main" id="{C894A6E0-7A00-4DC1-8B19-7A1103580036}"/>
            </a:ext>
          </a:extLst>
        </xdr:cNvPr>
        <xdr:cNvSpPr txBox="1"/>
      </xdr:nvSpPr>
      <xdr:spPr>
        <a:xfrm>
          <a:off x="12964169" y="1003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60977</xdr:rowOff>
    </xdr:from>
    <xdr:ext cx="405111" cy="259045"/>
    <xdr:sp macro="" textlink="">
      <xdr:nvSpPr>
        <xdr:cNvPr id="583" name="n_3aveValue【警察施設】&#10;有形固定資産減価償却率">
          <a:extLst>
            <a:ext uri="{FF2B5EF4-FFF2-40B4-BE49-F238E27FC236}">
              <a16:creationId xmlns:a16="http://schemas.microsoft.com/office/drawing/2014/main" id="{98A48883-DB01-4FB2-AF76-19BD68F7AD1D}"/>
            </a:ext>
          </a:extLst>
        </xdr:cNvPr>
        <xdr:cNvSpPr txBox="1"/>
      </xdr:nvSpPr>
      <xdr:spPr>
        <a:xfrm>
          <a:off x="12164069" y="994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156227</xdr:rowOff>
    </xdr:from>
    <xdr:ext cx="405111" cy="259045"/>
    <xdr:sp macro="" textlink="">
      <xdr:nvSpPr>
        <xdr:cNvPr id="584" name="n_1mainValue【警察施設】&#10;有形固定資産減価償却率">
          <a:extLst>
            <a:ext uri="{FF2B5EF4-FFF2-40B4-BE49-F238E27FC236}">
              <a16:creationId xmlns:a16="http://schemas.microsoft.com/office/drawing/2014/main" id="{4A9B49ED-2E7C-439A-B52B-53D29D32FC67}"/>
            </a:ext>
          </a:extLst>
        </xdr:cNvPr>
        <xdr:cNvSpPr txBox="1"/>
      </xdr:nvSpPr>
      <xdr:spPr>
        <a:xfrm>
          <a:off x="13745219" y="922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35577</xdr:rowOff>
    </xdr:from>
    <xdr:ext cx="405111" cy="259045"/>
    <xdr:sp macro="" textlink="">
      <xdr:nvSpPr>
        <xdr:cNvPr id="585" name="n_2mainValue【警察施設】&#10;有形固定資産減価償却率">
          <a:extLst>
            <a:ext uri="{FF2B5EF4-FFF2-40B4-BE49-F238E27FC236}">
              <a16:creationId xmlns:a16="http://schemas.microsoft.com/office/drawing/2014/main" id="{E07E7B44-EC1A-424D-B05F-025137DE78DC}"/>
            </a:ext>
          </a:extLst>
        </xdr:cNvPr>
        <xdr:cNvSpPr txBox="1"/>
      </xdr:nvSpPr>
      <xdr:spPr>
        <a:xfrm>
          <a:off x="12964169" y="926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22877</xdr:rowOff>
    </xdr:from>
    <xdr:ext cx="405111" cy="259045"/>
    <xdr:sp macro="" textlink="">
      <xdr:nvSpPr>
        <xdr:cNvPr id="586" name="n_3mainValue【警察施設】&#10;有形固定資産減価償却率">
          <a:extLst>
            <a:ext uri="{FF2B5EF4-FFF2-40B4-BE49-F238E27FC236}">
              <a16:creationId xmlns:a16="http://schemas.microsoft.com/office/drawing/2014/main" id="{501A26A0-2A7F-40E8-B763-7FC4FBE41E84}"/>
            </a:ext>
          </a:extLst>
        </xdr:cNvPr>
        <xdr:cNvSpPr txBox="1"/>
      </xdr:nvSpPr>
      <xdr:spPr>
        <a:xfrm>
          <a:off x="12164069" y="893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7" name="正方形/長方形 586">
          <a:extLst>
            <a:ext uri="{FF2B5EF4-FFF2-40B4-BE49-F238E27FC236}">
              <a16:creationId xmlns:a16="http://schemas.microsoft.com/office/drawing/2014/main" id="{A4B20FCE-CF86-49EA-92D8-C0719CB73E5D}"/>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88" name="正方形/長方形 587">
          <a:extLst>
            <a:ext uri="{FF2B5EF4-FFF2-40B4-BE49-F238E27FC236}">
              <a16:creationId xmlns:a16="http://schemas.microsoft.com/office/drawing/2014/main" id="{B12754F4-7774-4FD8-AD0F-A21B9CFB30F3}"/>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89" name="正方形/長方形 588">
          <a:extLst>
            <a:ext uri="{FF2B5EF4-FFF2-40B4-BE49-F238E27FC236}">
              <a16:creationId xmlns:a16="http://schemas.microsoft.com/office/drawing/2014/main" id="{C4C5571D-5254-41C9-899D-827EA3B618E1}"/>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90" name="正方形/長方形 589">
          <a:extLst>
            <a:ext uri="{FF2B5EF4-FFF2-40B4-BE49-F238E27FC236}">
              <a16:creationId xmlns:a16="http://schemas.microsoft.com/office/drawing/2014/main" id="{F4407B34-B588-47A2-A8F4-1CFF672E4424}"/>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91" name="正方形/長方形 590">
          <a:extLst>
            <a:ext uri="{FF2B5EF4-FFF2-40B4-BE49-F238E27FC236}">
              <a16:creationId xmlns:a16="http://schemas.microsoft.com/office/drawing/2014/main" id="{295F5B5C-AD05-4D25-A652-75F80CB86746}"/>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2" name="正方形/長方形 591">
          <a:extLst>
            <a:ext uri="{FF2B5EF4-FFF2-40B4-BE49-F238E27FC236}">
              <a16:creationId xmlns:a16="http://schemas.microsoft.com/office/drawing/2014/main" id="{D2055B74-CED8-49C7-8E50-9CDD4E50CFE0}"/>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3" name="テキスト ボックス 592">
          <a:extLst>
            <a:ext uri="{FF2B5EF4-FFF2-40B4-BE49-F238E27FC236}">
              <a16:creationId xmlns:a16="http://schemas.microsoft.com/office/drawing/2014/main" id="{09F62CFC-45C1-4A05-A889-5800CF3FA1E7}"/>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4" name="直線コネクタ 593">
          <a:extLst>
            <a:ext uri="{FF2B5EF4-FFF2-40B4-BE49-F238E27FC236}">
              <a16:creationId xmlns:a16="http://schemas.microsoft.com/office/drawing/2014/main" id="{9EDC0238-8E2D-4593-8138-E982D36D0AEA}"/>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95" name="テキスト ボックス 594">
          <a:extLst>
            <a:ext uri="{FF2B5EF4-FFF2-40B4-BE49-F238E27FC236}">
              <a16:creationId xmlns:a16="http://schemas.microsoft.com/office/drawing/2014/main" id="{67825808-FFBC-4CC0-A15E-377D3F77CCC1}"/>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96" name="直線コネクタ 595">
          <a:extLst>
            <a:ext uri="{FF2B5EF4-FFF2-40B4-BE49-F238E27FC236}">
              <a16:creationId xmlns:a16="http://schemas.microsoft.com/office/drawing/2014/main" id="{DEAF707A-BA08-4E4B-8367-5D2A848142B3}"/>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7" name="テキスト ボックス 596">
          <a:extLst>
            <a:ext uri="{FF2B5EF4-FFF2-40B4-BE49-F238E27FC236}">
              <a16:creationId xmlns:a16="http://schemas.microsoft.com/office/drawing/2014/main" id="{E4862909-497F-4D80-BD88-58BC2EC23068}"/>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8" name="直線コネクタ 597">
          <a:extLst>
            <a:ext uri="{FF2B5EF4-FFF2-40B4-BE49-F238E27FC236}">
              <a16:creationId xmlns:a16="http://schemas.microsoft.com/office/drawing/2014/main" id="{E73C926F-7457-49C9-8BCC-2B02F23A0CA7}"/>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9" name="テキスト ボックス 598">
          <a:extLst>
            <a:ext uri="{FF2B5EF4-FFF2-40B4-BE49-F238E27FC236}">
              <a16:creationId xmlns:a16="http://schemas.microsoft.com/office/drawing/2014/main" id="{C929C837-0521-4856-A507-BD56003D977D}"/>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0" name="直線コネクタ 599">
          <a:extLst>
            <a:ext uri="{FF2B5EF4-FFF2-40B4-BE49-F238E27FC236}">
              <a16:creationId xmlns:a16="http://schemas.microsoft.com/office/drawing/2014/main" id="{00203626-5830-4F6B-8930-9D004510E0FC}"/>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1" name="テキスト ボックス 600">
          <a:extLst>
            <a:ext uri="{FF2B5EF4-FFF2-40B4-BE49-F238E27FC236}">
              <a16:creationId xmlns:a16="http://schemas.microsoft.com/office/drawing/2014/main" id="{9498EE52-76D4-4E1C-BDAA-00A83383E5CC}"/>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2" name="直線コネクタ 601">
          <a:extLst>
            <a:ext uri="{FF2B5EF4-FFF2-40B4-BE49-F238E27FC236}">
              <a16:creationId xmlns:a16="http://schemas.microsoft.com/office/drawing/2014/main" id="{C09AD81B-E4B2-4727-A5FF-14600A8A2E4A}"/>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03" name="テキスト ボックス 602">
          <a:extLst>
            <a:ext uri="{FF2B5EF4-FFF2-40B4-BE49-F238E27FC236}">
              <a16:creationId xmlns:a16="http://schemas.microsoft.com/office/drawing/2014/main" id="{AA56F0C4-4D9C-464D-99F8-636161B6B5E0}"/>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04" name="直線コネクタ 603">
          <a:extLst>
            <a:ext uri="{FF2B5EF4-FFF2-40B4-BE49-F238E27FC236}">
              <a16:creationId xmlns:a16="http://schemas.microsoft.com/office/drawing/2014/main" id="{F068E198-3C97-469D-A28C-659570EE262F}"/>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05" name="テキスト ボックス 604">
          <a:extLst>
            <a:ext uri="{FF2B5EF4-FFF2-40B4-BE49-F238E27FC236}">
              <a16:creationId xmlns:a16="http://schemas.microsoft.com/office/drawing/2014/main" id="{D513CA50-F15D-4BE7-9999-D92BF41D6BA5}"/>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6" name="直線コネクタ 605">
          <a:extLst>
            <a:ext uri="{FF2B5EF4-FFF2-40B4-BE49-F238E27FC236}">
              <a16:creationId xmlns:a16="http://schemas.microsoft.com/office/drawing/2014/main" id="{8787D9A4-97B6-4191-81BD-60B484887187}"/>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7" name="テキスト ボックス 606">
          <a:extLst>
            <a:ext uri="{FF2B5EF4-FFF2-40B4-BE49-F238E27FC236}">
              <a16:creationId xmlns:a16="http://schemas.microsoft.com/office/drawing/2014/main" id="{F120EA63-9794-4B84-B33F-4BFD2C10CABC}"/>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8" name="【警察施設】&#10;一人当たり面積グラフ枠">
          <a:extLst>
            <a:ext uri="{FF2B5EF4-FFF2-40B4-BE49-F238E27FC236}">
              <a16:creationId xmlns:a16="http://schemas.microsoft.com/office/drawing/2014/main" id="{5E7A8945-4FA5-4553-A197-396BFE807BD0}"/>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133350</xdr:rowOff>
    </xdr:from>
    <xdr:to>
      <xdr:col>116</xdr:col>
      <xdr:colOff>62864</xdr:colOff>
      <xdr:row>64</xdr:row>
      <xdr:rowOff>114300</xdr:rowOff>
    </xdr:to>
    <xdr:cxnSp macro="">
      <xdr:nvCxnSpPr>
        <xdr:cNvPr id="609" name="直線コネクタ 608">
          <a:extLst>
            <a:ext uri="{FF2B5EF4-FFF2-40B4-BE49-F238E27FC236}">
              <a16:creationId xmlns:a16="http://schemas.microsoft.com/office/drawing/2014/main" id="{0549DF0A-3CC8-4B15-BD49-986DB637DC01}"/>
            </a:ext>
          </a:extLst>
        </xdr:cNvPr>
        <xdr:cNvCxnSpPr/>
      </xdr:nvCxnSpPr>
      <xdr:spPr>
        <a:xfrm flipV="1">
          <a:off x="19952970" y="9039225"/>
          <a:ext cx="1269"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118127</xdr:rowOff>
    </xdr:from>
    <xdr:ext cx="469744" cy="259045"/>
    <xdr:sp macro="" textlink="">
      <xdr:nvSpPr>
        <xdr:cNvPr id="610" name="【警察施設】&#10;一人当たり面積最小値テキスト">
          <a:extLst>
            <a:ext uri="{FF2B5EF4-FFF2-40B4-BE49-F238E27FC236}">
              <a16:creationId xmlns:a16="http://schemas.microsoft.com/office/drawing/2014/main" id="{9C41CE3B-39E4-452E-8596-F0976F43F706}"/>
            </a:ext>
          </a:extLst>
        </xdr:cNvPr>
        <xdr:cNvSpPr txBox="1"/>
      </xdr:nvSpPr>
      <xdr:spPr>
        <a:xfrm>
          <a:off x="20002500" y="104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114300</xdr:rowOff>
    </xdr:from>
    <xdr:to>
      <xdr:col>116</xdr:col>
      <xdr:colOff>152400</xdr:colOff>
      <xdr:row>64</xdr:row>
      <xdr:rowOff>114300</xdr:rowOff>
    </xdr:to>
    <xdr:cxnSp macro="">
      <xdr:nvCxnSpPr>
        <xdr:cNvPr id="611" name="直線コネクタ 610">
          <a:extLst>
            <a:ext uri="{FF2B5EF4-FFF2-40B4-BE49-F238E27FC236}">
              <a16:creationId xmlns:a16="http://schemas.microsoft.com/office/drawing/2014/main" id="{CDDE4B8C-6544-4F9F-BA0E-A4955C062C5E}"/>
            </a:ext>
          </a:extLst>
        </xdr:cNvPr>
        <xdr:cNvCxnSpPr/>
      </xdr:nvCxnSpPr>
      <xdr:spPr>
        <a:xfrm>
          <a:off x="19878675" y="104775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80027</xdr:rowOff>
    </xdr:from>
    <xdr:ext cx="469744" cy="259045"/>
    <xdr:sp macro="" textlink="">
      <xdr:nvSpPr>
        <xdr:cNvPr id="612" name="【警察施設】&#10;一人当たり面積最大値テキスト">
          <a:extLst>
            <a:ext uri="{FF2B5EF4-FFF2-40B4-BE49-F238E27FC236}">
              <a16:creationId xmlns:a16="http://schemas.microsoft.com/office/drawing/2014/main" id="{07E9964B-F17D-426D-B8B8-0C9BD706A648}"/>
            </a:ext>
          </a:extLst>
        </xdr:cNvPr>
        <xdr:cNvSpPr txBox="1"/>
      </xdr:nvSpPr>
      <xdr:spPr>
        <a:xfrm>
          <a:off x="2000250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13" name="直線コネクタ 612">
          <a:extLst>
            <a:ext uri="{FF2B5EF4-FFF2-40B4-BE49-F238E27FC236}">
              <a16:creationId xmlns:a16="http://schemas.microsoft.com/office/drawing/2014/main" id="{65652A8F-0500-4EDE-A9E5-33D4B97E1129}"/>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156227</xdr:rowOff>
    </xdr:from>
    <xdr:ext cx="469744" cy="259045"/>
    <xdr:sp macro="" textlink="">
      <xdr:nvSpPr>
        <xdr:cNvPr id="614" name="【警察施設】&#10;一人当たり面積平均値テキスト">
          <a:extLst>
            <a:ext uri="{FF2B5EF4-FFF2-40B4-BE49-F238E27FC236}">
              <a16:creationId xmlns:a16="http://schemas.microsoft.com/office/drawing/2014/main" id="{294117A9-9D98-45D7-B55C-0E0102C95645}"/>
            </a:ext>
          </a:extLst>
        </xdr:cNvPr>
        <xdr:cNvSpPr txBox="1"/>
      </xdr:nvSpPr>
      <xdr:spPr>
        <a:xfrm>
          <a:off x="20002500" y="10036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615" name="フローチャート: 判断 614">
          <a:extLst>
            <a:ext uri="{FF2B5EF4-FFF2-40B4-BE49-F238E27FC236}">
              <a16:creationId xmlns:a16="http://schemas.microsoft.com/office/drawing/2014/main" id="{7B8A11D5-E589-4259-AD98-AC1AD999ECF3}"/>
            </a:ext>
          </a:extLst>
        </xdr:cNvPr>
        <xdr:cNvSpPr/>
      </xdr:nvSpPr>
      <xdr:spPr>
        <a:xfrm>
          <a:off x="19897725" y="10048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16" name="フローチャート: 判断 615">
          <a:extLst>
            <a:ext uri="{FF2B5EF4-FFF2-40B4-BE49-F238E27FC236}">
              <a16:creationId xmlns:a16="http://schemas.microsoft.com/office/drawing/2014/main" id="{412AE292-D2C0-4537-AFE1-6B7EC4B7FBD2}"/>
            </a:ext>
          </a:extLst>
        </xdr:cNvPr>
        <xdr:cNvSpPr/>
      </xdr:nvSpPr>
      <xdr:spPr>
        <a:xfrm>
          <a:off x="19154775" y="100679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17" name="フローチャート: 判断 616">
          <a:extLst>
            <a:ext uri="{FF2B5EF4-FFF2-40B4-BE49-F238E27FC236}">
              <a16:creationId xmlns:a16="http://schemas.microsoft.com/office/drawing/2014/main" id="{3474E2E7-E06D-4590-BEC8-3B2CE55F3A00}"/>
            </a:ext>
          </a:extLst>
        </xdr:cNvPr>
        <xdr:cNvSpPr/>
      </xdr:nvSpPr>
      <xdr:spPr>
        <a:xfrm>
          <a:off x="18345150" y="100679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18" name="フローチャート: 判断 617">
          <a:extLst>
            <a:ext uri="{FF2B5EF4-FFF2-40B4-BE49-F238E27FC236}">
              <a16:creationId xmlns:a16="http://schemas.microsoft.com/office/drawing/2014/main" id="{A7368161-D24B-4E1A-B8D9-5C834DCF0245}"/>
            </a:ext>
          </a:extLst>
        </xdr:cNvPr>
        <xdr:cNvSpPr/>
      </xdr:nvSpPr>
      <xdr:spPr>
        <a:xfrm>
          <a:off x="17554575" y="101060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BFA9F19E-812E-4199-918F-5DD52C4FD5A5}"/>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66B1C37E-180C-4472-A69A-52CFBA9EB860}"/>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49D9F765-4085-4EFC-90DD-091468D6952B}"/>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1569A074-6A98-43BC-A30E-AD1E989E7661}"/>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3D4A1A1E-9A05-44E1-B572-FD9440CE00F8}"/>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25400</xdr:rowOff>
    </xdr:from>
    <xdr:to>
      <xdr:col>116</xdr:col>
      <xdr:colOff>114300</xdr:colOff>
      <xdr:row>57</xdr:row>
      <xdr:rowOff>127000</xdr:rowOff>
    </xdr:to>
    <xdr:sp macro="" textlink="">
      <xdr:nvSpPr>
        <xdr:cNvPr id="624" name="楕円 623">
          <a:extLst>
            <a:ext uri="{FF2B5EF4-FFF2-40B4-BE49-F238E27FC236}">
              <a16:creationId xmlns:a16="http://schemas.microsoft.com/office/drawing/2014/main" id="{E474D2BB-DD33-4770-B96D-111C5D191D37}"/>
            </a:ext>
          </a:extLst>
        </xdr:cNvPr>
        <xdr:cNvSpPr/>
      </xdr:nvSpPr>
      <xdr:spPr>
        <a:xfrm>
          <a:off x="19897725" y="92583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48277</xdr:rowOff>
    </xdr:from>
    <xdr:ext cx="469744" cy="259045"/>
    <xdr:sp macro="" textlink="">
      <xdr:nvSpPr>
        <xdr:cNvPr id="625" name="【警察施設】&#10;一人当たり面積該当値テキスト">
          <a:extLst>
            <a:ext uri="{FF2B5EF4-FFF2-40B4-BE49-F238E27FC236}">
              <a16:creationId xmlns:a16="http://schemas.microsoft.com/office/drawing/2014/main" id="{3178DDFC-5012-4287-9EA0-07E3C874CCA4}"/>
            </a:ext>
          </a:extLst>
        </xdr:cNvPr>
        <xdr:cNvSpPr txBox="1"/>
      </xdr:nvSpPr>
      <xdr:spPr>
        <a:xfrm>
          <a:off x="20002500" y="911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6350</xdr:rowOff>
    </xdr:from>
    <xdr:to>
      <xdr:col>112</xdr:col>
      <xdr:colOff>38100</xdr:colOff>
      <xdr:row>57</xdr:row>
      <xdr:rowOff>107950</xdr:rowOff>
    </xdr:to>
    <xdr:sp macro="" textlink="">
      <xdr:nvSpPr>
        <xdr:cNvPr id="626" name="楕円 625">
          <a:extLst>
            <a:ext uri="{FF2B5EF4-FFF2-40B4-BE49-F238E27FC236}">
              <a16:creationId xmlns:a16="http://schemas.microsoft.com/office/drawing/2014/main" id="{C49D9EE1-6E39-4580-B9F0-5C30D11F578B}"/>
            </a:ext>
          </a:extLst>
        </xdr:cNvPr>
        <xdr:cNvSpPr/>
      </xdr:nvSpPr>
      <xdr:spPr>
        <a:xfrm>
          <a:off x="19154775" y="9239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57150</xdr:rowOff>
    </xdr:from>
    <xdr:to>
      <xdr:col>116</xdr:col>
      <xdr:colOff>63500</xdr:colOff>
      <xdr:row>57</xdr:row>
      <xdr:rowOff>76200</xdr:rowOff>
    </xdr:to>
    <xdr:cxnSp macro="">
      <xdr:nvCxnSpPr>
        <xdr:cNvPr id="627" name="直線コネクタ 626">
          <a:extLst>
            <a:ext uri="{FF2B5EF4-FFF2-40B4-BE49-F238E27FC236}">
              <a16:creationId xmlns:a16="http://schemas.microsoft.com/office/drawing/2014/main" id="{9138DC48-99F7-4344-809B-AE799029A87D}"/>
            </a:ext>
          </a:extLst>
        </xdr:cNvPr>
        <xdr:cNvCxnSpPr/>
      </xdr:nvCxnSpPr>
      <xdr:spPr>
        <a:xfrm>
          <a:off x="19202400" y="9286875"/>
          <a:ext cx="7524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101600</xdr:rowOff>
    </xdr:from>
    <xdr:to>
      <xdr:col>107</xdr:col>
      <xdr:colOff>101600</xdr:colOff>
      <xdr:row>58</xdr:row>
      <xdr:rowOff>31750</xdr:rowOff>
    </xdr:to>
    <xdr:sp macro="" textlink="">
      <xdr:nvSpPr>
        <xdr:cNvPr id="628" name="楕円 627">
          <a:extLst>
            <a:ext uri="{FF2B5EF4-FFF2-40B4-BE49-F238E27FC236}">
              <a16:creationId xmlns:a16="http://schemas.microsoft.com/office/drawing/2014/main" id="{680C65DE-97BF-4523-9116-C2A0B43E3076}"/>
            </a:ext>
          </a:extLst>
        </xdr:cNvPr>
        <xdr:cNvSpPr/>
      </xdr:nvSpPr>
      <xdr:spPr>
        <a:xfrm>
          <a:off x="18345150" y="93345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57150</xdr:rowOff>
    </xdr:from>
    <xdr:to>
      <xdr:col>111</xdr:col>
      <xdr:colOff>177800</xdr:colOff>
      <xdr:row>57</xdr:row>
      <xdr:rowOff>152400</xdr:rowOff>
    </xdr:to>
    <xdr:cxnSp macro="">
      <xdr:nvCxnSpPr>
        <xdr:cNvPr id="629" name="直線コネクタ 628">
          <a:extLst>
            <a:ext uri="{FF2B5EF4-FFF2-40B4-BE49-F238E27FC236}">
              <a16:creationId xmlns:a16="http://schemas.microsoft.com/office/drawing/2014/main" id="{4B3E5AC4-410A-403D-8F0D-2B419A5FB7E4}"/>
            </a:ext>
          </a:extLst>
        </xdr:cNvPr>
        <xdr:cNvCxnSpPr/>
      </xdr:nvCxnSpPr>
      <xdr:spPr>
        <a:xfrm flipV="1">
          <a:off x="18392775" y="9286875"/>
          <a:ext cx="809625"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120650</xdr:rowOff>
    </xdr:from>
    <xdr:to>
      <xdr:col>102</xdr:col>
      <xdr:colOff>165100</xdr:colOff>
      <xdr:row>58</xdr:row>
      <xdr:rowOff>50800</xdr:rowOff>
    </xdr:to>
    <xdr:sp macro="" textlink="">
      <xdr:nvSpPr>
        <xdr:cNvPr id="630" name="楕円 629">
          <a:extLst>
            <a:ext uri="{FF2B5EF4-FFF2-40B4-BE49-F238E27FC236}">
              <a16:creationId xmlns:a16="http://schemas.microsoft.com/office/drawing/2014/main" id="{39356AC8-5E2A-42A7-9E92-87F3C58F63D5}"/>
            </a:ext>
          </a:extLst>
        </xdr:cNvPr>
        <xdr:cNvSpPr/>
      </xdr:nvSpPr>
      <xdr:spPr>
        <a:xfrm>
          <a:off x="17554575" y="93535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152400</xdr:rowOff>
    </xdr:from>
    <xdr:to>
      <xdr:col>107</xdr:col>
      <xdr:colOff>50800</xdr:colOff>
      <xdr:row>58</xdr:row>
      <xdr:rowOff>0</xdr:rowOff>
    </xdr:to>
    <xdr:cxnSp macro="">
      <xdr:nvCxnSpPr>
        <xdr:cNvPr id="631" name="直線コネクタ 630">
          <a:extLst>
            <a:ext uri="{FF2B5EF4-FFF2-40B4-BE49-F238E27FC236}">
              <a16:creationId xmlns:a16="http://schemas.microsoft.com/office/drawing/2014/main" id="{96FAA3A8-DD40-4DC0-9FF6-AE6821C10EE7}"/>
            </a:ext>
          </a:extLst>
        </xdr:cNvPr>
        <xdr:cNvCxnSpPr/>
      </xdr:nvCxnSpPr>
      <xdr:spPr>
        <a:xfrm flipV="1">
          <a:off x="17602200" y="9382125"/>
          <a:ext cx="7905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632" name="n_1aveValue【警察施設】&#10;一人当たり面積">
          <a:extLst>
            <a:ext uri="{FF2B5EF4-FFF2-40B4-BE49-F238E27FC236}">
              <a16:creationId xmlns:a16="http://schemas.microsoft.com/office/drawing/2014/main" id="{5AE91976-2B69-4B57-91ED-050641B98F5B}"/>
            </a:ext>
          </a:extLst>
        </xdr:cNvPr>
        <xdr:cNvSpPr txBox="1"/>
      </xdr:nvSpPr>
      <xdr:spPr>
        <a:xfrm>
          <a:off x="18983402" y="1016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633" name="n_2aveValue【警察施設】&#10;一人当たり面積">
          <a:extLst>
            <a:ext uri="{FF2B5EF4-FFF2-40B4-BE49-F238E27FC236}">
              <a16:creationId xmlns:a16="http://schemas.microsoft.com/office/drawing/2014/main" id="{F43BC269-48A0-48E3-9CF4-C20A69676337}"/>
            </a:ext>
          </a:extLst>
        </xdr:cNvPr>
        <xdr:cNvSpPr txBox="1"/>
      </xdr:nvSpPr>
      <xdr:spPr>
        <a:xfrm>
          <a:off x="18183302" y="1016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634" name="n_3aveValue【警察施設】&#10;一人当たり面積">
          <a:extLst>
            <a:ext uri="{FF2B5EF4-FFF2-40B4-BE49-F238E27FC236}">
              <a16:creationId xmlns:a16="http://schemas.microsoft.com/office/drawing/2014/main" id="{20F899F2-5181-4A4F-85DF-5B644D4D764A}"/>
            </a:ext>
          </a:extLst>
        </xdr:cNvPr>
        <xdr:cNvSpPr txBox="1"/>
      </xdr:nvSpPr>
      <xdr:spPr>
        <a:xfrm>
          <a:off x="17383202" y="1019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124477</xdr:rowOff>
    </xdr:from>
    <xdr:ext cx="469744" cy="259045"/>
    <xdr:sp macro="" textlink="">
      <xdr:nvSpPr>
        <xdr:cNvPr id="635" name="n_1mainValue【警察施設】&#10;一人当たり面積">
          <a:extLst>
            <a:ext uri="{FF2B5EF4-FFF2-40B4-BE49-F238E27FC236}">
              <a16:creationId xmlns:a16="http://schemas.microsoft.com/office/drawing/2014/main" id="{ABD2D4A3-7426-40EE-8089-939D6C00D53A}"/>
            </a:ext>
          </a:extLst>
        </xdr:cNvPr>
        <xdr:cNvSpPr txBox="1"/>
      </xdr:nvSpPr>
      <xdr:spPr>
        <a:xfrm>
          <a:off x="18983402" y="902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48277</xdr:rowOff>
    </xdr:from>
    <xdr:ext cx="469744" cy="259045"/>
    <xdr:sp macro="" textlink="">
      <xdr:nvSpPr>
        <xdr:cNvPr id="636" name="n_2mainValue【警察施設】&#10;一人当たり面積">
          <a:extLst>
            <a:ext uri="{FF2B5EF4-FFF2-40B4-BE49-F238E27FC236}">
              <a16:creationId xmlns:a16="http://schemas.microsoft.com/office/drawing/2014/main" id="{D5B6C46F-B3D2-4222-8978-92F0A0CAE178}"/>
            </a:ext>
          </a:extLst>
        </xdr:cNvPr>
        <xdr:cNvSpPr txBox="1"/>
      </xdr:nvSpPr>
      <xdr:spPr>
        <a:xfrm>
          <a:off x="18183302" y="911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67327</xdr:rowOff>
    </xdr:from>
    <xdr:ext cx="469744" cy="259045"/>
    <xdr:sp macro="" textlink="">
      <xdr:nvSpPr>
        <xdr:cNvPr id="637" name="n_3mainValue【警察施設】&#10;一人当たり面積">
          <a:extLst>
            <a:ext uri="{FF2B5EF4-FFF2-40B4-BE49-F238E27FC236}">
              <a16:creationId xmlns:a16="http://schemas.microsoft.com/office/drawing/2014/main" id="{36E0F6D7-CF89-4AB2-9C73-D5B4B31C740C}"/>
            </a:ext>
          </a:extLst>
        </xdr:cNvPr>
        <xdr:cNvSpPr txBox="1"/>
      </xdr:nvSpPr>
      <xdr:spPr>
        <a:xfrm>
          <a:off x="17383202" y="913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8" name="正方形/長方形 637">
          <a:extLst>
            <a:ext uri="{FF2B5EF4-FFF2-40B4-BE49-F238E27FC236}">
              <a16:creationId xmlns:a16="http://schemas.microsoft.com/office/drawing/2014/main" id="{9A9D35DA-0B1A-4D27-B0D4-B47C09B16EF9}"/>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39" name="正方形/長方形 638">
          <a:extLst>
            <a:ext uri="{FF2B5EF4-FFF2-40B4-BE49-F238E27FC236}">
              <a16:creationId xmlns:a16="http://schemas.microsoft.com/office/drawing/2014/main" id="{44288974-B967-4B23-9CAC-DBAA1BE1946B}"/>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40" name="正方形/長方形 639">
          <a:extLst>
            <a:ext uri="{FF2B5EF4-FFF2-40B4-BE49-F238E27FC236}">
              <a16:creationId xmlns:a16="http://schemas.microsoft.com/office/drawing/2014/main" id="{A8BEC3E5-18C8-4B42-BA86-1E3E637B965E}"/>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41" name="正方形/長方形 640">
          <a:extLst>
            <a:ext uri="{FF2B5EF4-FFF2-40B4-BE49-F238E27FC236}">
              <a16:creationId xmlns:a16="http://schemas.microsoft.com/office/drawing/2014/main" id="{A7B1A94E-D956-4506-A0D6-375FA227372B}"/>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42" name="正方形/長方形 641">
          <a:extLst>
            <a:ext uri="{FF2B5EF4-FFF2-40B4-BE49-F238E27FC236}">
              <a16:creationId xmlns:a16="http://schemas.microsoft.com/office/drawing/2014/main" id="{76E89806-A9C1-48BF-9049-F423D5EB347C}"/>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正方形/長方形 642">
          <a:extLst>
            <a:ext uri="{FF2B5EF4-FFF2-40B4-BE49-F238E27FC236}">
              <a16:creationId xmlns:a16="http://schemas.microsoft.com/office/drawing/2014/main" id="{98CF5406-8C0B-4564-8719-E33EB5BE9061}"/>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4" name="テキスト ボックス 643">
          <a:extLst>
            <a:ext uri="{FF2B5EF4-FFF2-40B4-BE49-F238E27FC236}">
              <a16:creationId xmlns:a16="http://schemas.microsoft.com/office/drawing/2014/main" id="{89F02146-5E2F-442C-9642-A47ACEFCA99A}"/>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5" name="直線コネクタ 644">
          <a:extLst>
            <a:ext uri="{FF2B5EF4-FFF2-40B4-BE49-F238E27FC236}">
              <a16:creationId xmlns:a16="http://schemas.microsoft.com/office/drawing/2014/main" id="{054303B9-153C-450A-8580-D281E425D7D5}"/>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46" name="テキスト ボックス 645">
          <a:extLst>
            <a:ext uri="{FF2B5EF4-FFF2-40B4-BE49-F238E27FC236}">
              <a16:creationId xmlns:a16="http://schemas.microsoft.com/office/drawing/2014/main" id="{F8B65F53-496E-4D51-BBD7-9CB0E79D34CD}"/>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47" name="直線コネクタ 646">
          <a:extLst>
            <a:ext uri="{FF2B5EF4-FFF2-40B4-BE49-F238E27FC236}">
              <a16:creationId xmlns:a16="http://schemas.microsoft.com/office/drawing/2014/main" id="{890B4AA0-3D03-4FB5-BD60-1BCD2A4F4B4D}"/>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48" name="テキスト ボックス 647">
          <a:extLst>
            <a:ext uri="{FF2B5EF4-FFF2-40B4-BE49-F238E27FC236}">
              <a16:creationId xmlns:a16="http://schemas.microsoft.com/office/drawing/2014/main" id="{6A261022-48D5-46C9-AE58-853E6A7674EB}"/>
            </a:ext>
          </a:extLst>
        </xdr:cNvPr>
        <xdr:cNvSpPr txBox="1"/>
      </xdr:nvSpPr>
      <xdr:spPr>
        <a:xfrm>
          <a:off x="10845966"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9" name="直線コネクタ 648">
          <a:extLst>
            <a:ext uri="{FF2B5EF4-FFF2-40B4-BE49-F238E27FC236}">
              <a16:creationId xmlns:a16="http://schemas.microsoft.com/office/drawing/2014/main" id="{8A5CD638-2DA4-4879-B088-1F4E728D845D}"/>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50" name="テキスト ボックス 649">
          <a:extLst>
            <a:ext uri="{FF2B5EF4-FFF2-40B4-BE49-F238E27FC236}">
              <a16:creationId xmlns:a16="http://schemas.microsoft.com/office/drawing/2014/main" id="{B65863B2-C617-4A25-A4F7-3F3DF8D7BDDA}"/>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51" name="直線コネクタ 650">
          <a:extLst>
            <a:ext uri="{FF2B5EF4-FFF2-40B4-BE49-F238E27FC236}">
              <a16:creationId xmlns:a16="http://schemas.microsoft.com/office/drawing/2014/main" id="{F0A47124-B49B-44D2-9492-5AF4A335AE45}"/>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52" name="テキスト ボックス 651">
          <a:extLst>
            <a:ext uri="{FF2B5EF4-FFF2-40B4-BE49-F238E27FC236}">
              <a16:creationId xmlns:a16="http://schemas.microsoft.com/office/drawing/2014/main" id="{B0E6D958-585F-48F0-83A5-EA9497597376}"/>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53" name="直線コネクタ 652">
          <a:extLst>
            <a:ext uri="{FF2B5EF4-FFF2-40B4-BE49-F238E27FC236}">
              <a16:creationId xmlns:a16="http://schemas.microsoft.com/office/drawing/2014/main" id="{A80358DB-D1CC-4E6F-920C-BD679E61086F}"/>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54" name="テキスト ボックス 653">
          <a:extLst>
            <a:ext uri="{FF2B5EF4-FFF2-40B4-BE49-F238E27FC236}">
              <a16:creationId xmlns:a16="http://schemas.microsoft.com/office/drawing/2014/main" id="{09907E9C-A131-45E3-864C-AE45ECC7F2B9}"/>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5" name="直線コネクタ 654">
          <a:extLst>
            <a:ext uri="{FF2B5EF4-FFF2-40B4-BE49-F238E27FC236}">
              <a16:creationId xmlns:a16="http://schemas.microsoft.com/office/drawing/2014/main" id="{6C08A798-E3D1-4A29-A164-5204703D9CDE}"/>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6" name="テキスト ボックス 655">
          <a:extLst>
            <a:ext uri="{FF2B5EF4-FFF2-40B4-BE49-F238E27FC236}">
              <a16:creationId xmlns:a16="http://schemas.microsoft.com/office/drawing/2014/main" id="{BA776FE3-5E0A-496B-AD92-9559A9026699}"/>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7" name="【庁舎】&#10;有形固定資産減価償却率グラフ枠">
          <a:extLst>
            <a:ext uri="{FF2B5EF4-FFF2-40B4-BE49-F238E27FC236}">
              <a16:creationId xmlns:a16="http://schemas.microsoft.com/office/drawing/2014/main" id="{FC7AC70D-BD97-4E21-8FA0-2CFC90D07930}"/>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163830</xdr:rowOff>
    </xdr:from>
    <xdr:to>
      <xdr:col>85</xdr:col>
      <xdr:colOff>126364</xdr:colOff>
      <xdr:row>85</xdr:row>
      <xdr:rowOff>67818</xdr:rowOff>
    </xdr:to>
    <xdr:cxnSp macro="">
      <xdr:nvCxnSpPr>
        <xdr:cNvPr id="658" name="直線コネクタ 657">
          <a:extLst>
            <a:ext uri="{FF2B5EF4-FFF2-40B4-BE49-F238E27FC236}">
              <a16:creationId xmlns:a16="http://schemas.microsoft.com/office/drawing/2014/main" id="{EB1E12E2-8597-4CE3-92CD-D7D64FAB387A}"/>
            </a:ext>
          </a:extLst>
        </xdr:cNvPr>
        <xdr:cNvCxnSpPr/>
      </xdr:nvCxnSpPr>
      <xdr:spPr>
        <a:xfrm flipV="1">
          <a:off x="14695170" y="12628880"/>
          <a:ext cx="1269" cy="119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71645</xdr:rowOff>
    </xdr:from>
    <xdr:ext cx="405111" cy="259045"/>
    <xdr:sp macro="" textlink="">
      <xdr:nvSpPr>
        <xdr:cNvPr id="659" name="【庁舎】&#10;有形固定資産減価償却率最小値テキスト">
          <a:extLst>
            <a:ext uri="{FF2B5EF4-FFF2-40B4-BE49-F238E27FC236}">
              <a16:creationId xmlns:a16="http://schemas.microsoft.com/office/drawing/2014/main" id="{83C65694-E843-4CB9-AA56-1F19C2E38737}"/>
            </a:ext>
          </a:extLst>
        </xdr:cNvPr>
        <xdr:cNvSpPr txBox="1"/>
      </xdr:nvSpPr>
      <xdr:spPr>
        <a:xfrm>
          <a:off x="14744700" y="13832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67818</xdr:rowOff>
    </xdr:from>
    <xdr:to>
      <xdr:col>86</xdr:col>
      <xdr:colOff>25400</xdr:colOff>
      <xdr:row>85</xdr:row>
      <xdr:rowOff>67818</xdr:rowOff>
    </xdr:to>
    <xdr:cxnSp macro="">
      <xdr:nvCxnSpPr>
        <xdr:cNvPr id="660" name="直線コネクタ 659">
          <a:extLst>
            <a:ext uri="{FF2B5EF4-FFF2-40B4-BE49-F238E27FC236}">
              <a16:creationId xmlns:a16="http://schemas.microsoft.com/office/drawing/2014/main" id="{491C2995-CC09-43E9-A88E-4E54BF1F739E}"/>
            </a:ext>
          </a:extLst>
        </xdr:cNvPr>
        <xdr:cNvCxnSpPr/>
      </xdr:nvCxnSpPr>
      <xdr:spPr>
        <a:xfrm>
          <a:off x="14611350" y="1382826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110507</xdr:rowOff>
    </xdr:from>
    <xdr:ext cx="405111" cy="259045"/>
    <xdr:sp macro="" textlink="">
      <xdr:nvSpPr>
        <xdr:cNvPr id="661" name="【庁舎】&#10;有形固定資産減価償却率最大値テキスト">
          <a:extLst>
            <a:ext uri="{FF2B5EF4-FFF2-40B4-BE49-F238E27FC236}">
              <a16:creationId xmlns:a16="http://schemas.microsoft.com/office/drawing/2014/main" id="{D7027BCD-5C62-4399-93D8-DBF49CCAF92F}"/>
            </a:ext>
          </a:extLst>
        </xdr:cNvPr>
        <xdr:cNvSpPr txBox="1"/>
      </xdr:nvSpPr>
      <xdr:spPr>
        <a:xfrm>
          <a:off x="14744700" y="1241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62" name="直線コネクタ 661">
          <a:extLst>
            <a:ext uri="{FF2B5EF4-FFF2-40B4-BE49-F238E27FC236}">
              <a16:creationId xmlns:a16="http://schemas.microsoft.com/office/drawing/2014/main" id="{2B592F0D-DD95-4F2A-9272-84C6900C4E94}"/>
            </a:ext>
          </a:extLst>
        </xdr:cNvPr>
        <xdr:cNvCxnSpPr/>
      </xdr:nvCxnSpPr>
      <xdr:spPr>
        <a:xfrm>
          <a:off x="14611350" y="126288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148607</xdr:rowOff>
    </xdr:from>
    <xdr:ext cx="405111" cy="259045"/>
    <xdr:sp macro="" textlink="">
      <xdr:nvSpPr>
        <xdr:cNvPr id="663" name="【庁舎】&#10;有形固定資産減価償却率平均値テキスト">
          <a:extLst>
            <a:ext uri="{FF2B5EF4-FFF2-40B4-BE49-F238E27FC236}">
              <a16:creationId xmlns:a16="http://schemas.microsoft.com/office/drawing/2014/main" id="{E66F9EC7-C4F3-4623-82B3-B7231BAFEAED}"/>
            </a:ext>
          </a:extLst>
        </xdr:cNvPr>
        <xdr:cNvSpPr txBox="1"/>
      </xdr:nvSpPr>
      <xdr:spPr>
        <a:xfrm>
          <a:off x="14744700" y="13099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170180</xdr:rowOff>
    </xdr:from>
    <xdr:to>
      <xdr:col>85</xdr:col>
      <xdr:colOff>177800</xdr:colOff>
      <xdr:row>81</xdr:row>
      <xdr:rowOff>100330</xdr:rowOff>
    </xdr:to>
    <xdr:sp macro="" textlink="">
      <xdr:nvSpPr>
        <xdr:cNvPr id="664" name="フローチャート: 判断 663">
          <a:extLst>
            <a:ext uri="{FF2B5EF4-FFF2-40B4-BE49-F238E27FC236}">
              <a16:creationId xmlns:a16="http://schemas.microsoft.com/office/drawing/2014/main" id="{D800EC0B-7184-410F-BD32-41B24E319DDE}"/>
            </a:ext>
          </a:extLst>
        </xdr:cNvPr>
        <xdr:cNvSpPr/>
      </xdr:nvSpPr>
      <xdr:spPr>
        <a:xfrm>
          <a:off x="14649450" y="131146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85598</xdr:rowOff>
    </xdr:from>
    <xdr:to>
      <xdr:col>81</xdr:col>
      <xdr:colOff>101600</xdr:colOff>
      <xdr:row>82</xdr:row>
      <xdr:rowOff>15748</xdr:rowOff>
    </xdr:to>
    <xdr:sp macro="" textlink="">
      <xdr:nvSpPr>
        <xdr:cNvPr id="665" name="フローチャート: 判断 664">
          <a:extLst>
            <a:ext uri="{FF2B5EF4-FFF2-40B4-BE49-F238E27FC236}">
              <a16:creationId xmlns:a16="http://schemas.microsoft.com/office/drawing/2014/main" id="{6E1B3053-EDE6-4D23-8B4D-FEC7C19DA856}"/>
            </a:ext>
          </a:extLst>
        </xdr:cNvPr>
        <xdr:cNvSpPr/>
      </xdr:nvSpPr>
      <xdr:spPr>
        <a:xfrm>
          <a:off x="13887450" y="1320469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35306</xdr:rowOff>
    </xdr:from>
    <xdr:to>
      <xdr:col>76</xdr:col>
      <xdr:colOff>165100</xdr:colOff>
      <xdr:row>81</xdr:row>
      <xdr:rowOff>136906</xdr:rowOff>
    </xdr:to>
    <xdr:sp macro="" textlink="">
      <xdr:nvSpPr>
        <xdr:cNvPr id="666" name="フローチャート: 判断 665">
          <a:extLst>
            <a:ext uri="{FF2B5EF4-FFF2-40B4-BE49-F238E27FC236}">
              <a16:creationId xmlns:a16="http://schemas.microsoft.com/office/drawing/2014/main" id="{A34D3931-8E59-46F4-BAC3-FF1944E37477}"/>
            </a:ext>
          </a:extLst>
        </xdr:cNvPr>
        <xdr:cNvSpPr/>
      </xdr:nvSpPr>
      <xdr:spPr>
        <a:xfrm>
          <a:off x="13096875" y="1315123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5587</xdr:rowOff>
    </xdr:from>
    <xdr:to>
      <xdr:col>72</xdr:col>
      <xdr:colOff>38100</xdr:colOff>
      <xdr:row>80</xdr:row>
      <xdr:rowOff>107187</xdr:rowOff>
    </xdr:to>
    <xdr:sp macro="" textlink="">
      <xdr:nvSpPr>
        <xdr:cNvPr id="667" name="フローチャート: 判断 666">
          <a:extLst>
            <a:ext uri="{FF2B5EF4-FFF2-40B4-BE49-F238E27FC236}">
              <a16:creationId xmlns:a16="http://schemas.microsoft.com/office/drawing/2014/main" id="{FF849656-6CAB-45F9-B65C-D788557F0F51}"/>
            </a:ext>
          </a:extLst>
        </xdr:cNvPr>
        <xdr:cNvSpPr/>
      </xdr:nvSpPr>
      <xdr:spPr>
        <a:xfrm>
          <a:off x="12296775" y="1296276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52DF3A66-8D2D-459C-89BA-2CDF7BC060F0}"/>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6989E655-7FCA-4E22-AD4D-4B12A626F489}"/>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55245102-4AFC-4C5D-A94E-A2BEAC8464B3}"/>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906C9285-9788-4F8E-8E79-3CBE23BBC00E}"/>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52B30852-3DD0-4F69-BEDF-3C034F70CACA}"/>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71882</xdr:rowOff>
    </xdr:from>
    <xdr:to>
      <xdr:col>85</xdr:col>
      <xdr:colOff>177800</xdr:colOff>
      <xdr:row>80</xdr:row>
      <xdr:rowOff>2032</xdr:rowOff>
    </xdr:to>
    <xdr:sp macro="" textlink="">
      <xdr:nvSpPr>
        <xdr:cNvPr id="673" name="楕円 672">
          <a:extLst>
            <a:ext uri="{FF2B5EF4-FFF2-40B4-BE49-F238E27FC236}">
              <a16:creationId xmlns:a16="http://schemas.microsoft.com/office/drawing/2014/main" id="{84708243-5AC9-41D0-AAC3-8FAE65C16865}"/>
            </a:ext>
          </a:extLst>
        </xdr:cNvPr>
        <xdr:cNvSpPr/>
      </xdr:nvSpPr>
      <xdr:spPr>
        <a:xfrm>
          <a:off x="14649450" y="128607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94759</xdr:rowOff>
    </xdr:from>
    <xdr:ext cx="405111" cy="259045"/>
    <xdr:sp macro="" textlink="">
      <xdr:nvSpPr>
        <xdr:cNvPr id="674" name="【庁舎】&#10;有形固定資産減価償却率該当値テキスト">
          <a:extLst>
            <a:ext uri="{FF2B5EF4-FFF2-40B4-BE49-F238E27FC236}">
              <a16:creationId xmlns:a16="http://schemas.microsoft.com/office/drawing/2014/main" id="{1FE0DAB1-DA98-4530-A2DA-29BEBBD09252}"/>
            </a:ext>
          </a:extLst>
        </xdr:cNvPr>
        <xdr:cNvSpPr txBox="1"/>
      </xdr:nvSpPr>
      <xdr:spPr>
        <a:xfrm>
          <a:off x="14744700" y="1272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76454</xdr:rowOff>
    </xdr:from>
    <xdr:to>
      <xdr:col>81</xdr:col>
      <xdr:colOff>101600</xdr:colOff>
      <xdr:row>80</xdr:row>
      <xdr:rowOff>6604</xdr:rowOff>
    </xdr:to>
    <xdr:sp macro="" textlink="">
      <xdr:nvSpPr>
        <xdr:cNvPr id="675" name="楕円 674">
          <a:extLst>
            <a:ext uri="{FF2B5EF4-FFF2-40B4-BE49-F238E27FC236}">
              <a16:creationId xmlns:a16="http://schemas.microsoft.com/office/drawing/2014/main" id="{7923C9E7-EE93-476E-82D8-4991382D1BCC}"/>
            </a:ext>
          </a:extLst>
        </xdr:cNvPr>
        <xdr:cNvSpPr/>
      </xdr:nvSpPr>
      <xdr:spPr>
        <a:xfrm>
          <a:off x="13887450" y="1286852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122682</xdr:rowOff>
    </xdr:from>
    <xdr:to>
      <xdr:col>85</xdr:col>
      <xdr:colOff>127000</xdr:colOff>
      <xdr:row>79</xdr:row>
      <xdr:rowOff>127254</xdr:rowOff>
    </xdr:to>
    <xdr:cxnSp macro="">
      <xdr:nvCxnSpPr>
        <xdr:cNvPr id="676" name="直線コネクタ 675">
          <a:extLst>
            <a:ext uri="{FF2B5EF4-FFF2-40B4-BE49-F238E27FC236}">
              <a16:creationId xmlns:a16="http://schemas.microsoft.com/office/drawing/2014/main" id="{9D35789C-00BC-47EA-BCCE-228996878FFA}"/>
            </a:ext>
          </a:extLst>
        </xdr:cNvPr>
        <xdr:cNvCxnSpPr/>
      </xdr:nvCxnSpPr>
      <xdr:spPr>
        <a:xfrm flipV="1">
          <a:off x="13935075" y="1291793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106172</xdr:rowOff>
    </xdr:from>
    <xdr:to>
      <xdr:col>76</xdr:col>
      <xdr:colOff>165100</xdr:colOff>
      <xdr:row>79</xdr:row>
      <xdr:rowOff>36322</xdr:rowOff>
    </xdr:to>
    <xdr:sp macro="" textlink="">
      <xdr:nvSpPr>
        <xdr:cNvPr id="677" name="楕円 676">
          <a:extLst>
            <a:ext uri="{FF2B5EF4-FFF2-40B4-BE49-F238E27FC236}">
              <a16:creationId xmlns:a16="http://schemas.microsoft.com/office/drawing/2014/main" id="{8A2C0B8E-BE95-4DA0-BE0F-784DA61D651D}"/>
            </a:ext>
          </a:extLst>
        </xdr:cNvPr>
        <xdr:cNvSpPr/>
      </xdr:nvSpPr>
      <xdr:spPr>
        <a:xfrm>
          <a:off x="13096875" y="127331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156972</xdr:rowOff>
    </xdr:from>
    <xdr:to>
      <xdr:col>81</xdr:col>
      <xdr:colOff>50800</xdr:colOff>
      <xdr:row>79</xdr:row>
      <xdr:rowOff>127254</xdr:rowOff>
    </xdr:to>
    <xdr:cxnSp macro="">
      <xdr:nvCxnSpPr>
        <xdr:cNvPr id="678" name="直線コネクタ 677">
          <a:extLst>
            <a:ext uri="{FF2B5EF4-FFF2-40B4-BE49-F238E27FC236}">
              <a16:creationId xmlns:a16="http://schemas.microsoft.com/office/drawing/2014/main" id="{B4039A97-D2B1-4270-B22E-6BA03335A335}"/>
            </a:ext>
          </a:extLst>
        </xdr:cNvPr>
        <xdr:cNvCxnSpPr/>
      </xdr:nvCxnSpPr>
      <xdr:spPr>
        <a:xfrm>
          <a:off x="13144500" y="12790297"/>
          <a:ext cx="790575" cy="1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163322</xdr:rowOff>
    </xdr:from>
    <xdr:to>
      <xdr:col>72</xdr:col>
      <xdr:colOff>38100</xdr:colOff>
      <xdr:row>78</xdr:row>
      <xdr:rowOff>93472</xdr:rowOff>
    </xdr:to>
    <xdr:sp macro="" textlink="">
      <xdr:nvSpPr>
        <xdr:cNvPr id="679" name="楕円 678">
          <a:extLst>
            <a:ext uri="{FF2B5EF4-FFF2-40B4-BE49-F238E27FC236}">
              <a16:creationId xmlns:a16="http://schemas.microsoft.com/office/drawing/2014/main" id="{8526AA49-C00A-447D-AAD7-3E5CCA3D775A}"/>
            </a:ext>
          </a:extLst>
        </xdr:cNvPr>
        <xdr:cNvSpPr/>
      </xdr:nvSpPr>
      <xdr:spPr>
        <a:xfrm>
          <a:off x="12296775" y="1262837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42672</xdr:rowOff>
    </xdr:from>
    <xdr:to>
      <xdr:col>76</xdr:col>
      <xdr:colOff>114300</xdr:colOff>
      <xdr:row>78</xdr:row>
      <xdr:rowOff>156972</xdr:rowOff>
    </xdr:to>
    <xdr:cxnSp macro="">
      <xdr:nvCxnSpPr>
        <xdr:cNvPr id="680" name="直線コネクタ 679">
          <a:extLst>
            <a:ext uri="{FF2B5EF4-FFF2-40B4-BE49-F238E27FC236}">
              <a16:creationId xmlns:a16="http://schemas.microsoft.com/office/drawing/2014/main" id="{63C2047C-B4C0-44F2-90C0-AB621E1BC657}"/>
            </a:ext>
          </a:extLst>
        </xdr:cNvPr>
        <xdr:cNvCxnSpPr/>
      </xdr:nvCxnSpPr>
      <xdr:spPr>
        <a:xfrm>
          <a:off x="12344400" y="12675997"/>
          <a:ext cx="8001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6875</xdr:rowOff>
    </xdr:from>
    <xdr:ext cx="405111" cy="259045"/>
    <xdr:sp macro="" textlink="">
      <xdr:nvSpPr>
        <xdr:cNvPr id="681" name="n_1aveValue【庁舎】&#10;有形固定資産減価償却率">
          <a:extLst>
            <a:ext uri="{FF2B5EF4-FFF2-40B4-BE49-F238E27FC236}">
              <a16:creationId xmlns:a16="http://schemas.microsoft.com/office/drawing/2014/main" id="{A9CD90D2-E27A-4F53-AE48-2709F0D22CEE}"/>
            </a:ext>
          </a:extLst>
        </xdr:cNvPr>
        <xdr:cNvSpPr txBox="1"/>
      </xdr:nvSpPr>
      <xdr:spPr>
        <a:xfrm>
          <a:off x="13745219" y="13287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128033</xdr:rowOff>
    </xdr:from>
    <xdr:ext cx="405111" cy="259045"/>
    <xdr:sp macro="" textlink="">
      <xdr:nvSpPr>
        <xdr:cNvPr id="682" name="n_2aveValue【庁舎】&#10;有形固定資産減価償却率">
          <a:extLst>
            <a:ext uri="{FF2B5EF4-FFF2-40B4-BE49-F238E27FC236}">
              <a16:creationId xmlns:a16="http://schemas.microsoft.com/office/drawing/2014/main" id="{6E98B82A-87A5-4183-8C47-EE146573BDED}"/>
            </a:ext>
          </a:extLst>
        </xdr:cNvPr>
        <xdr:cNvSpPr txBox="1"/>
      </xdr:nvSpPr>
      <xdr:spPr>
        <a:xfrm>
          <a:off x="12964169" y="1324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98314</xdr:rowOff>
    </xdr:from>
    <xdr:ext cx="405111" cy="259045"/>
    <xdr:sp macro="" textlink="">
      <xdr:nvSpPr>
        <xdr:cNvPr id="683" name="n_3aveValue【庁舎】&#10;有形固定資産減価償却率">
          <a:extLst>
            <a:ext uri="{FF2B5EF4-FFF2-40B4-BE49-F238E27FC236}">
              <a16:creationId xmlns:a16="http://schemas.microsoft.com/office/drawing/2014/main" id="{144D21C7-4E26-41CD-8DB0-86E3ADAC9D0D}"/>
            </a:ext>
          </a:extLst>
        </xdr:cNvPr>
        <xdr:cNvSpPr txBox="1"/>
      </xdr:nvSpPr>
      <xdr:spPr>
        <a:xfrm>
          <a:off x="12164069" y="13052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23131</xdr:rowOff>
    </xdr:from>
    <xdr:ext cx="405111" cy="259045"/>
    <xdr:sp macro="" textlink="">
      <xdr:nvSpPr>
        <xdr:cNvPr id="684" name="n_1mainValue【庁舎】&#10;有形固定資産減価償却率">
          <a:extLst>
            <a:ext uri="{FF2B5EF4-FFF2-40B4-BE49-F238E27FC236}">
              <a16:creationId xmlns:a16="http://schemas.microsoft.com/office/drawing/2014/main" id="{307427FA-3725-454F-9F5C-745AE9A92977}"/>
            </a:ext>
          </a:extLst>
        </xdr:cNvPr>
        <xdr:cNvSpPr txBox="1"/>
      </xdr:nvSpPr>
      <xdr:spPr>
        <a:xfrm>
          <a:off x="13745219" y="12656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52849</xdr:rowOff>
    </xdr:from>
    <xdr:ext cx="405111" cy="259045"/>
    <xdr:sp macro="" textlink="">
      <xdr:nvSpPr>
        <xdr:cNvPr id="685" name="n_2mainValue【庁舎】&#10;有形固定資産減価償却率">
          <a:extLst>
            <a:ext uri="{FF2B5EF4-FFF2-40B4-BE49-F238E27FC236}">
              <a16:creationId xmlns:a16="http://schemas.microsoft.com/office/drawing/2014/main" id="{F8C24654-481F-4D0D-83FD-260F81DB258E}"/>
            </a:ext>
          </a:extLst>
        </xdr:cNvPr>
        <xdr:cNvSpPr txBox="1"/>
      </xdr:nvSpPr>
      <xdr:spPr>
        <a:xfrm>
          <a:off x="12964169" y="1251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109999</xdr:rowOff>
    </xdr:from>
    <xdr:ext cx="405111" cy="259045"/>
    <xdr:sp macro="" textlink="">
      <xdr:nvSpPr>
        <xdr:cNvPr id="686" name="n_3mainValue【庁舎】&#10;有形固定資産減価償却率">
          <a:extLst>
            <a:ext uri="{FF2B5EF4-FFF2-40B4-BE49-F238E27FC236}">
              <a16:creationId xmlns:a16="http://schemas.microsoft.com/office/drawing/2014/main" id="{5DC63DD3-0165-4295-961C-9013451110B1}"/>
            </a:ext>
          </a:extLst>
        </xdr:cNvPr>
        <xdr:cNvSpPr txBox="1"/>
      </xdr:nvSpPr>
      <xdr:spPr>
        <a:xfrm>
          <a:off x="12164069" y="1241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79AAFBDA-21BA-4760-BCA5-64DAC3376A1B}"/>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88" name="正方形/長方形 687">
          <a:extLst>
            <a:ext uri="{FF2B5EF4-FFF2-40B4-BE49-F238E27FC236}">
              <a16:creationId xmlns:a16="http://schemas.microsoft.com/office/drawing/2014/main" id="{E4F2D0E4-2C88-4699-BF80-EEBB21FAB774}"/>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89" name="正方形/長方形 688">
          <a:extLst>
            <a:ext uri="{FF2B5EF4-FFF2-40B4-BE49-F238E27FC236}">
              <a16:creationId xmlns:a16="http://schemas.microsoft.com/office/drawing/2014/main" id="{FD058D71-C06E-479B-BB1F-24EE5AF34C5F}"/>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90" name="正方形/長方形 689">
          <a:extLst>
            <a:ext uri="{FF2B5EF4-FFF2-40B4-BE49-F238E27FC236}">
              <a16:creationId xmlns:a16="http://schemas.microsoft.com/office/drawing/2014/main" id="{E3B8D252-8E37-47B3-AC48-39325F03A50D}"/>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91" name="正方形/長方形 690">
          <a:extLst>
            <a:ext uri="{FF2B5EF4-FFF2-40B4-BE49-F238E27FC236}">
              <a16:creationId xmlns:a16="http://schemas.microsoft.com/office/drawing/2014/main" id="{7849C85F-F238-4885-ACC6-AD8D324D0CB2}"/>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8A22F74E-2C2D-443F-B91F-134373BE6DB1}"/>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222D86E2-F563-4AA7-81BC-FA8FD597E42E}"/>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2C21098F-9D76-4F23-9EB0-83C1E6E3E7C6}"/>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5" name="テキスト ボックス 694">
          <a:extLst>
            <a:ext uri="{FF2B5EF4-FFF2-40B4-BE49-F238E27FC236}">
              <a16:creationId xmlns:a16="http://schemas.microsoft.com/office/drawing/2014/main" id="{0C171401-79A1-49A4-BFC7-50024C249AFA}"/>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AB68672A-E9DF-45C3-9B7D-E2234D058460}"/>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24BAB1E7-7211-44C2-AFEE-A83444EB9173}"/>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118C4C1C-1F7D-4EA9-A347-5481DC995E1F}"/>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90B6C4AD-EC39-4F66-B465-0A125404A78D}"/>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02F0F7BF-6038-4EB4-92B5-317ADBE9E9BE}"/>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BE335513-4636-4BCE-96F9-8BABBE3FC79B}"/>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8CE37BE7-02F0-4B79-AC6C-2AC28A3837FC}"/>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FE6C8B44-76E9-4BA3-9FA1-1964848EA200}"/>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673A7367-E98B-4955-9181-A1A13C47378F}"/>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20781F60-0CBB-4239-AFD7-8F641451D3F9}"/>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EDFA42FE-BD8E-4246-B86E-AEB4831B7ECA}"/>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F364FA25-6CFF-4C06-96E1-8F931AEBBAB9}"/>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庁舎】&#10;一人当たり面積グラフ枠">
          <a:extLst>
            <a:ext uri="{FF2B5EF4-FFF2-40B4-BE49-F238E27FC236}">
              <a16:creationId xmlns:a16="http://schemas.microsoft.com/office/drawing/2014/main" id="{9FAFA1A1-1F6C-43FB-900B-DA69731DC886}"/>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19050</xdr:rowOff>
    </xdr:from>
    <xdr:to>
      <xdr:col>116</xdr:col>
      <xdr:colOff>62864</xdr:colOff>
      <xdr:row>85</xdr:row>
      <xdr:rowOff>82550</xdr:rowOff>
    </xdr:to>
    <xdr:cxnSp macro="">
      <xdr:nvCxnSpPr>
        <xdr:cNvPr id="709" name="直線コネクタ 708">
          <a:extLst>
            <a:ext uri="{FF2B5EF4-FFF2-40B4-BE49-F238E27FC236}">
              <a16:creationId xmlns:a16="http://schemas.microsoft.com/office/drawing/2014/main" id="{7DAF4B33-F882-4A8D-8B07-0827353CC74C}"/>
            </a:ext>
          </a:extLst>
        </xdr:cNvPr>
        <xdr:cNvCxnSpPr/>
      </xdr:nvCxnSpPr>
      <xdr:spPr>
        <a:xfrm flipV="1">
          <a:off x="19952970" y="1248727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86377</xdr:rowOff>
    </xdr:from>
    <xdr:ext cx="469744" cy="259045"/>
    <xdr:sp macro="" textlink="">
      <xdr:nvSpPr>
        <xdr:cNvPr id="710" name="【庁舎】&#10;一人当たり面積最小値テキスト">
          <a:extLst>
            <a:ext uri="{FF2B5EF4-FFF2-40B4-BE49-F238E27FC236}">
              <a16:creationId xmlns:a16="http://schemas.microsoft.com/office/drawing/2014/main" id="{73870EAB-9FBC-49C1-87B6-8C078D2BB12F}"/>
            </a:ext>
          </a:extLst>
        </xdr:cNvPr>
        <xdr:cNvSpPr txBox="1"/>
      </xdr:nvSpPr>
      <xdr:spPr>
        <a:xfrm>
          <a:off x="20002500"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82550</xdr:rowOff>
    </xdr:from>
    <xdr:to>
      <xdr:col>116</xdr:col>
      <xdr:colOff>152400</xdr:colOff>
      <xdr:row>85</xdr:row>
      <xdr:rowOff>82550</xdr:rowOff>
    </xdr:to>
    <xdr:cxnSp macro="">
      <xdr:nvCxnSpPr>
        <xdr:cNvPr id="711" name="直線コネクタ 710">
          <a:extLst>
            <a:ext uri="{FF2B5EF4-FFF2-40B4-BE49-F238E27FC236}">
              <a16:creationId xmlns:a16="http://schemas.microsoft.com/office/drawing/2014/main" id="{A19F440E-0EEA-42C8-BA5A-D13536BEDF49}"/>
            </a:ext>
          </a:extLst>
        </xdr:cNvPr>
        <xdr:cNvCxnSpPr/>
      </xdr:nvCxnSpPr>
      <xdr:spPr>
        <a:xfrm>
          <a:off x="19878675" y="13849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137177</xdr:rowOff>
    </xdr:from>
    <xdr:ext cx="469744" cy="259045"/>
    <xdr:sp macro="" textlink="">
      <xdr:nvSpPr>
        <xdr:cNvPr id="712" name="【庁舎】&#10;一人当たり面積最大値テキスト">
          <a:extLst>
            <a:ext uri="{FF2B5EF4-FFF2-40B4-BE49-F238E27FC236}">
              <a16:creationId xmlns:a16="http://schemas.microsoft.com/office/drawing/2014/main" id="{F36D9539-EFFA-4991-89EC-17B2A5EAC772}"/>
            </a:ext>
          </a:extLst>
        </xdr:cNvPr>
        <xdr:cNvSpPr txBox="1"/>
      </xdr:nvSpPr>
      <xdr:spPr>
        <a:xfrm>
          <a:off x="20002500" y="1228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13" name="直線コネクタ 712">
          <a:extLst>
            <a:ext uri="{FF2B5EF4-FFF2-40B4-BE49-F238E27FC236}">
              <a16:creationId xmlns:a16="http://schemas.microsoft.com/office/drawing/2014/main" id="{E6330B99-1CEC-46F2-AD46-F3DD4C1CB785}"/>
            </a:ext>
          </a:extLst>
        </xdr:cNvPr>
        <xdr:cNvCxnSpPr/>
      </xdr:nvCxnSpPr>
      <xdr:spPr>
        <a:xfrm>
          <a:off x="19878675" y="124872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10177</xdr:rowOff>
    </xdr:from>
    <xdr:ext cx="469744" cy="259045"/>
    <xdr:sp macro="" textlink="">
      <xdr:nvSpPr>
        <xdr:cNvPr id="714" name="【庁舎】&#10;一人当たり面積平均値テキスト">
          <a:extLst>
            <a:ext uri="{FF2B5EF4-FFF2-40B4-BE49-F238E27FC236}">
              <a16:creationId xmlns:a16="http://schemas.microsoft.com/office/drawing/2014/main" id="{C1F61758-3D7C-47FC-945C-0D6BCBD6C4E1}"/>
            </a:ext>
          </a:extLst>
        </xdr:cNvPr>
        <xdr:cNvSpPr txBox="1"/>
      </xdr:nvSpPr>
      <xdr:spPr>
        <a:xfrm>
          <a:off x="20002500" y="13446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715" name="フローチャート: 判断 714">
          <a:extLst>
            <a:ext uri="{FF2B5EF4-FFF2-40B4-BE49-F238E27FC236}">
              <a16:creationId xmlns:a16="http://schemas.microsoft.com/office/drawing/2014/main" id="{596F0D8C-2405-4EA5-8DEE-33789CE84BFD}"/>
            </a:ext>
          </a:extLst>
        </xdr:cNvPr>
        <xdr:cNvSpPr/>
      </xdr:nvSpPr>
      <xdr:spPr>
        <a:xfrm>
          <a:off x="19897725" y="13468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6" name="フローチャート: 判断 715">
          <a:extLst>
            <a:ext uri="{FF2B5EF4-FFF2-40B4-BE49-F238E27FC236}">
              <a16:creationId xmlns:a16="http://schemas.microsoft.com/office/drawing/2014/main" id="{4745D371-4EC2-4891-A80C-C55AFB8AECC5}"/>
            </a:ext>
          </a:extLst>
        </xdr:cNvPr>
        <xdr:cNvSpPr/>
      </xdr:nvSpPr>
      <xdr:spPr>
        <a:xfrm>
          <a:off x="19154775" y="134874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717" name="フローチャート: 判断 716">
          <a:extLst>
            <a:ext uri="{FF2B5EF4-FFF2-40B4-BE49-F238E27FC236}">
              <a16:creationId xmlns:a16="http://schemas.microsoft.com/office/drawing/2014/main" id="{6806199A-4D21-4824-9448-17DA75FD3BC2}"/>
            </a:ext>
          </a:extLst>
        </xdr:cNvPr>
        <xdr:cNvSpPr/>
      </xdr:nvSpPr>
      <xdr:spPr>
        <a:xfrm>
          <a:off x="18345150" y="13496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718" name="フローチャート: 判断 717">
          <a:extLst>
            <a:ext uri="{FF2B5EF4-FFF2-40B4-BE49-F238E27FC236}">
              <a16:creationId xmlns:a16="http://schemas.microsoft.com/office/drawing/2014/main" id="{A6278DC2-D289-469D-AF1A-AF63D932347C}"/>
            </a:ext>
          </a:extLst>
        </xdr:cNvPr>
        <xdr:cNvSpPr/>
      </xdr:nvSpPr>
      <xdr:spPr>
        <a:xfrm>
          <a:off x="17554575" y="134588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4738F71-227E-4BAA-BA43-E421B2DD5BF1}"/>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17788916-EBA9-44AC-A683-50F3AF76E788}"/>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6FEA93A1-AB01-4440-9658-C6354AE893F6}"/>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D817D9FA-D35A-4B5E-8E90-28B443FDE9C8}"/>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FA6F8A-89A9-4CCC-AC99-4FB8B7AAAF80}"/>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114300</xdr:rowOff>
    </xdr:from>
    <xdr:to>
      <xdr:col>116</xdr:col>
      <xdr:colOff>114300</xdr:colOff>
      <xdr:row>81</xdr:row>
      <xdr:rowOff>44450</xdr:rowOff>
    </xdr:to>
    <xdr:sp macro="" textlink="">
      <xdr:nvSpPr>
        <xdr:cNvPr id="724" name="楕円 723">
          <a:extLst>
            <a:ext uri="{FF2B5EF4-FFF2-40B4-BE49-F238E27FC236}">
              <a16:creationId xmlns:a16="http://schemas.microsoft.com/office/drawing/2014/main" id="{8F7BBDE8-F9FF-43C3-956C-ABC8F5CEA88D}"/>
            </a:ext>
          </a:extLst>
        </xdr:cNvPr>
        <xdr:cNvSpPr/>
      </xdr:nvSpPr>
      <xdr:spPr>
        <a:xfrm>
          <a:off x="19897725" y="130683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79</xdr:row>
      <xdr:rowOff>137177</xdr:rowOff>
    </xdr:from>
    <xdr:ext cx="469744" cy="259045"/>
    <xdr:sp macro="" textlink="">
      <xdr:nvSpPr>
        <xdr:cNvPr id="725" name="【庁舎】&#10;一人当たり面積該当値テキスト">
          <a:extLst>
            <a:ext uri="{FF2B5EF4-FFF2-40B4-BE49-F238E27FC236}">
              <a16:creationId xmlns:a16="http://schemas.microsoft.com/office/drawing/2014/main" id="{BC9C319C-7E1D-42F3-BB16-6B5944A4A05B}"/>
            </a:ext>
          </a:extLst>
        </xdr:cNvPr>
        <xdr:cNvSpPr txBox="1"/>
      </xdr:nvSpPr>
      <xdr:spPr>
        <a:xfrm>
          <a:off x="20002500" y="1293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114300</xdr:rowOff>
    </xdr:from>
    <xdr:to>
      <xdr:col>112</xdr:col>
      <xdr:colOff>38100</xdr:colOff>
      <xdr:row>81</xdr:row>
      <xdr:rowOff>44450</xdr:rowOff>
    </xdr:to>
    <xdr:sp macro="" textlink="">
      <xdr:nvSpPr>
        <xdr:cNvPr id="726" name="楕円 725">
          <a:extLst>
            <a:ext uri="{FF2B5EF4-FFF2-40B4-BE49-F238E27FC236}">
              <a16:creationId xmlns:a16="http://schemas.microsoft.com/office/drawing/2014/main" id="{0EAA480C-2B74-4204-A16B-9312188B6B79}"/>
            </a:ext>
          </a:extLst>
        </xdr:cNvPr>
        <xdr:cNvSpPr/>
      </xdr:nvSpPr>
      <xdr:spPr>
        <a:xfrm>
          <a:off x="19154775" y="130683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165100</xdr:rowOff>
    </xdr:from>
    <xdr:to>
      <xdr:col>116</xdr:col>
      <xdr:colOff>63500</xdr:colOff>
      <xdr:row>80</xdr:row>
      <xdr:rowOff>165100</xdr:rowOff>
    </xdr:to>
    <xdr:cxnSp macro="">
      <xdr:nvCxnSpPr>
        <xdr:cNvPr id="727" name="直線コネクタ 726">
          <a:extLst>
            <a:ext uri="{FF2B5EF4-FFF2-40B4-BE49-F238E27FC236}">
              <a16:creationId xmlns:a16="http://schemas.microsoft.com/office/drawing/2014/main" id="{B04F9E30-80E9-4366-B4A9-6772EE20E5AA}"/>
            </a:ext>
          </a:extLst>
        </xdr:cNvPr>
        <xdr:cNvCxnSpPr/>
      </xdr:nvCxnSpPr>
      <xdr:spPr>
        <a:xfrm>
          <a:off x="19202400" y="131159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114300</xdr:rowOff>
    </xdr:from>
    <xdr:to>
      <xdr:col>107</xdr:col>
      <xdr:colOff>101600</xdr:colOff>
      <xdr:row>81</xdr:row>
      <xdr:rowOff>44450</xdr:rowOff>
    </xdr:to>
    <xdr:sp macro="" textlink="">
      <xdr:nvSpPr>
        <xdr:cNvPr id="728" name="楕円 727">
          <a:extLst>
            <a:ext uri="{FF2B5EF4-FFF2-40B4-BE49-F238E27FC236}">
              <a16:creationId xmlns:a16="http://schemas.microsoft.com/office/drawing/2014/main" id="{5527E6F5-537A-4013-90E8-D83910656FDC}"/>
            </a:ext>
          </a:extLst>
        </xdr:cNvPr>
        <xdr:cNvSpPr/>
      </xdr:nvSpPr>
      <xdr:spPr>
        <a:xfrm>
          <a:off x="18345150" y="130683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165100</xdr:rowOff>
    </xdr:from>
    <xdr:to>
      <xdr:col>111</xdr:col>
      <xdr:colOff>177800</xdr:colOff>
      <xdr:row>80</xdr:row>
      <xdr:rowOff>165100</xdr:rowOff>
    </xdr:to>
    <xdr:cxnSp macro="">
      <xdr:nvCxnSpPr>
        <xdr:cNvPr id="729" name="直線コネクタ 728">
          <a:extLst>
            <a:ext uri="{FF2B5EF4-FFF2-40B4-BE49-F238E27FC236}">
              <a16:creationId xmlns:a16="http://schemas.microsoft.com/office/drawing/2014/main" id="{76582215-E7F9-4427-A87D-3609773590D8}"/>
            </a:ext>
          </a:extLst>
        </xdr:cNvPr>
        <xdr:cNvCxnSpPr/>
      </xdr:nvCxnSpPr>
      <xdr:spPr>
        <a:xfrm>
          <a:off x="18392775" y="131159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82550</xdr:rowOff>
    </xdr:from>
    <xdr:to>
      <xdr:col>102</xdr:col>
      <xdr:colOff>165100</xdr:colOff>
      <xdr:row>80</xdr:row>
      <xdr:rowOff>12700</xdr:rowOff>
    </xdr:to>
    <xdr:sp macro="" textlink="">
      <xdr:nvSpPr>
        <xdr:cNvPr id="730" name="楕円 729">
          <a:extLst>
            <a:ext uri="{FF2B5EF4-FFF2-40B4-BE49-F238E27FC236}">
              <a16:creationId xmlns:a16="http://schemas.microsoft.com/office/drawing/2014/main" id="{07116725-B68E-470C-A352-984334846EBD}"/>
            </a:ext>
          </a:extLst>
        </xdr:cNvPr>
        <xdr:cNvSpPr/>
      </xdr:nvSpPr>
      <xdr:spPr>
        <a:xfrm>
          <a:off x="17554575" y="128778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133350</xdr:rowOff>
    </xdr:from>
    <xdr:to>
      <xdr:col>107</xdr:col>
      <xdr:colOff>50800</xdr:colOff>
      <xdr:row>80</xdr:row>
      <xdr:rowOff>165100</xdr:rowOff>
    </xdr:to>
    <xdr:cxnSp macro="">
      <xdr:nvCxnSpPr>
        <xdr:cNvPr id="731" name="直線コネクタ 730">
          <a:extLst>
            <a:ext uri="{FF2B5EF4-FFF2-40B4-BE49-F238E27FC236}">
              <a16:creationId xmlns:a16="http://schemas.microsoft.com/office/drawing/2014/main" id="{8D15A885-192E-4A17-A02A-3869B85CE248}"/>
            </a:ext>
          </a:extLst>
        </xdr:cNvPr>
        <xdr:cNvCxnSpPr/>
      </xdr:nvCxnSpPr>
      <xdr:spPr>
        <a:xfrm>
          <a:off x="17602200" y="12925425"/>
          <a:ext cx="790575"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32" name="n_1aveValue【庁舎】&#10;一人当たり面積">
          <a:extLst>
            <a:ext uri="{FF2B5EF4-FFF2-40B4-BE49-F238E27FC236}">
              <a16:creationId xmlns:a16="http://schemas.microsoft.com/office/drawing/2014/main" id="{CBD6B743-37D4-47C6-858A-E6564832E8D4}"/>
            </a:ext>
          </a:extLst>
        </xdr:cNvPr>
        <xdr:cNvSpPr txBox="1"/>
      </xdr:nvSpPr>
      <xdr:spPr>
        <a:xfrm>
          <a:off x="18983402"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733" name="n_2aveValue【庁舎】&#10;一人当たり面積">
          <a:extLst>
            <a:ext uri="{FF2B5EF4-FFF2-40B4-BE49-F238E27FC236}">
              <a16:creationId xmlns:a16="http://schemas.microsoft.com/office/drawing/2014/main" id="{7B311B2B-F15E-4368-BDFB-17CC90B16068}"/>
            </a:ext>
          </a:extLst>
        </xdr:cNvPr>
        <xdr:cNvSpPr txBox="1"/>
      </xdr:nvSpPr>
      <xdr:spPr>
        <a:xfrm>
          <a:off x="18183302" y="1358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111777</xdr:rowOff>
    </xdr:from>
    <xdr:ext cx="469744" cy="259045"/>
    <xdr:sp macro="" textlink="">
      <xdr:nvSpPr>
        <xdr:cNvPr id="734" name="n_3aveValue【庁舎】&#10;一人当たり面積">
          <a:extLst>
            <a:ext uri="{FF2B5EF4-FFF2-40B4-BE49-F238E27FC236}">
              <a16:creationId xmlns:a16="http://schemas.microsoft.com/office/drawing/2014/main" id="{E1729B44-A18A-4CDC-AF6A-B8C0BBE0FD28}"/>
            </a:ext>
          </a:extLst>
        </xdr:cNvPr>
        <xdr:cNvSpPr txBox="1"/>
      </xdr:nvSpPr>
      <xdr:spPr>
        <a:xfrm>
          <a:off x="17383202" y="1355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60977</xdr:rowOff>
    </xdr:from>
    <xdr:ext cx="469744" cy="259045"/>
    <xdr:sp macro="" textlink="">
      <xdr:nvSpPr>
        <xdr:cNvPr id="735" name="n_1mainValue【庁舎】&#10;一人当たり面積">
          <a:extLst>
            <a:ext uri="{FF2B5EF4-FFF2-40B4-BE49-F238E27FC236}">
              <a16:creationId xmlns:a16="http://schemas.microsoft.com/office/drawing/2014/main" id="{E8DD5BF2-F224-4556-B28C-9E19E3993C6F}"/>
            </a:ext>
          </a:extLst>
        </xdr:cNvPr>
        <xdr:cNvSpPr txBox="1"/>
      </xdr:nvSpPr>
      <xdr:spPr>
        <a:xfrm>
          <a:off x="18983402" y="1285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60977</xdr:rowOff>
    </xdr:from>
    <xdr:ext cx="469744" cy="259045"/>
    <xdr:sp macro="" textlink="">
      <xdr:nvSpPr>
        <xdr:cNvPr id="736" name="n_2mainValue【庁舎】&#10;一人当たり面積">
          <a:extLst>
            <a:ext uri="{FF2B5EF4-FFF2-40B4-BE49-F238E27FC236}">
              <a16:creationId xmlns:a16="http://schemas.microsoft.com/office/drawing/2014/main" id="{21738659-37D3-4CE9-98E4-6E2CE7A3FBE8}"/>
            </a:ext>
          </a:extLst>
        </xdr:cNvPr>
        <xdr:cNvSpPr txBox="1"/>
      </xdr:nvSpPr>
      <xdr:spPr>
        <a:xfrm>
          <a:off x="18183302" y="1285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29227</xdr:rowOff>
    </xdr:from>
    <xdr:ext cx="469744" cy="259045"/>
    <xdr:sp macro="" textlink="">
      <xdr:nvSpPr>
        <xdr:cNvPr id="737" name="n_3mainValue【庁舎】&#10;一人当たり面積">
          <a:extLst>
            <a:ext uri="{FF2B5EF4-FFF2-40B4-BE49-F238E27FC236}">
              <a16:creationId xmlns:a16="http://schemas.microsoft.com/office/drawing/2014/main" id="{7F26F322-5878-41A2-86BC-BC9131F75778}"/>
            </a:ext>
          </a:extLst>
        </xdr:cNvPr>
        <xdr:cNvSpPr txBox="1"/>
      </xdr:nvSpPr>
      <xdr:spPr>
        <a:xfrm>
          <a:off x="17383202" y="1265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a:extLst>
            <a:ext uri="{FF2B5EF4-FFF2-40B4-BE49-F238E27FC236}">
              <a16:creationId xmlns:a16="http://schemas.microsoft.com/office/drawing/2014/main" id="{4991424F-EB9E-49CA-90A2-463353CB6B99}"/>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a:extLst>
            <a:ext uri="{FF2B5EF4-FFF2-40B4-BE49-F238E27FC236}">
              <a16:creationId xmlns:a16="http://schemas.microsoft.com/office/drawing/2014/main" id="{938E825B-E8E8-4709-AD53-AEF02852CB66}"/>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a:extLst>
            <a:ext uri="{FF2B5EF4-FFF2-40B4-BE49-F238E27FC236}">
              <a16:creationId xmlns:a16="http://schemas.microsoft.com/office/drawing/2014/main" id="{16525674-B6F1-4D6B-971D-EC515F822E4E}"/>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有形固定資産償却率は、体育館・プール、県民会館、保健所でグループ内平均を上回っており、陸上競技場・野球場・球技場、試験研究機関、警察施設、庁舎でグループ内平均を下回っています。</a:t>
          </a:r>
        </a:p>
        <a:p>
          <a:r>
            <a:rPr kumimoji="1" lang="ja-JP" altLang="en-US" sz="1300">
              <a:latin typeface="ＭＳ Ｐゴシック" panose="020B0600070205080204" pitchFamily="50" charset="-128"/>
              <a:ea typeface="ＭＳ Ｐゴシック" panose="020B0600070205080204" pitchFamily="50" charset="-128"/>
            </a:rPr>
            <a:t>　体育館・プールについては、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人当たり面積はグループ内平均を下回っています。</a:t>
          </a:r>
        </a:p>
        <a:p>
          <a:r>
            <a:rPr kumimoji="1" lang="ja-JP" altLang="en-US" sz="1300">
              <a:latin typeface="ＭＳ Ｐゴシック" panose="020B0600070205080204" pitchFamily="50" charset="-128"/>
              <a:ea typeface="ＭＳ Ｐゴシック" panose="020B0600070205080204" pitchFamily="50" charset="-128"/>
            </a:rPr>
            <a:t>　庁舎については、有形固定資産減価償却率はグループ内平均を下回っており、今後も、長寿命化を図ることで既存ストックの有効活用を図っています。</a:t>
          </a:r>
        </a:p>
        <a:p>
          <a:r>
            <a:rPr kumimoji="1" lang="ja-JP" altLang="en-US" sz="1300">
              <a:latin typeface="ＭＳ Ｐゴシック" panose="020B0600070205080204" pitchFamily="50" charset="-128"/>
              <a:ea typeface="ＭＳ Ｐゴシック" panose="020B0600070205080204" pitchFamily="50" charset="-128"/>
            </a:rPr>
            <a:t>　今後も、「香川県ファシリティマネジメント推進計画」（令和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月）や「香川県県有公共施設等総合管理計画」（令和元年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月）等に基づき、ファシリティマネジメントの考え方を取り入れた県有建物の老朽化対策や保有総量の適正化等、県有資産の有効的な利活用等に取り組みます。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981,280
967,202
1,876.79
446,907,282
436,102,474
5,256,094
258,631,154
864,730,252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法人事業税の減等による基準財政収入額の減少に加え、単位費用の増等により基準財政需要額が増加した結果、単年度の財政力指数は３年ぶりに減少（</a:t>
          </a:r>
          <a:r>
            <a:rPr kumimoji="1" lang="en-US" altLang="ja-JP" sz="1200">
              <a:latin typeface="ＭＳ Ｐゴシック" panose="020B0600070205080204" pitchFamily="50" charset="-128"/>
              <a:ea typeface="ＭＳ Ｐゴシック" panose="020B0600070205080204" pitchFamily="50" charset="-128"/>
            </a:rPr>
            <a:t>H27</a:t>
          </a:r>
          <a:r>
            <a:rPr kumimoji="1" lang="ja-JP" altLang="en-US" sz="1200">
              <a:latin typeface="ＭＳ Ｐゴシック" panose="020B0600070205080204" pitchFamily="50" charset="-128"/>
              <a:ea typeface="ＭＳ Ｐゴシック" panose="020B0600070205080204" pitchFamily="50" charset="-128"/>
            </a:rPr>
            <a:t>決：</a:t>
          </a:r>
          <a:r>
            <a:rPr kumimoji="1" lang="en-US" altLang="ja-JP" sz="1200">
              <a:latin typeface="ＭＳ Ｐゴシック" panose="020B0600070205080204" pitchFamily="50" charset="-128"/>
              <a:ea typeface="ＭＳ Ｐゴシック" panose="020B0600070205080204" pitchFamily="50" charset="-128"/>
            </a:rPr>
            <a:t>0.48722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H28</a:t>
          </a:r>
          <a:r>
            <a:rPr kumimoji="1" lang="ja-JP" altLang="en-US" sz="1200">
              <a:latin typeface="ＭＳ Ｐゴシック" panose="020B0600070205080204" pitchFamily="50" charset="-128"/>
              <a:ea typeface="ＭＳ Ｐゴシック" panose="020B0600070205080204" pitchFamily="50" charset="-128"/>
            </a:rPr>
            <a:t>決：</a:t>
          </a:r>
          <a:r>
            <a:rPr kumimoji="1" lang="en-US" altLang="ja-JP" sz="1200">
              <a:latin typeface="ＭＳ Ｐゴシック" panose="020B0600070205080204" pitchFamily="50" charset="-128"/>
              <a:ea typeface="ＭＳ Ｐゴシック" panose="020B0600070205080204" pitchFamily="50" charset="-128"/>
            </a:rPr>
            <a:t>0.48565</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決：</a:t>
          </a:r>
          <a:r>
            <a:rPr kumimoji="1" lang="en-US" altLang="ja-JP" sz="1200">
              <a:latin typeface="ＭＳ Ｐゴシック" panose="020B0600070205080204" pitchFamily="50" charset="-128"/>
              <a:ea typeface="ＭＳ Ｐゴシック" panose="020B0600070205080204" pitchFamily="50" charset="-128"/>
            </a:rPr>
            <a:t>0.48926</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決：</a:t>
          </a:r>
          <a:r>
            <a:rPr kumimoji="1" lang="en-US" altLang="ja-JP" sz="1200">
              <a:latin typeface="ＭＳ Ｐゴシック" panose="020B0600070205080204" pitchFamily="50" charset="-128"/>
              <a:ea typeface="ＭＳ Ｐゴシック" panose="020B0600070205080204" pitchFamily="50" charset="-128"/>
            </a:rPr>
            <a:t>0.49380</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R1</a:t>
          </a:r>
          <a:r>
            <a:rPr kumimoji="1" lang="ja-JP" altLang="en-US" sz="1200">
              <a:latin typeface="ＭＳ Ｐゴシック" panose="020B0600070205080204" pitchFamily="50" charset="-128"/>
              <a:ea typeface="ＭＳ Ｐゴシック" panose="020B0600070205080204" pitchFamily="50" charset="-128"/>
            </a:rPr>
            <a:t>決：</a:t>
          </a:r>
          <a:r>
            <a:rPr kumimoji="1" lang="en-US" altLang="ja-JP" sz="1200">
              <a:latin typeface="ＭＳ Ｐゴシック" panose="020B0600070205080204" pitchFamily="50" charset="-128"/>
              <a:ea typeface="ＭＳ Ｐゴシック" panose="020B0600070205080204" pitchFamily="50" charset="-128"/>
            </a:rPr>
            <a:t>0.48701</a:t>
          </a:r>
          <a:r>
            <a:rPr kumimoji="1" lang="ja-JP" altLang="en-US" sz="1200">
              <a:latin typeface="ＭＳ Ｐゴシック" panose="020B0600070205080204" pitchFamily="50" charset="-128"/>
              <a:ea typeface="ＭＳ Ｐゴシック" panose="020B0600070205080204" pitchFamily="50" charset="-128"/>
            </a:rPr>
            <a:t>）、３か年平均では微増（</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0.48957</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R1</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0.49002</a:t>
          </a:r>
          <a:r>
            <a:rPr kumimoji="1" lang="ja-JP" altLang="en-US" sz="1200">
              <a:latin typeface="ＭＳ Ｐゴシック" panose="020B0600070205080204" pitchFamily="50" charset="-128"/>
              <a:ea typeface="ＭＳ Ｐゴシック" panose="020B0600070205080204" pitchFamily="50" charset="-128"/>
            </a:rPr>
            <a:t>）となっています。</a:t>
          </a:r>
        </a:p>
        <a:p>
          <a:r>
            <a:rPr kumimoji="1" lang="ja-JP" altLang="en-US" sz="1200">
              <a:latin typeface="ＭＳ Ｐゴシック" panose="020B0600070205080204" pitchFamily="50" charset="-128"/>
              <a:ea typeface="ＭＳ Ｐゴシック" panose="020B0600070205080204" pitchFamily="50" charset="-128"/>
            </a:rPr>
            <a:t>　今後も公債費や少子高齢化に伴う社会保障関連経費の増加が見込まれていることから、総人件費の抑制（全国最小の「</a:t>
          </a:r>
          <a:r>
            <a:rPr kumimoji="1" lang="en-US" altLang="ja-JP" sz="1200">
              <a:latin typeface="ＭＳ Ｐゴシック" panose="020B0600070205080204" pitchFamily="50" charset="-128"/>
              <a:ea typeface="ＭＳ Ｐゴシック" panose="020B0600070205080204" pitchFamily="50" charset="-128"/>
            </a:rPr>
            <a:t>2,800</a:t>
          </a:r>
          <a:r>
            <a:rPr kumimoji="1" lang="ja-JP" altLang="en-US" sz="1200">
              <a:latin typeface="ＭＳ Ｐゴシック" panose="020B0600070205080204" pitchFamily="50" charset="-128"/>
              <a:ea typeface="ＭＳ Ｐゴシック" panose="020B0600070205080204" pitchFamily="50" charset="-128"/>
            </a:rPr>
            <a:t>人体制」の継続）や計画的な更新投資等を実施するとともに、香川滞納整理機構の活用等による県税収入の確保及び県有未利用地の売却等、歳入確保に努めます。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123372</xdr:rowOff>
    </xdr:from>
    <xdr:to>
      <xdr:col>23</xdr:col>
      <xdr:colOff>133350</xdr:colOff>
      <xdr:row>36</xdr:row>
      <xdr:rowOff>123372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295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123372</xdr:rowOff>
    </xdr:from>
    <xdr:to>
      <xdr:col>19</xdr:col>
      <xdr:colOff>133350</xdr:colOff>
      <xdr:row>36</xdr:row>
      <xdr:rowOff>123372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295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123372</xdr:rowOff>
    </xdr:from>
    <xdr:to>
      <xdr:col>15</xdr:col>
      <xdr:colOff>82550</xdr:colOff>
      <xdr:row>37</xdr:row>
      <xdr:rowOff>124278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29557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124278</xdr:rowOff>
    </xdr:from>
    <xdr:to>
      <xdr:col>11</xdr:col>
      <xdr:colOff>31750</xdr:colOff>
      <xdr:row>39</xdr:row>
      <xdr:rowOff>126093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467928"/>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75293</xdr:rowOff>
    </xdr:from>
    <xdr:to>
      <xdr:col>11</xdr:col>
      <xdr:colOff>82550</xdr:colOff>
      <xdr:row>40</xdr:row>
      <xdr:rowOff>5443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161670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72572</xdr:rowOff>
    </xdr:from>
    <xdr:to>
      <xdr:col>23</xdr:col>
      <xdr:colOff>184150</xdr:colOff>
      <xdr:row>37</xdr:row>
      <xdr:rowOff>2722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165299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72572</xdr:rowOff>
    </xdr:from>
    <xdr:to>
      <xdr:col>19</xdr:col>
      <xdr:colOff>184150</xdr:colOff>
      <xdr:row>37</xdr:row>
      <xdr:rowOff>2722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12899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01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72572</xdr:rowOff>
    </xdr:from>
    <xdr:to>
      <xdr:col>15</xdr:col>
      <xdr:colOff>133350</xdr:colOff>
      <xdr:row>37</xdr:row>
      <xdr:rowOff>2722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12899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73478</xdr:rowOff>
    </xdr:from>
    <xdr:to>
      <xdr:col>11</xdr:col>
      <xdr:colOff>82550</xdr:colOff>
      <xdr:row>38</xdr:row>
      <xdr:rowOff>3628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13805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75293</xdr:rowOff>
    </xdr:from>
    <xdr:to>
      <xdr:col>7</xdr:col>
      <xdr:colOff>31750</xdr:colOff>
      <xdr:row>40</xdr:row>
      <xdr:rowOff>5443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15620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latin typeface="ＭＳ Ｐゴシック" panose="020B0600070205080204" pitchFamily="50" charset="-128"/>
              <a:ea typeface="ＭＳ Ｐゴシック" panose="020B0600070205080204" pitchFamily="50" charset="-128"/>
            </a:rPr>
            <a:t>　経常経費充当一般財源は、３年ぶりに増加しました（</a:t>
          </a:r>
          <a:r>
            <a:rPr kumimoji="1" lang="en-US" altLang="ja-JP" sz="1000">
              <a:solidFill>
                <a:schemeClr val="tx1"/>
              </a:solidFill>
              <a:latin typeface="ＭＳ Ｐゴシック" panose="020B0600070205080204" pitchFamily="50" charset="-128"/>
              <a:ea typeface="ＭＳ Ｐゴシック" panose="020B0600070205080204" pitchFamily="50" charset="-128"/>
            </a:rPr>
            <a:t>H27</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251,181,482</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000">
              <a:solidFill>
                <a:schemeClr val="tx1"/>
              </a:solidFill>
              <a:latin typeface="ＭＳ Ｐゴシック" panose="020B0600070205080204" pitchFamily="50" charset="-128"/>
              <a:ea typeface="ＭＳ Ｐゴシック" panose="020B0600070205080204" pitchFamily="50" charset="-128"/>
            </a:rPr>
            <a:t>H28</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251,656,788</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000">
              <a:solidFill>
                <a:schemeClr val="tx1"/>
              </a:solidFill>
              <a:latin typeface="ＭＳ Ｐゴシック" panose="020B0600070205080204" pitchFamily="50" charset="-128"/>
              <a:ea typeface="ＭＳ Ｐゴシック" panose="020B0600070205080204" pitchFamily="50" charset="-128"/>
            </a:rPr>
            <a:t>H29</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250,973,093</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000">
              <a:solidFill>
                <a:schemeClr val="tx1"/>
              </a:solidFill>
              <a:latin typeface="ＭＳ Ｐゴシック" panose="020B0600070205080204" pitchFamily="50" charset="-128"/>
              <a:ea typeface="ＭＳ Ｐゴシック" panose="020B0600070205080204" pitchFamily="50" charset="-128"/>
            </a:rPr>
            <a:t>H30</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250,514,667</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000">
              <a:solidFill>
                <a:schemeClr val="tx1"/>
              </a:solidFill>
              <a:latin typeface="ＭＳ Ｐゴシック" panose="020B0600070205080204" pitchFamily="50" charset="-128"/>
              <a:ea typeface="ＭＳ Ｐゴシック" panose="020B0600070205080204" pitchFamily="50" charset="-128"/>
            </a:rPr>
            <a:t>R01</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251,615,569</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　　</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　一方、経常一般財源及び臨時財政対策債の合計額は、前年度から増加（</a:t>
          </a:r>
          <a:r>
            <a:rPr kumimoji="1" lang="en-US" altLang="ja-JP" sz="1000">
              <a:solidFill>
                <a:schemeClr val="tx1"/>
              </a:solidFill>
              <a:latin typeface="ＭＳ Ｐゴシック" panose="020B0600070205080204" pitchFamily="50" charset="-128"/>
              <a:ea typeface="ＭＳ Ｐゴシック" panose="020B0600070205080204" pitchFamily="50" charset="-128"/>
            </a:rPr>
            <a:t>H27</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265,968,939</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000">
              <a:solidFill>
                <a:schemeClr val="tx1"/>
              </a:solidFill>
              <a:latin typeface="ＭＳ Ｐゴシック" panose="020B0600070205080204" pitchFamily="50" charset="-128"/>
              <a:ea typeface="ＭＳ Ｐゴシック" panose="020B0600070205080204" pitchFamily="50" charset="-128"/>
            </a:rPr>
            <a:t>H28</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260,266,746</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000">
              <a:solidFill>
                <a:schemeClr val="tx1"/>
              </a:solidFill>
              <a:latin typeface="ＭＳ Ｐゴシック" panose="020B0600070205080204" pitchFamily="50" charset="-128"/>
              <a:ea typeface="ＭＳ Ｐゴシック" panose="020B0600070205080204" pitchFamily="50" charset="-128"/>
            </a:rPr>
            <a:t>H29</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259,582,806</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000">
              <a:solidFill>
                <a:schemeClr val="tx1"/>
              </a:solidFill>
              <a:latin typeface="ＭＳ Ｐゴシック" panose="020B0600070205080204" pitchFamily="50" charset="-128"/>
              <a:ea typeface="ＭＳ Ｐゴシック" panose="020B0600070205080204" pitchFamily="50" charset="-128"/>
            </a:rPr>
            <a:t>H30</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259,829,582</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000">
              <a:solidFill>
                <a:schemeClr val="tx1"/>
              </a:solidFill>
              <a:latin typeface="ＭＳ Ｐゴシック" panose="020B0600070205080204" pitchFamily="50" charset="-128"/>
              <a:ea typeface="ＭＳ Ｐゴシック" panose="020B0600070205080204" pitchFamily="50" charset="-128"/>
            </a:rPr>
            <a:t>R01</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259,990,664</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千円）したものの、その割合が経常経費充当一般財源よりも小さかった結果、経常収支比率は</a:t>
          </a:r>
          <a:r>
            <a:rPr kumimoji="1" lang="en-US" altLang="ja-JP" sz="1000">
              <a:solidFill>
                <a:schemeClr val="tx1"/>
              </a:solidFill>
              <a:latin typeface="ＭＳ Ｐゴシック" panose="020B0600070205080204" pitchFamily="50" charset="-128"/>
              <a:ea typeface="ＭＳ Ｐゴシック" panose="020B0600070205080204" pitchFamily="50" charset="-128"/>
            </a:rPr>
            <a:t>0.4</a:t>
          </a:r>
          <a:r>
            <a:rPr kumimoji="1" lang="ja-JP" altLang="en-US" sz="1000">
              <a:solidFill>
                <a:schemeClr val="tx1"/>
              </a:solidFill>
              <a:latin typeface="ＭＳ Ｐゴシック" panose="020B0600070205080204" pitchFamily="50" charset="-128"/>
              <a:ea typeface="ＭＳ Ｐゴシック" panose="020B0600070205080204" pitchFamily="50" charset="-128"/>
            </a:rPr>
            <a:t>ポイント上昇しました。</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今後も公債費や少子高齢化に伴う社会保障関連経費の増額が見込まれていることから、総人件費の抑制（全国最小の「</a:t>
          </a:r>
          <a:r>
            <a:rPr kumimoji="1" lang="en-US" altLang="ja-JP" sz="1000">
              <a:solidFill>
                <a:schemeClr val="tx1"/>
              </a:solidFill>
              <a:latin typeface="ＭＳ Ｐゴシック" panose="020B0600070205080204" pitchFamily="50" charset="-128"/>
              <a:ea typeface="ＭＳ Ｐゴシック" panose="020B0600070205080204" pitchFamily="50" charset="-128"/>
            </a:rPr>
            <a:t>2,800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人体制」の継続）や計画的な更新投資等を実施するとともに、香川滞納整理機構の活用等による県税収入の確保及び県有未利用地の売却等、歳入確保に努めます。</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23585</xdr:rowOff>
    </xdr:from>
    <xdr:to>
      <xdr:col>23</xdr:col>
      <xdr:colOff>133350</xdr:colOff>
      <xdr:row>67</xdr:row>
      <xdr:rowOff>14515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67685"/>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158042</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7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14515</xdr:rowOff>
    </xdr:from>
    <xdr:to>
      <xdr:col>24</xdr:col>
      <xdr:colOff>12700</xdr:colOff>
      <xdr:row>67</xdr:row>
      <xdr:rowOff>14515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109962</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23585</xdr:rowOff>
    </xdr:from>
    <xdr:to>
      <xdr:col>24</xdr:col>
      <xdr:colOff>12700</xdr:colOff>
      <xdr:row>58</xdr:row>
      <xdr:rowOff>23585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64</xdr:row>
      <xdr:rowOff>132443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0363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97262</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2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115207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3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166007</xdr:rowOff>
    </xdr:from>
    <xdr:to>
      <xdr:col>19</xdr:col>
      <xdr:colOff>184150</xdr:colOff>
      <xdr:row>63</xdr:row>
      <xdr:rowOff>96157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106334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6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115207</xdr:rowOff>
    </xdr:from>
    <xdr:to>
      <xdr:col>15</xdr:col>
      <xdr:colOff>82550</xdr:colOff>
      <xdr:row>64</xdr:row>
      <xdr:rowOff>115207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8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97972</xdr:rowOff>
    </xdr:from>
    <xdr:to>
      <xdr:col>15</xdr:col>
      <xdr:colOff>133350</xdr:colOff>
      <xdr:row>64</xdr:row>
      <xdr:rowOff>28122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38299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61685</xdr:rowOff>
    </xdr:from>
    <xdr:to>
      <xdr:col>11</xdr:col>
      <xdr:colOff>31750</xdr:colOff>
      <xdr:row>64</xdr:row>
      <xdr:rowOff>115207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91585"/>
          <a:ext cx="8890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97972</xdr:rowOff>
    </xdr:from>
    <xdr:to>
      <xdr:col>11</xdr:col>
      <xdr:colOff>82550</xdr:colOff>
      <xdr:row>64</xdr:row>
      <xdr:rowOff>28122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38299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53720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81643</xdr:rowOff>
    </xdr:from>
    <xdr:to>
      <xdr:col>23</xdr:col>
      <xdr:colOff>184150</xdr:colOff>
      <xdr:row>65</xdr:row>
      <xdr:rowOff>11793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53720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2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64407</xdr:rowOff>
    </xdr:from>
    <xdr:to>
      <xdr:col>15</xdr:col>
      <xdr:colOff>133350</xdr:colOff>
      <xdr:row>64</xdr:row>
      <xdr:rowOff>166007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150784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64407</xdr:rowOff>
    </xdr:from>
    <xdr:to>
      <xdr:col>11</xdr:col>
      <xdr:colOff>82550</xdr:colOff>
      <xdr:row>64</xdr:row>
      <xdr:rowOff>166007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150784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10885</xdr:rowOff>
    </xdr:from>
    <xdr:to>
      <xdr:col>7</xdr:col>
      <xdr:colOff>31750</xdr:colOff>
      <xdr:row>62</xdr:row>
      <xdr:rowOff>112485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97262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人口１人当たりの人件費・物件費等決算額はグループ内平均値を上回って</a:t>
          </a:r>
          <a:r>
            <a:rPr kumimoji="1" lang="ja-JP" altLang="en-US" sz="1300">
              <a:solidFill>
                <a:schemeClr val="tx1"/>
              </a:solidFill>
              <a:latin typeface="ＭＳ Ｐゴシック" panose="020B0600070205080204" pitchFamily="50" charset="-128"/>
              <a:ea typeface="ＭＳ Ｐゴシック" panose="020B0600070205080204" pitchFamily="50" charset="-128"/>
            </a:rPr>
            <a:t>います。</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維持修繕費において、同グループは減少した一方で、本県は増加（</a:t>
          </a:r>
          <a:r>
            <a:rPr kumimoji="1" lang="en-US" altLang="ja-JP" sz="1300">
              <a:solidFill>
                <a:schemeClr val="tx1"/>
              </a:solidFill>
              <a:latin typeface="ＭＳ Ｐゴシック" panose="020B0600070205080204" pitchFamily="50" charset="-128"/>
              <a:ea typeface="ＭＳ Ｐゴシック" panose="020B0600070205080204" pitchFamily="50" charset="-128"/>
            </a:rPr>
            <a:t>H30</a:t>
          </a:r>
          <a:r>
            <a:rPr kumimoji="1" lang="ja-JP" altLang="en-US" sz="1300">
              <a:solidFill>
                <a:schemeClr val="tx1"/>
              </a:solidFill>
              <a:latin typeface="ＭＳ Ｐゴシック" panose="020B0600070205080204" pitchFamily="50" charset="-128"/>
              <a:ea typeface="ＭＳ Ｐゴシック" panose="020B0600070205080204" pitchFamily="50" charset="-128"/>
            </a:rPr>
            <a:t>決：</a:t>
          </a:r>
          <a:r>
            <a:rPr kumimoji="1" lang="en-US" altLang="ja-JP" sz="1300">
              <a:solidFill>
                <a:schemeClr val="tx1"/>
              </a:solidFill>
              <a:latin typeface="ＭＳ Ｐゴシック" panose="020B0600070205080204" pitchFamily="50" charset="-128"/>
              <a:ea typeface="ＭＳ Ｐゴシック" panose="020B0600070205080204" pitchFamily="50" charset="-128"/>
            </a:rPr>
            <a:t>7,163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a:t>
          </a:r>
          <a:r>
            <a:rPr kumimoji="1" lang="en-US" altLang="ja-JP" sz="1300">
              <a:solidFill>
                <a:schemeClr val="tx1"/>
              </a:solidFill>
              <a:latin typeface="ＭＳ Ｐゴシック" panose="020B0600070205080204" pitchFamily="50" charset="-128"/>
              <a:ea typeface="ＭＳ Ｐゴシック" panose="020B0600070205080204" pitchFamily="50" charset="-128"/>
            </a:rPr>
            <a:t>R01</a:t>
          </a:r>
          <a:r>
            <a:rPr kumimoji="1" lang="ja-JP" altLang="en-US" sz="1300">
              <a:solidFill>
                <a:schemeClr val="tx1"/>
              </a:solidFill>
              <a:latin typeface="ＭＳ Ｐゴシック" panose="020B0600070205080204" pitchFamily="50" charset="-128"/>
              <a:ea typeface="ＭＳ Ｐゴシック" panose="020B0600070205080204" pitchFamily="50" charset="-128"/>
            </a:rPr>
            <a:t>決：</a:t>
          </a:r>
          <a:r>
            <a:rPr kumimoji="1" lang="en-US" altLang="ja-JP" sz="1300">
              <a:solidFill>
                <a:schemeClr val="tx1"/>
              </a:solidFill>
              <a:latin typeface="ＭＳ Ｐゴシック" panose="020B0600070205080204" pitchFamily="50" charset="-128"/>
              <a:ea typeface="ＭＳ Ｐゴシック" panose="020B0600070205080204" pitchFamily="50" charset="-128"/>
            </a:rPr>
            <a:t>7,170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円）したこと等により、グループ内平均値との差（</a:t>
          </a:r>
          <a:r>
            <a:rPr kumimoji="1" lang="en-US" altLang="ja-JP" sz="1300">
              <a:solidFill>
                <a:schemeClr val="tx1"/>
              </a:solidFill>
              <a:latin typeface="ＭＳ Ｐゴシック" panose="020B0600070205080204" pitchFamily="50" charset="-128"/>
              <a:ea typeface="ＭＳ Ｐゴシック" panose="020B0600070205080204" pitchFamily="50" charset="-128"/>
            </a:rPr>
            <a:t>H30</a:t>
          </a:r>
          <a:r>
            <a:rPr kumimoji="1" lang="ja-JP" altLang="en-US" sz="1300">
              <a:solidFill>
                <a:schemeClr val="tx1"/>
              </a:solidFill>
              <a:latin typeface="ＭＳ Ｐゴシック" panose="020B0600070205080204" pitchFamily="50" charset="-128"/>
              <a:ea typeface="ＭＳ Ｐゴシック" panose="020B0600070205080204" pitchFamily="50" charset="-128"/>
            </a:rPr>
            <a:t>決：</a:t>
          </a:r>
          <a:r>
            <a:rPr kumimoji="1" lang="en-US" altLang="ja-JP" sz="1300">
              <a:solidFill>
                <a:schemeClr val="tx1"/>
              </a:solidFill>
              <a:latin typeface="ＭＳ Ｐゴシック" panose="020B0600070205080204" pitchFamily="50" charset="-128"/>
              <a:ea typeface="ＭＳ Ｐゴシック" panose="020B0600070205080204" pitchFamily="50" charset="-128"/>
            </a:rPr>
            <a:t>16,926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a:t>
          </a:r>
          <a:r>
            <a:rPr kumimoji="1" lang="en-US" altLang="ja-JP" sz="1300">
              <a:solidFill>
                <a:schemeClr val="tx1"/>
              </a:solidFill>
              <a:latin typeface="ＭＳ Ｐゴシック" panose="020B0600070205080204" pitchFamily="50" charset="-128"/>
              <a:ea typeface="ＭＳ Ｐゴシック" panose="020B0600070205080204" pitchFamily="50" charset="-128"/>
            </a:rPr>
            <a:t>R01</a:t>
          </a:r>
          <a:r>
            <a:rPr kumimoji="1" lang="ja-JP" altLang="en-US" sz="1300">
              <a:solidFill>
                <a:schemeClr val="tx1"/>
              </a:solidFill>
              <a:latin typeface="ＭＳ Ｐゴシック" panose="020B0600070205080204" pitchFamily="50" charset="-128"/>
              <a:ea typeface="ＭＳ Ｐゴシック" panose="020B0600070205080204" pitchFamily="50" charset="-128"/>
            </a:rPr>
            <a:t>決：</a:t>
          </a:r>
          <a:r>
            <a:rPr kumimoji="1" lang="en-US" altLang="ja-JP" sz="1300">
              <a:solidFill>
                <a:schemeClr val="tx1"/>
              </a:solidFill>
              <a:latin typeface="ＭＳ Ｐゴシック" panose="020B0600070205080204" pitchFamily="50" charset="-128"/>
              <a:ea typeface="ＭＳ Ｐゴシック" panose="020B0600070205080204" pitchFamily="50" charset="-128"/>
            </a:rPr>
            <a:t>18,293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円）が大きくなりました。</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98073</xdr:rowOff>
    </xdr:from>
    <xdr:to>
      <xdr:col>23</xdr:col>
      <xdr:colOff>133350</xdr:colOff>
      <xdr:row>88</xdr:row>
      <xdr:rowOff>52805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85523"/>
          <a:ext cx="0" cy="1154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24882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1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52805</xdr:rowOff>
    </xdr:from>
    <xdr:to>
      <xdr:col>24</xdr:col>
      <xdr:colOff>12700</xdr:colOff>
      <xdr:row>88</xdr:row>
      <xdr:rowOff>52805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4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13000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2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98073</xdr:rowOff>
    </xdr:from>
    <xdr:to>
      <xdr:col>24</xdr:col>
      <xdr:colOff>12700</xdr:colOff>
      <xdr:row>81</xdr:row>
      <xdr:rowOff>98073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8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85460</xdr:rowOff>
    </xdr:from>
    <xdr:to>
      <xdr:col>23</xdr:col>
      <xdr:colOff>133350</xdr:colOff>
      <xdr:row>85</xdr:row>
      <xdr:rowOff>106291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658710"/>
          <a:ext cx="838200" cy="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47077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30550</xdr:rowOff>
    </xdr:from>
    <xdr:to>
      <xdr:col>23</xdr:col>
      <xdr:colOff>184150</xdr:colOff>
      <xdr:row>83</xdr:row>
      <xdr:rowOff>132150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85460</xdr:rowOff>
    </xdr:from>
    <xdr:to>
      <xdr:col>19</xdr:col>
      <xdr:colOff>133350</xdr:colOff>
      <xdr:row>85</xdr:row>
      <xdr:rowOff>100078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658710"/>
          <a:ext cx="889000" cy="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37205</xdr:rowOff>
    </xdr:from>
    <xdr:to>
      <xdr:col>19</xdr:col>
      <xdr:colOff>184150</xdr:colOff>
      <xdr:row>83</xdr:row>
      <xdr:rowOff>138805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148982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36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100078</xdr:rowOff>
    </xdr:from>
    <xdr:to>
      <xdr:col>15</xdr:col>
      <xdr:colOff>82550</xdr:colOff>
      <xdr:row>85</xdr:row>
      <xdr:rowOff>107618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673328"/>
          <a:ext cx="889000" cy="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32279</xdr:rowOff>
    </xdr:from>
    <xdr:to>
      <xdr:col>15</xdr:col>
      <xdr:colOff>133350</xdr:colOff>
      <xdr:row>83</xdr:row>
      <xdr:rowOff>133879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144056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3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107618</xdr:rowOff>
    </xdr:from>
    <xdr:to>
      <xdr:col>11</xdr:col>
      <xdr:colOff>31750</xdr:colOff>
      <xdr:row>85</xdr:row>
      <xdr:rowOff>148117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680868"/>
          <a:ext cx="889000" cy="4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97692</xdr:rowOff>
    </xdr:from>
    <xdr:to>
      <xdr:col>11</xdr:col>
      <xdr:colOff>82550</xdr:colOff>
      <xdr:row>84</xdr:row>
      <xdr:rowOff>27842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2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38019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9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83796</xdr:rowOff>
    </xdr:from>
    <xdr:to>
      <xdr:col>7</xdr:col>
      <xdr:colOff>31750</xdr:colOff>
      <xdr:row>84</xdr:row>
      <xdr:rowOff>13946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24123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8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55491</xdr:rowOff>
    </xdr:from>
    <xdr:to>
      <xdr:col>23</xdr:col>
      <xdr:colOff>184150</xdr:colOff>
      <xdr:row>85</xdr:row>
      <xdr:rowOff>157091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2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27568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60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34660</xdr:rowOff>
    </xdr:from>
    <xdr:to>
      <xdr:col>19</xdr:col>
      <xdr:colOff>184150</xdr:colOff>
      <xdr:row>85</xdr:row>
      <xdr:rowOff>136260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0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121037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9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49278</xdr:rowOff>
    </xdr:from>
    <xdr:to>
      <xdr:col>15</xdr:col>
      <xdr:colOff>133350</xdr:colOff>
      <xdr:row>85</xdr:row>
      <xdr:rowOff>150878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62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135655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70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56818</xdr:rowOff>
    </xdr:from>
    <xdr:to>
      <xdr:col>11</xdr:col>
      <xdr:colOff>82550</xdr:colOff>
      <xdr:row>85</xdr:row>
      <xdr:rowOff>158418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6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143195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71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97317</xdr:rowOff>
    </xdr:from>
    <xdr:to>
      <xdr:col>7</xdr:col>
      <xdr:colOff>31750</xdr:colOff>
      <xdr:row>86</xdr:row>
      <xdr:rowOff>27467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6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12244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75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昇給及び昇格の厳格な運用により、ラスパイレス指数は国を下回っています。</a:t>
          </a:r>
        </a:p>
        <a:p>
          <a:r>
            <a:rPr kumimoji="1" lang="ja-JP" altLang="en-US" sz="1300">
              <a:latin typeface="ＭＳ Ｐゴシック" panose="020B0600070205080204" pitchFamily="50" charset="-128"/>
              <a:ea typeface="ＭＳ Ｐゴシック" panose="020B0600070205080204" pitchFamily="50" charset="-128"/>
            </a:rPr>
            <a:t>　今後においても、本県職員の給与水準については、県人事委員会の勧告による地域民間準拠を基本に、適正なものとなるよう努めます。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84</xdr:row>
      <xdr:rowOff>42334</xdr:rowOff>
    </xdr:from>
    <xdr:to>
      <xdr:col>81</xdr:col>
      <xdr:colOff>44450</xdr:colOff>
      <xdr:row>89</xdr:row>
      <xdr:rowOff>110066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444134"/>
          <a:ext cx="0" cy="924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128711</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418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84</xdr:row>
      <xdr:rowOff>42334</xdr:rowOff>
    </xdr:from>
    <xdr:to>
      <xdr:col>81</xdr:col>
      <xdr:colOff>133350</xdr:colOff>
      <xdr:row>84</xdr:row>
      <xdr:rowOff>42334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444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42334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36370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133350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2430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23284</xdr:rowOff>
    </xdr:from>
    <xdr:to>
      <xdr:col>72</xdr:col>
      <xdr:colOff>203200</xdr:colOff>
      <xdr:row>83</xdr:row>
      <xdr:rowOff>12700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08218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10584</xdr:rowOff>
    </xdr:from>
    <xdr:to>
      <xdr:col>73</xdr:col>
      <xdr:colOff>44450</xdr:colOff>
      <xdr:row>86</xdr:row>
      <xdr:rowOff>112184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82</xdr:row>
      <xdr:rowOff>23284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0017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10584</xdr:rowOff>
    </xdr:from>
    <xdr:to>
      <xdr:col>68</xdr:col>
      <xdr:colOff>203200</xdr:colOff>
      <xdr:row>86</xdr:row>
      <xdr:rowOff>112184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84261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31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143934</xdr:rowOff>
    </xdr:from>
    <xdr:to>
      <xdr:col>68</xdr:col>
      <xdr:colOff>203200</xdr:colOff>
      <xdr:row>82</xdr:row>
      <xdr:rowOff>74084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84261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従来より事務事業を抜本的に見直すとともに、組織の見直しを行い、メリハリをつけた職員数の削減を行ってきたところです。</a:t>
          </a:r>
        </a:p>
        <a:p>
          <a:r>
            <a:rPr kumimoji="1" lang="ja-JP" altLang="en-US" sz="1100">
              <a:latin typeface="ＭＳ Ｐゴシック" panose="020B0600070205080204" pitchFamily="50" charset="-128"/>
              <a:ea typeface="ＭＳ Ｐゴシック" panose="020B0600070205080204" pitchFamily="50" charset="-128"/>
            </a:rPr>
            <a:t>　特に知事部局においては、５次に亘って定員管理計画を策定し、平成</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年度からの職員数削減により、平成</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年度の職員数（</a:t>
          </a:r>
          <a:r>
            <a:rPr kumimoji="1" lang="en-US" altLang="ja-JP" sz="1100">
              <a:latin typeface="ＭＳ Ｐゴシック" panose="020B0600070205080204" pitchFamily="50" charset="-128"/>
              <a:ea typeface="ＭＳ Ｐゴシック" panose="020B0600070205080204" pitchFamily="50" charset="-128"/>
            </a:rPr>
            <a:t>3,674</a:t>
          </a:r>
          <a:r>
            <a:rPr kumimoji="1" lang="ja-JP" altLang="en-US" sz="1100">
              <a:latin typeface="ＭＳ Ｐゴシック" panose="020B0600070205080204" pitchFamily="50" charset="-128"/>
              <a:ea typeface="ＭＳ Ｐゴシック" panose="020B0600070205080204" pitchFamily="50" charset="-128"/>
            </a:rPr>
            <a:t>人）の約４分の１にあたる職員数を削減し、平成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年度に全国で最も少ない</a:t>
          </a:r>
          <a:r>
            <a:rPr kumimoji="1" lang="en-US" altLang="ja-JP" sz="1100">
              <a:latin typeface="ＭＳ Ｐゴシック" panose="020B0600070205080204" pitchFamily="50" charset="-128"/>
              <a:ea typeface="ＭＳ Ｐゴシック" panose="020B0600070205080204" pitchFamily="50" charset="-128"/>
            </a:rPr>
            <a:t>2,800</a:t>
          </a:r>
          <a:r>
            <a:rPr kumimoji="1" lang="ja-JP" altLang="en-US" sz="1100">
              <a:latin typeface="ＭＳ Ｐゴシック" panose="020B0600070205080204" pitchFamily="50" charset="-128"/>
              <a:ea typeface="ＭＳ Ｐゴシック" panose="020B0600070205080204" pitchFamily="50" charset="-128"/>
            </a:rPr>
            <a:t>人体制（</a:t>
          </a:r>
          <a:r>
            <a:rPr kumimoji="1" lang="en-US" altLang="ja-JP" sz="1100">
              <a:latin typeface="ＭＳ Ｐゴシック" panose="020B0600070205080204" pitchFamily="50" charset="-128"/>
              <a:ea typeface="ＭＳ Ｐゴシック" panose="020B0600070205080204" pitchFamily="50" charset="-128"/>
            </a:rPr>
            <a:t>2,779</a:t>
          </a:r>
          <a:r>
            <a:rPr kumimoji="1" lang="ja-JP" altLang="en-US" sz="1100">
              <a:latin typeface="ＭＳ Ｐゴシック" panose="020B0600070205080204" pitchFamily="50" charset="-128"/>
              <a:ea typeface="ＭＳ Ｐゴシック" panose="020B0600070205080204" pitchFamily="50" charset="-128"/>
            </a:rPr>
            <a:t>人）を達成しています。</a:t>
          </a:r>
        </a:p>
        <a:p>
          <a:r>
            <a:rPr kumimoji="1" lang="ja-JP" altLang="en-US" sz="1100">
              <a:latin typeface="ＭＳ Ｐゴシック" panose="020B0600070205080204" pitchFamily="50" charset="-128"/>
              <a:ea typeface="ＭＳ Ｐゴシック" panose="020B0600070205080204" pitchFamily="50" charset="-128"/>
            </a:rPr>
            <a:t>　これまでの定員管理を踏まえ、今後とも、適正な定員管理と人員配置を行います。</a:t>
          </a:r>
        </a:p>
        <a:p>
          <a:r>
            <a:rPr kumimoji="1" lang="ja-JP" altLang="en-US" sz="1100">
              <a:latin typeface="ＭＳ Ｐゴシック" panose="020B0600070205080204" pitchFamily="50" charset="-128"/>
              <a:ea typeface="ＭＳ Ｐゴシック" panose="020B0600070205080204" pitchFamily="50" charset="-128"/>
            </a:rPr>
            <a:t>　なお、人口</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万人当たり職員数については、本県の人口が</a:t>
          </a:r>
          <a:r>
            <a:rPr kumimoji="1" lang="en-US" altLang="ja-JP" sz="1100">
              <a:latin typeface="ＭＳ Ｐゴシック" panose="020B0600070205080204" pitchFamily="50" charset="-128"/>
              <a:ea typeface="ＭＳ Ｐゴシック" panose="020B0600070205080204" pitchFamily="50" charset="-128"/>
            </a:rPr>
            <a:t>981,280</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R2.1.1</a:t>
          </a:r>
          <a:r>
            <a:rPr kumimoji="1" lang="ja-JP" altLang="en-US" sz="1100">
              <a:latin typeface="ＭＳ Ｐゴシック" panose="020B0600070205080204" pitchFamily="50" charset="-128"/>
              <a:ea typeface="ＭＳ Ｐゴシック" panose="020B0600070205080204" pitchFamily="50" charset="-128"/>
            </a:rPr>
            <a:t>住民基本台帳人口）と比較的少ないことから、財政力指数を同じくするグループや都道府県の平均に比して数値が高くなっているものと思われます。</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58658</xdr:rowOff>
    </xdr:from>
    <xdr:to>
      <xdr:col>81</xdr:col>
      <xdr:colOff>44450</xdr:colOff>
      <xdr:row>66</xdr:row>
      <xdr:rowOff>137663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174208"/>
          <a:ext cx="0" cy="12791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109740</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2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137663</xdr:rowOff>
    </xdr:from>
    <xdr:to>
      <xdr:col>81</xdr:col>
      <xdr:colOff>133350</xdr:colOff>
      <xdr:row>66</xdr:row>
      <xdr:rowOff>137663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45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145035</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91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58658</xdr:rowOff>
    </xdr:from>
    <xdr:to>
      <xdr:col>81</xdr:col>
      <xdr:colOff>133350</xdr:colOff>
      <xdr:row>59</xdr:row>
      <xdr:rowOff>58658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17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49028</xdr:rowOff>
    </xdr:from>
    <xdr:to>
      <xdr:col>81</xdr:col>
      <xdr:colOff>44450</xdr:colOff>
      <xdr:row>63</xdr:row>
      <xdr:rowOff>57426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850378"/>
          <a:ext cx="838200" cy="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146952</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433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130425</xdr:rowOff>
    </xdr:from>
    <xdr:to>
      <xdr:col>81</xdr:col>
      <xdr:colOff>95250</xdr:colOff>
      <xdr:row>62</xdr:row>
      <xdr:rowOff>60575</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58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19252</xdr:rowOff>
    </xdr:from>
    <xdr:to>
      <xdr:col>77</xdr:col>
      <xdr:colOff>44450</xdr:colOff>
      <xdr:row>63</xdr:row>
      <xdr:rowOff>49028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820602"/>
          <a:ext cx="889000" cy="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117178</xdr:rowOff>
    </xdr:from>
    <xdr:to>
      <xdr:col>77</xdr:col>
      <xdr:colOff>95250</xdr:colOff>
      <xdr:row>62</xdr:row>
      <xdr:rowOff>47328</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5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57505</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3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19252</xdr:rowOff>
    </xdr:from>
    <xdr:to>
      <xdr:col>72</xdr:col>
      <xdr:colOff>203200</xdr:colOff>
      <xdr:row>63</xdr:row>
      <xdr:rowOff>25429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4401800" y="10820602"/>
          <a:ext cx="889000" cy="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99997</xdr:rowOff>
    </xdr:from>
    <xdr:to>
      <xdr:col>73</xdr:col>
      <xdr:colOff>44450</xdr:colOff>
      <xdr:row>62</xdr:row>
      <xdr:rowOff>30147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5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40324</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32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15753</xdr:rowOff>
    </xdr:from>
    <xdr:to>
      <xdr:col>68</xdr:col>
      <xdr:colOff>152400</xdr:colOff>
      <xdr:row>63</xdr:row>
      <xdr:rowOff>25429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817103"/>
          <a:ext cx="889000" cy="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83517</xdr:rowOff>
    </xdr:from>
    <xdr:to>
      <xdr:col>68</xdr:col>
      <xdr:colOff>203200</xdr:colOff>
      <xdr:row>62</xdr:row>
      <xdr:rowOff>13667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54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23844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31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69297</xdr:rowOff>
    </xdr:from>
    <xdr:to>
      <xdr:col>64</xdr:col>
      <xdr:colOff>152400</xdr:colOff>
      <xdr:row>62</xdr:row>
      <xdr:rowOff>170897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69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9624</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46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6626</xdr:rowOff>
    </xdr:from>
    <xdr:to>
      <xdr:col>81</xdr:col>
      <xdr:colOff>95250</xdr:colOff>
      <xdr:row>63</xdr:row>
      <xdr:rowOff>108226</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08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150153</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7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169678</xdr:rowOff>
    </xdr:from>
    <xdr:to>
      <xdr:col>77</xdr:col>
      <xdr:colOff>95250</xdr:colOff>
      <xdr:row>63</xdr:row>
      <xdr:rowOff>99828</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079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84605</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88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139902</xdr:rowOff>
    </xdr:from>
    <xdr:to>
      <xdr:col>73</xdr:col>
      <xdr:colOff>44450</xdr:colOff>
      <xdr:row>63</xdr:row>
      <xdr:rowOff>70052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76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54829</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85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146079</xdr:rowOff>
    </xdr:from>
    <xdr:to>
      <xdr:col>68</xdr:col>
      <xdr:colOff>203200</xdr:colOff>
      <xdr:row>63</xdr:row>
      <xdr:rowOff>76229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77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61006</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86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136403</xdr:rowOff>
    </xdr:from>
    <xdr:to>
      <xdr:col>64</xdr:col>
      <xdr:colOff>152400</xdr:colOff>
      <xdr:row>63</xdr:row>
      <xdr:rowOff>66553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76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51330</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85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元利償還金等から算入公債費等を控除した額は、今回算定対象外となった</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と比べ、利子償還金の減などにより、約</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億円減少した結果、実質公債費比率は低下しました。</a:t>
          </a:r>
        </a:p>
        <a:p>
          <a:r>
            <a:rPr kumimoji="1" lang="ja-JP" altLang="en-US" sz="1300">
              <a:latin typeface="ＭＳ Ｐゴシック" panose="020B0600070205080204" pitchFamily="50" charset="-128"/>
              <a:ea typeface="ＭＳ Ｐゴシック" panose="020B0600070205080204" pitchFamily="50" charset="-128"/>
            </a:rPr>
            <a:t>　 財政運営指針に基づき、一般会計及び全会計の臨時財政対策債を除く県債残高を減少させるとともに、元金プライマリーバランスの黒字化を図り、一般会計及び全会計の県債残高の減少を目指します。</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45</xdr:row>
      <xdr:rowOff>33867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13639"/>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88900</xdr:rowOff>
    </xdr:from>
    <xdr:to>
      <xdr:col>81</xdr:col>
      <xdr:colOff>44450</xdr:colOff>
      <xdr:row>36</xdr:row>
      <xdr:rowOff>142522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26110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142522</xdr:rowOff>
    </xdr:from>
    <xdr:to>
      <xdr:col>77</xdr:col>
      <xdr:colOff>44450</xdr:colOff>
      <xdr:row>37</xdr:row>
      <xdr:rowOff>11289</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3147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149172</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11289</xdr:rowOff>
    </xdr:from>
    <xdr:to>
      <xdr:col>72</xdr:col>
      <xdr:colOff>203200</xdr:colOff>
      <xdr:row>37</xdr:row>
      <xdr:rowOff>78317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35493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103011</xdr:rowOff>
    </xdr:from>
    <xdr:to>
      <xdr:col>73</xdr:col>
      <xdr:colOff>44450</xdr:colOff>
      <xdr:row>41</xdr:row>
      <xdr:rowOff>33161</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17938</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78317</xdr:rowOff>
    </xdr:from>
    <xdr:to>
      <xdr:col>68</xdr:col>
      <xdr:colOff>152400</xdr:colOff>
      <xdr:row>38</xdr:row>
      <xdr:rowOff>67733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642196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129822</xdr:rowOff>
    </xdr:from>
    <xdr:to>
      <xdr:col>68</xdr:col>
      <xdr:colOff>203200</xdr:colOff>
      <xdr:row>41</xdr:row>
      <xdr:rowOff>59972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44749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38100</xdr:rowOff>
    </xdr:from>
    <xdr:to>
      <xdr:col>81</xdr:col>
      <xdr:colOff>95250</xdr:colOff>
      <xdr:row>36</xdr:row>
      <xdr:rowOff>139700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54627</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91722</xdr:rowOff>
    </xdr:from>
    <xdr:to>
      <xdr:col>77</xdr:col>
      <xdr:colOff>95250</xdr:colOff>
      <xdr:row>37</xdr:row>
      <xdr:rowOff>21872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2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32049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032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131939</xdr:rowOff>
    </xdr:from>
    <xdr:to>
      <xdr:col>73</xdr:col>
      <xdr:colOff>44450</xdr:colOff>
      <xdr:row>37</xdr:row>
      <xdr:rowOff>62089</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3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72266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07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27517</xdr:rowOff>
    </xdr:from>
    <xdr:to>
      <xdr:col>68</xdr:col>
      <xdr:colOff>203200</xdr:colOff>
      <xdr:row>37</xdr:row>
      <xdr:rowOff>129117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139294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基準財政需要額に算入される公債費の減等に伴い充当可能財源等が約</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億円減少したことなどにより、将来負担すべき実質的負債が約</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億円増加した結果、将来負担比率は前年度比で上昇しました。</a:t>
          </a:r>
        </a:p>
        <a:p>
          <a:r>
            <a:rPr kumimoji="1" lang="ja-JP" altLang="en-US" sz="1300">
              <a:latin typeface="ＭＳ Ｐゴシック" panose="020B0600070205080204" pitchFamily="50" charset="-128"/>
              <a:ea typeface="ＭＳ Ｐゴシック" panose="020B0600070205080204" pitchFamily="50" charset="-128"/>
            </a:rPr>
            <a:t>　財政運営指針に基づき、一般会計及び全会計の臨時財政対策債を除く県債残高を減少させるとともに、元金プライマリーバランスの黒字化を図り、一般会計及び全会計の県債残高の減少を目指します。</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133773</xdr:rowOff>
    </xdr:from>
    <xdr:to>
      <xdr:col>81</xdr:col>
      <xdr:colOff>44450</xdr:colOff>
      <xdr:row>22</xdr:row>
      <xdr:rowOff>21632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62623"/>
          <a:ext cx="0" cy="1430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165159</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6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21632</xdr:rowOff>
    </xdr:from>
    <xdr:to>
      <xdr:col>81</xdr:col>
      <xdr:colOff>133350</xdr:colOff>
      <xdr:row>22</xdr:row>
      <xdr:rowOff>21632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793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48700</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0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133773</xdr:rowOff>
    </xdr:from>
    <xdr:to>
      <xdr:col>81</xdr:col>
      <xdr:colOff>133350</xdr:colOff>
      <xdr:row>13</xdr:row>
      <xdr:rowOff>133773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6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23199</xdr:rowOff>
    </xdr:from>
    <xdr:to>
      <xdr:col>81</xdr:col>
      <xdr:colOff>44450</xdr:colOff>
      <xdr:row>16</xdr:row>
      <xdr:rowOff>52959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179800" y="2766399"/>
          <a:ext cx="8382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13394</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309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41317</xdr:rowOff>
    </xdr:from>
    <xdr:to>
      <xdr:col>81</xdr:col>
      <xdr:colOff>95250</xdr:colOff>
      <xdr:row>18</xdr:row>
      <xdr:rowOff>142917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312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5503</xdr:rowOff>
    </xdr:from>
    <xdr:to>
      <xdr:col>77</xdr:col>
      <xdr:colOff>44450</xdr:colOff>
      <xdr:row>16</xdr:row>
      <xdr:rowOff>23199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5290800" y="2748703"/>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13166</xdr:rowOff>
    </xdr:from>
    <xdr:to>
      <xdr:col>77</xdr:col>
      <xdr:colOff>95250</xdr:colOff>
      <xdr:row>18</xdr:row>
      <xdr:rowOff>114766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99542</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3185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141563</xdr:rowOff>
    </xdr:from>
    <xdr:to>
      <xdr:col>72</xdr:col>
      <xdr:colOff>203200</xdr:colOff>
      <xdr:row>16</xdr:row>
      <xdr:rowOff>5503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4401800" y="2713313"/>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170138</xdr:rowOff>
    </xdr:from>
    <xdr:to>
      <xdr:col>73</xdr:col>
      <xdr:colOff>44450</xdr:colOff>
      <xdr:row>18</xdr:row>
      <xdr:rowOff>100288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85065</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31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122259</xdr:rowOff>
    </xdr:from>
    <xdr:to>
      <xdr:col>68</xdr:col>
      <xdr:colOff>152400</xdr:colOff>
      <xdr:row>15</xdr:row>
      <xdr:rowOff>141563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3512800" y="269400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161290</xdr:rowOff>
    </xdr:from>
    <xdr:to>
      <xdr:col>68</xdr:col>
      <xdr:colOff>203200</xdr:colOff>
      <xdr:row>18</xdr:row>
      <xdr:rowOff>91440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76217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121878</xdr:rowOff>
    </xdr:from>
    <xdr:to>
      <xdr:col>64</xdr:col>
      <xdr:colOff>152400</xdr:colOff>
      <xdr:row>18</xdr:row>
      <xdr:rowOff>52028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36805</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31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2159</xdr:rowOff>
    </xdr:from>
    <xdr:to>
      <xdr:col>81</xdr:col>
      <xdr:colOff>95250</xdr:colOff>
      <xdr:row>16</xdr:row>
      <xdr:rowOff>103759</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27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18686</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25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143849</xdr:rowOff>
    </xdr:from>
    <xdr:to>
      <xdr:col>77</xdr:col>
      <xdr:colOff>95250</xdr:colOff>
      <xdr:row>16</xdr:row>
      <xdr:rowOff>73999</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271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84176</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484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126153</xdr:rowOff>
    </xdr:from>
    <xdr:to>
      <xdr:col>73</xdr:col>
      <xdr:colOff>44450</xdr:colOff>
      <xdr:row>16</xdr:row>
      <xdr:rowOff>56303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66480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90763</xdr:rowOff>
    </xdr:from>
    <xdr:to>
      <xdr:col>68</xdr:col>
      <xdr:colOff>203200</xdr:colOff>
      <xdr:row>16</xdr:row>
      <xdr:rowOff>20913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6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31090</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43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71459</xdr:rowOff>
    </xdr:from>
    <xdr:to>
      <xdr:col>64</xdr:col>
      <xdr:colOff>152400</xdr:colOff>
      <xdr:row>16</xdr:row>
      <xdr:rowOff>1609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11786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981,280
967,202
1,876.79
446,907,282
436,102,474
5,256,094
258,631,154
864,730,252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令和元年度決算については、経常一般財源及び臨時財政対策債等の合計額は地方交付税の増等により増加（＋</a:t>
          </a:r>
          <a:r>
            <a:rPr kumimoji="1" lang="en-US" altLang="ja-JP" sz="1300">
              <a:solidFill>
                <a:schemeClr val="tx1"/>
              </a:solidFill>
              <a:latin typeface="ＭＳ Ｐゴシック" panose="020B0600070205080204" pitchFamily="50" charset="-128"/>
              <a:ea typeface="ＭＳ Ｐゴシック" panose="020B0600070205080204" pitchFamily="50" charset="-128"/>
            </a:rPr>
            <a:t>161,082</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千円）したことに加え、職員給の減等により、経常経費充当一般財源も減少（</a:t>
          </a:r>
          <a:r>
            <a:rPr kumimoji="1" lang="en-US" altLang="ja-JP" sz="1300">
              <a:solidFill>
                <a:schemeClr val="tx1"/>
              </a:solidFill>
              <a:latin typeface="ＭＳ Ｐゴシック" panose="020B0600070205080204" pitchFamily="50" charset="-128"/>
              <a:ea typeface="ＭＳ Ｐゴシック" panose="020B0600070205080204" pitchFamily="50" charset="-128"/>
            </a:rPr>
            <a:t>▲ 374,895</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千円）したことで、経常収支比率は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0.2</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ポイント低下しました。</a:t>
          </a:r>
        </a:p>
        <a:p>
          <a:r>
            <a:rPr kumimoji="1" lang="ja-JP" altLang="en-US" sz="1300">
              <a:latin typeface="ＭＳ Ｐゴシック" panose="020B0600070205080204" pitchFamily="50" charset="-128"/>
              <a:ea typeface="ＭＳ Ｐゴシック" panose="020B0600070205080204" pitchFamily="50" charset="-128"/>
            </a:rPr>
            <a:t>　財政運営指針にのっとり、定員数及び給与水準の適正な管理を通じて総人件費の抑制を図ります。</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102507</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727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74584</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102507</xdr:rowOff>
    </xdr:from>
    <xdr:to>
      <xdr:col>24</xdr:col>
      <xdr:colOff>114300</xdr:colOff>
      <xdr:row>41</xdr:row>
      <xdr:rowOff>102507</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102507</xdr:rowOff>
    </xdr:from>
    <xdr:to>
      <xdr:col>24</xdr:col>
      <xdr:colOff>25400</xdr:colOff>
      <xdr:row>41</xdr:row>
      <xdr:rowOff>167822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987800" y="71319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69850</xdr:rowOff>
    </xdr:from>
    <xdr:to>
      <xdr:col>19</xdr:col>
      <xdr:colOff>187325</xdr:colOff>
      <xdr:row>41</xdr:row>
      <xdr:rowOff>167822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098800" y="7099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68036</xdr:rowOff>
    </xdr:from>
    <xdr:to>
      <xdr:col>20</xdr:col>
      <xdr:colOff>38100</xdr:colOff>
      <xdr:row>35</xdr:row>
      <xdr:rowOff>169636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8363</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69850</xdr:rowOff>
    </xdr:from>
    <xdr:to>
      <xdr:col>15</xdr:col>
      <xdr:colOff>98425</xdr:colOff>
      <xdr:row>42</xdr:row>
      <xdr:rowOff>61685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70993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2722</xdr:rowOff>
    </xdr:from>
    <xdr:to>
      <xdr:col>15</xdr:col>
      <xdr:colOff>149225</xdr:colOff>
      <xdr:row>35</xdr:row>
      <xdr:rowOff>104322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114499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94343</xdr:rowOff>
    </xdr:from>
    <xdr:to>
      <xdr:col>11</xdr:col>
      <xdr:colOff>9525</xdr:colOff>
      <xdr:row>42</xdr:row>
      <xdr:rowOff>61685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609443"/>
          <a:ext cx="889000" cy="65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125186</xdr:rowOff>
    </xdr:from>
    <xdr:to>
      <xdr:col>6</xdr:col>
      <xdr:colOff>171450</xdr:colOff>
      <xdr:row>37</xdr:row>
      <xdr:rowOff>55336</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65513</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51707</xdr:rowOff>
    </xdr:from>
    <xdr:to>
      <xdr:col>24</xdr:col>
      <xdr:colOff>76200</xdr:colOff>
      <xdr:row>41</xdr:row>
      <xdr:rowOff>153307</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131734</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98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117022</xdr:rowOff>
    </xdr:from>
    <xdr:to>
      <xdr:col>20</xdr:col>
      <xdr:colOff>38100</xdr:colOff>
      <xdr:row>42</xdr:row>
      <xdr:rowOff>47172</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71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31949</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723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19050</xdr:rowOff>
    </xdr:from>
    <xdr:to>
      <xdr:col>15</xdr:col>
      <xdr:colOff>149225</xdr:colOff>
      <xdr:row>41</xdr:row>
      <xdr:rowOff>120650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105427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42</xdr:row>
      <xdr:rowOff>10885</xdr:rowOff>
    </xdr:from>
    <xdr:to>
      <xdr:col>11</xdr:col>
      <xdr:colOff>60325</xdr:colOff>
      <xdr:row>42</xdr:row>
      <xdr:rowOff>112485</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72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97262</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43543</xdr:rowOff>
    </xdr:from>
    <xdr:to>
      <xdr:col>6</xdr:col>
      <xdr:colOff>171450</xdr:colOff>
      <xdr:row>38</xdr:row>
      <xdr:rowOff>145143</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129920</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物件費における経常収支比率は、類似団体の平均値を上回っています。</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令和元年度決算において経常収支比率が</a:t>
          </a:r>
          <a:r>
            <a:rPr kumimoji="1" lang="en-US" altLang="ja-JP" sz="1200">
              <a:solidFill>
                <a:schemeClr val="tx1"/>
              </a:solidFill>
              <a:latin typeface="ＭＳ Ｐゴシック" panose="020B0600070205080204" pitchFamily="50" charset="-128"/>
              <a:ea typeface="ＭＳ Ｐゴシック" panose="020B0600070205080204" pitchFamily="50" charset="-128"/>
            </a:rPr>
            <a:t>0.2</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ポイント上昇しましたが、瀬戸内国際芸術祭推進事業に要する経費の増加等に伴い、経常経費充当一般財源の所要額が増加したこと（＋</a:t>
          </a:r>
          <a:r>
            <a:rPr kumimoji="1" lang="en-US" altLang="ja-JP" sz="1200">
              <a:solidFill>
                <a:schemeClr val="tx1"/>
              </a:solidFill>
              <a:latin typeface="ＭＳ Ｐゴシック" panose="020B0600070205080204" pitchFamily="50" charset="-128"/>
              <a:ea typeface="ＭＳ Ｐゴシック" panose="020B0600070205080204" pitchFamily="50" charset="-128"/>
            </a:rPr>
            <a:t>479,154</a:t>
          </a:r>
          <a:r>
            <a:rPr kumimoji="1" lang="ja-JP" altLang="en-US" sz="1200">
              <a:solidFill>
                <a:schemeClr val="tx1"/>
              </a:solidFill>
              <a:latin typeface="ＭＳ Ｐゴシック" panose="020B0600070205080204" pitchFamily="50" charset="-128"/>
              <a:ea typeface="ＭＳ Ｐゴシック" panose="020B0600070205080204" pitchFamily="50" charset="-128"/>
            </a:rPr>
            <a:t>千円） 等が影響していると考えられます。</a:t>
          </a:r>
        </a:p>
        <a:p>
          <a:r>
            <a:rPr kumimoji="1" lang="ja-JP" altLang="en-US" sz="1200">
              <a:latin typeface="ＭＳ Ｐゴシック" panose="020B0600070205080204" pitchFamily="50" charset="-128"/>
              <a:ea typeface="ＭＳ Ｐゴシック" panose="020B0600070205080204" pitchFamily="50" charset="-128"/>
            </a:rPr>
            <a:t>　財政運営指針に基づき、事務事業の廃止・見直し、行政経費の削減などの歳出抑制策に取り組んでいきます。</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165100</xdr:rowOff>
    </xdr:from>
    <xdr:to>
      <xdr:col>82</xdr:col>
      <xdr:colOff>107950</xdr:colOff>
      <xdr:row>19</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251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165100</xdr:rowOff>
    </xdr:from>
    <xdr:to>
      <xdr:col>78</xdr:col>
      <xdr:colOff>69850</xdr:colOff>
      <xdr:row>19</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25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0</xdr:rowOff>
    </xdr:from>
    <xdr:to>
      <xdr:col>78</xdr:col>
      <xdr:colOff>120650</xdr:colOff>
      <xdr:row>16</xdr:row>
      <xdr:rowOff>101600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19</xdr:row>
      <xdr:rowOff>107950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32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107950</xdr:rowOff>
    </xdr:from>
    <xdr:to>
      <xdr:col>69</xdr:col>
      <xdr:colOff>92075</xdr:colOff>
      <xdr:row>20</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3365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114300</xdr:rowOff>
    </xdr:from>
    <xdr:to>
      <xdr:col>78</xdr:col>
      <xdr:colOff>120650</xdr:colOff>
      <xdr:row>19</xdr:row>
      <xdr:rowOff>44450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0</xdr:rowOff>
    </xdr:from>
    <xdr:to>
      <xdr:col>65</xdr:col>
      <xdr:colOff>53975</xdr:colOff>
      <xdr:row>20</xdr:row>
      <xdr:rowOff>101600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86377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令和元年度決算については</a:t>
          </a:r>
          <a:r>
            <a:rPr kumimoji="1" lang="ja-JP" altLang="en-US" sz="1300" b="0" i="0" u="none" strike="noStrike">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児童扶養手当給付費や難病医療費助成事業の増等に伴って、経常経費充当一般財源が前年度より増加（＋</a:t>
          </a:r>
          <a:r>
            <a:rPr kumimoji="1" lang="en-US" altLang="ja-JP" sz="1300">
              <a:solidFill>
                <a:schemeClr val="tx1"/>
              </a:solidFill>
              <a:latin typeface="ＭＳ Ｐゴシック" panose="020B0600070205080204" pitchFamily="50" charset="-128"/>
              <a:ea typeface="ＭＳ Ｐゴシック" panose="020B0600070205080204" pitchFamily="50" charset="-128"/>
            </a:rPr>
            <a:t>146,190</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千円）したこと等により、経常収支比率が</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ポイント上昇しています。</a:t>
          </a:r>
        </a:p>
        <a:p>
          <a:r>
            <a:rPr kumimoji="1" lang="ja-JP" altLang="en-US" sz="1300">
              <a:latin typeface="ＭＳ Ｐゴシック" panose="020B0600070205080204" pitchFamily="50" charset="-128"/>
              <a:ea typeface="ＭＳ Ｐゴシック" panose="020B0600070205080204" pitchFamily="50" charset="-128"/>
            </a:rPr>
            <a:t>　今後も社会保障関係経費の増加が見込まれますが、財政運営指針に沿って、収支均衡を図り、持続的な財政運営に努めます。</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3395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35560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613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71137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115570</xdr:rowOff>
    </xdr:from>
    <xdr:to>
      <xdr:col>11</xdr:col>
      <xdr:colOff>9525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545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25417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64770</xdr:rowOff>
    </xdr:from>
    <xdr:to>
      <xdr:col>6</xdr:col>
      <xdr:colOff>171450</xdr:colOff>
      <xdr:row>55</xdr:row>
      <xdr:rowOff>166370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5097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tx1"/>
              </a:solidFill>
              <a:latin typeface="ＭＳ Ｐゴシック" panose="020B0600070205080204" pitchFamily="50" charset="-128"/>
              <a:ea typeface="ＭＳ Ｐゴシック" panose="020B0600070205080204" pitchFamily="50" charset="-128"/>
            </a:rPr>
            <a:t>　その他（維持修繕費、貸付金、繰出金）の経常収支比率が他の類似団体と比べて高いのは、経常経費充当一般財源のうち維持補修費分の占める割合が類似団体と比較し大きいことが影響していると考えられます（維持補修費のうち経常経費充当一般財源は次の通り推移。</a:t>
          </a:r>
          <a:r>
            <a:rPr kumimoji="1" lang="en-US" altLang="ja-JP" sz="900">
              <a:solidFill>
                <a:schemeClr val="tx1"/>
              </a:solidFill>
              <a:latin typeface="ＭＳ Ｐゴシック" panose="020B0600070205080204" pitchFamily="50" charset="-128"/>
              <a:ea typeface="ＭＳ Ｐゴシック" panose="020B0600070205080204" pitchFamily="50" charset="-128"/>
            </a:rPr>
            <a:t>H27</a:t>
          </a:r>
          <a:r>
            <a:rPr kumimoji="1" lang="ja-JP" altLang="en-US" sz="900">
              <a:solidFill>
                <a:schemeClr val="tx1"/>
              </a:solidFill>
              <a:latin typeface="ＭＳ Ｐゴシック" panose="020B0600070205080204" pitchFamily="50" charset="-128"/>
              <a:ea typeface="ＭＳ Ｐゴシック" panose="020B0600070205080204" pitchFamily="50" charset="-128"/>
            </a:rPr>
            <a:t>：</a:t>
          </a:r>
          <a:r>
            <a:rPr kumimoji="1" lang="en-US" altLang="ja-JP" sz="900">
              <a:solidFill>
                <a:schemeClr val="tx1"/>
              </a:solidFill>
              <a:latin typeface="ＭＳ Ｐゴシック" panose="020B0600070205080204" pitchFamily="50" charset="-128"/>
              <a:ea typeface="ＭＳ Ｐゴシック" panose="020B0600070205080204" pitchFamily="50" charset="-128"/>
            </a:rPr>
            <a:t>6,097,424</a:t>
          </a:r>
          <a:r>
            <a:rPr kumimoji="1" lang="ja-JP" altLang="en-US" sz="9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900">
              <a:solidFill>
                <a:schemeClr val="tx1"/>
              </a:solidFill>
              <a:latin typeface="ＭＳ Ｐゴシック" panose="020B0600070205080204" pitchFamily="50" charset="-128"/>
              <a:ea typeface="ＭＳ Ｐゴシック" panose="020B0600070205080204" pitchFamily="50" charset="-128"/>
            </a:rPr>
            <a:t>H28</a:t>
          </a:r>
          <a:r>
            <a:rPr kumimoji="1" lang="ja-JP" altLang="en-US" sz="900">
              <a:solidFill>
                <a:schemeClr val="tx1"/>
              </a:solidFill>
              <a:latin typeface="ＭＳ Ｐゴシック" panose="020B0600070205080204" pitchFamily="50" charset="-128"/>
              <a:ea typeface="ＭＳ Ｐゴシック" panose="020B0600070205080204" pitchFamily="50" charset="-128"/>
            </a:rPr>
            <a:t>：</a:t>
          </a:r>
          <a:r>
            <a:rPr kumimoji="1" lang="en-US" altLang="ja-JP" sz="900">
              <a:solidFill>
                <a:schemeClr val="tx1"/>
              </a:solidFill>
              <a:latin typeface="ＭＳ Ｐゴシック" panose="020B0600070205080204" pitchFamily="50" charset="-128"/>
              <a:ea typeface="ＭＳ Ｐゴシック" panose="020B0600070205080204" pitchFamily="50" charset="-128"/>
            </a:rPr>
            <a:t>5,231,264</a:t>
          </a:r>
          <a:r>
            <a:rPr kumimoji="1" lang="ja-JP" altLang="en-US" sz="9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900">
              <a:solidFill>
                <a:schemeClr val="tx1"/>
              </a:solidFill>
              <a:latin typeface="ＭＳ Ｐゴシック" panose="020B0600070205080204" pitchFamily="50" charset="-128"/>
              <a:ea typeface="ＭＳ Ｐゴシック" panose="020B0600070205080204" pitchFamily="50" charset="-128"/>
            </a:rPr>
            <a:t>H29</a:t>
          </a:r>
          <a:r>
            <a:rPr kumimoji="1" lang="ja-JP" altLang="en-US" sz="900">
              <a:solidFill>
                <a:schemeClr val="tx1"/>
              </a:solidFill>
              <a:latin typeface="ＭＳ Ｐゴシック" panose="020B0600070205080204" pitchFamily="50" charset="-128"/>
              <a:ea typeface="ＭＳ Ｐゴシック" panose="020B0600070205080204" pitchFamily="50" charset="-128"/>
            </a:rPr>
            <a:t>：</a:t>
          </a:r>
          <a:r>
            <a:rPr kumimoji="1" lang="en-US" altLang="ja-JP" sz="900">
              <a:solidFill>
                <a:schemeClr val="tx1"/>
              </a:solidFill>
              <a:latin typeface="ＭＳ Ｐゴシック" panose="020B0600070205080204" pitchFamily="50" charset="-128"/>
              <a:ea typeface="ＭＳ Ｐゴシック" panose="020B0600070205080204" pitchFamily="50" charset="-128"/>
            </a:rPr>
            <a:t>5,610,690</a:t>
          </a:r>
          <a:r>
            <a:rPr kumimoji="1" lang="ja-JP" altLang="en-US" sz="9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900">
              <a:solidFill>
                <a:schemeClr val="tx1"/>
              </a:solidFill>
              <a:latin typeface="ＭＳ Ｐゴシック" panose="020B0600070205080204" pitchFamily="50" charset="-128"/>
              <a:ea typeface="ＭＳ Ｐゴシック" panose="020B0600070205080204" pitchFamily="50" charset="-128"/>
            </a:rPr>
            <a:t>H30</a:t>
          </a:r>
          <a:r>
            <a:rPr kumimoji="1" lang="ja-JP" altLang="en-US" sz="900">
              <a:solidFill>
                <a:schemeClr val="tx1"/>
              </a:solidFill>
              <a:latin typeface="ＭＳ Ｐゴシック" panose="020B0600070205080204" pitchFamily="50" charset="-128"/>
              <a:ea typeface="ＭＳ Ｐゴシック" panose="020B0600070205080204" pitchFamily="50" charset="-128"/>
            </a:rPr>
            <a:t>：</a:t>
          </a:r>
          <a:r>
            <a:rPr kumimoji="1" lang="en-US" altLang="ja-JP" sz="900">
              <a:solidFill>
                <a:schemeClr val="tx1"/>
              </a:solidFill>
              <a:latin typeface="ＭＳ Ｐゴシック" panose="020B0600070205080204" pitchFamily="50" charset="-128"/>
              <a:ea typeface="ＭＳ Ｐゴシック" panose="020B0600070205080204" pitchFamily="50" charset="-128"/>
            </a:rPr>
            <a:t>5,187,081</a:t>
          </a:r>
          <a:r>
            <a:rPr kumimoji="1" lang="ja-JP" altLang="en-US" sz="9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900">
              <a:solidFill>
                <a:schemeClr val="tx1"/>
              </a:solidFill>
              <a:latin typeface="ＭＳ Ｐゴシック" panose="020B0600070205080204" pitchFamily="50" charset="-128"/>
              <a:ea typeface="ＭＳ Ｐゴシック" panose="020B0600070205080204" pitchFamily="50" charset="-128"/>
            </a:rPr>
            <a:t>R01</a:t>
          </a:r>
          <a:r>
            <a:rPr kumimoji="1" lang="ja-JP" altLang="en-US" sz="900">
              <a:solidFill>
                <a:schemeClr val="tx1"/>
              </a:solidFill>
              <a:latin typeface="ＭＳ Ｐゴシック" panose="020B0600070205080204" pitchFamily="50" charset="-128"/>
              <a:ea typeface="ＭＳ Ｐゴシック" panose="020B0600070205080204" pitchFamily="50" charset="-128"/>
            </a:rPr>
            <a:t>決：</a:t>
          </a:r>
          <a:r>
            <a:rPr kumimoji="1" lang="en-US" altLang="ja-JP" sz="900">
              <a:solidFill>
                <a:schemeClr val="tx1"/>
              </a:solidFill>
              <a:latin typeface="ＭＳ Ｐゴシック" panose="020B0600070205080204" pitchFamily="50" charset="-128"/>
              <a:ea typeface="ＭＳ Ｐゴシック" panose="020B0600070205080204" pitchFamily="50" charset="-128"/>
            </a:rPr>
            <a:t>4,874,989</a:t>
          </a:r>
          <a:r>
            <a:rPr kumimoji="1" lang="ja-JP" altLang="en-US" sz="9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900">
              <a:solidFill>
                <a:schemeClr val="tx1"/>
              </a:solidFill>
              <a:latin typeface="ＭＳ Ｐゴシック" panose="020B0600070205080204" pitchFamily="50" charset="-128"/>
              <a:ea typeface="ＭＳ Ｐゴシック" panose="020B0600070205080204" pitchFamily="50" charset="-128"/>
            </a:rPr>
            <a:t>H30</a:t>
          </a:r>
          <a:r>
            <a:rPr kumimoji="1" lang="ja-JP" altLang="en-US" sz="900">
              <a:solidFill>
                <a:schemeClr val="tx1"/>
              </a:solidFill>
              <a:latin typeface="ＭＳ Ｐゴシック" panose="020B0600070205080204" pitchFamily="50" charset="-128"/>
              <a:ea typeface="ＭＳ Ｐゴシック" panose="020B0600070205080204" pitchFamily="50" charset="-128"/>
            </a:rPr>
            <a:t>決算と比較し、経常経費充当一般財源が減少（▲</a:t>
          </a:r>
          <a:r>
            <a:rPr kumimoji="1" lang="en-US" altLang="ja-JP" sz="900">
              <a:solidFill>
                <a:schemeClr val="tx1"/>
              </a:solidFill>
              <a:latin typeface="ＭＳ Ｐゴシック" panose="020B0600070205080204" pitchFamily="50" charset="-128"/>
              <a:ea typeface="ＭＳ Ｐゴシック" panose="020B0600070205080204" pitchFamily="50" charset="-128"/>
            </a:rPr>
            <a:t>312,092</a:t>
          </a:r>
          <a:r>
            <a:rPr kumimoji="1" lang="ja-JP" altLang="en-US" sz="900">
              <a:solidFill>
                <a:schemeClr val="tx1"/>
              </a:solidFill>
              <a:latin typeface="ＭＳ Ｐゴシック" panose="020B0600070205080204" pitchFamily="50" charset="-128"/>
              <a:ea typeface="ＭＳ Ｐゴシック" panose="020B0600070205080204" pitchFamily="50" charset="-128"/>
            </a:rPr>
            <a:t>千円）したため、その他の経常収支比率も</a:t>
          </a:r>
          <a:r>
            <a:rPr kumimoji="1" lang="en-US" altLang="ja-JP" sz="900">
              <a:solidFill>
                <a:schemeClr val="tx1"/>
              </a:solidFill>
              <a:latin typeface="ＭＳ Ｐゴシック" panose="020B0600070205080204" pitchFamily="50" charset="-128"/>
              <a:ea typeface="ＭＳ Ｐゴシック" panose="020B0600070205080204" pitchFamily="50" charset="-128"/>
            </a:rPr>
            <a:t>0.2</a:t>
          </a:r>
          <a:r>
            <a:rPr kumimoji="1" lang="ja-JP" altLang="en-US" sz="900">
              <a:solidFill>
                <a:schemeClr val="tx1"/>
              </a:solidFill>
              <a:latin typeface="ＭＳ Ｐゴシック" panose="020B0600070205080204" pitchFamily="50" charset="-128"/>
              <a:ea typeface="ＭＳ Ｐゴシック" panose="020B0600070205080204" pitchFamily="50" charset="-128"/>
            </a:rPr>
            <a:t>ポイント低下しました。</a:t>
          </a:r>
        </a:p>
        <a:p>
          <a:r>
            <a:rPr kumimoji="1" lang="ja-JP" altLang="en-US" sz="900">
              <a:latin typeface="ＭＳ Ｐゴシック" panose="020B0600070205080204" pitchFamily="50" charset="-128"/>
              <a:ea typeface="ＭＳ Ｐゴシック" panose="020B0600070205080204" pitchFamily="50" charset="-128"/>
            </a:rPr>
            <a:t>　県有建物や公共土木施設等の老朽化が進み、今後も多額の維持補修費用を要すると見込まれることから、これらの県有公共施設等の総合的な管理を推進し、財政負担の軽減と平準化を図っていきます。</a:t>
          </a:r>
        </a:p>
      </xdr:txBody>
    </xdr:sp>
    <xdr:clientData/>
  </xdr:twoCellAnchor>
  <xdr:oneCellAnchor>
    <xdr:from>
      <xdr:col>62</xdr:col>
      <xdr:colOff>6350</xdr:colOff>
      <xdr:row>49</xdr:row>
      <xdr:rowOff>107950</xdr:rowOff>
    </xdr:from>
    <xdr:ext cx="298543" cy="225703"/>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50800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042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146050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10261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60</xdr:row>
      <xdr:rowOff>50800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5758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146050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146050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004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0</xdr:rowOff>
    </xdr:from>
    <xdr:to>
      <xdr:col>69</xdr:col>
      <xdr:colOff>142875</xdr:colOff>
      <xdr:row>54</xdr:row>
      <xdr:rowOff>101600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111777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73677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95250</xdr:rowOff>
    </xdr:from>
    <xdr:to>
      <xdr:col>82</xdr:col>
      <xdr:colOff>158750</xdr:colOff>
      <xdr:row>60</xdr:row>
      <xdr:rowOff>25400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3827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0</xdr:rowOff>
    </xdr:from>
    <xdr:to>
      <xdr:col>78</xdr:col>
      <xdr:colOff>120650</xdr:colOff>
      <xdr:row>60</xdr:row>
      <xdr:rowOff>101600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86377</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補助費等における経常収支比率については、前年度に比べ、介護給付費負担金の増加等に伴い、経常経費充当一般財源が増加（＋</a:t>
          </a:r>
          <a:r>
            <a:rPr kumimoji="1" lang="en-US" altLang="ja-JP" sz="1300">
              <a:solidFill>
                <a:schemeClr val="tx1"/>
              </a:solidFill>
              <a:latin typeface="ＭＳ Ｐゴシック" panose="020B0600070205080204" pitchFamily="50" charset="-128"/>
              <a:ea typeface="ＭＳ Ｐゴシック" panose="020B0600070205080204" pitchFamily="50" charset="-128"/>
            </a:rPr>
            <a:t>1,239,211</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千円）したこと等により、対前年度と比較して</a:t>
          </a:r>
          <a:r>
            <a:rPr kumimoji="1" lang="en-US" altLang="ja-JP" sz="1300">
              <a:solidFill>
                <a:schemeClr val="tx1"/>
              </a:solidFill>
              <a:latin typeface="ＭＳ Ｐゴシック" panose="020B0600070205080204" pitchFamily="50" charset="-128"/>
              <a:ea typeface="ＭＳ Ｐゴシック" panose="020B0600070205080204" pitchFamily="50" charset="-128"/>
            </a:rPr>
            <a:t>0.5</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ポイント上昇したと考えられます。</a:t>
          </a:r>
        </a:p>
        <a:p>
          <a:r>
            <a:rPr kumimoji="1" lang="ja-JP" altLang="en-US" sz="1300">
              <a:latin typeface="ＭＳ Ｐゴシック" panose="020B0600070205080204" pitchFamily="50" charset="-128"/>
              <a:ea typeface="ＭＳ Ｐゴシック" panose="020B0600070205080204" pitchFamily="50" charset="-128"/>
            </a:rPr>
            <a:t>　今後も社会保障関係経費の増加が見込まれますが、財政運営指針に沿って、収支均衡を図り、持続的な財政運営に努めます。</a:t>
          </a:r>
        </a:p>
      </xdr:txBody>
    </xdr:sp>
    <xdr:clientData/>
  </xdr:twoCellAnchor>
  <xdr:oneCellAnchor>
    <xdr:from>
      <xdr:col>62</xdr:col>
      <xdr:colOff>6350</xdr:colOff>
      <xdr:row>29</xdr:row>
      <xdr:rowOff>107950</xdr:rowOff>
    </xdr:from>
    <xdr:ext cx="298543" cy="225703"/>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143328</xdr:rowOff>
    </xdr:from>
    <xdr:to>
      <xdr:col>82</xdr:col>
      <xdr:colOff>107950</xdr:colOff>
      <xdr:row>41</xdr:row>
      <xdr:rowOff>102507</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6297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58255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143328</xdr:rowOff>
    </xdr:from>
    <xdr:to>
      <xdr:col>82</xdr:col>
      <xdr:colOff>196850</xdr:colOff>
      <xdr:row>32</xdr:row>
      <xdr:rowOff>143328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4536</xdr:rowOff>
    </xdr:from>
    <xdr:to>
      <xdr:col>82</xdr:col>
      <xdr:colOff>107950</xdr:colOff>
      <xdr:row>37</xdr:row>
      <xdr:rowOff>86178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48186"/>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121755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149678</xdr:rowOff>
    </xdr:from>
    <xdr:to>
      <xdr:col>82</xdr:col>
      <xdr:colOff>158750</xdr:colOff>
      <xdr:row>38</xdr:row>
      <xdr:rowOff>79828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4536</xdr:rowOff>
    </xdr:from>
    <xdr:to>
      <xdr:col>78</xdr:col>
      <xdr:colOff>69850</xdr:colOff>
      <xdr:row>39</xdr:row>
      <xdr:rowOff>4535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48186"/>
          <a:ext cx="889000" cy="34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61685</xdr:rowOff>
    </xdr:from>
    <xdr:to>
      <xdr:col>73</xdr:col>
      <xdr:colOff>180975</xdr:colOff>
      <xdr:row>39</xdr:row>
      <xdr:rowOff>4535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5767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108857</xdr:rowOff>
    </xdr:from>
    <xdr:to>
      <xdr:col>74</xdr:col>
      <xdr:colOff>31750</xdr:colOff>
      <xdr:row>39</xdr:row>
      <xdr:rowOff>39007</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49184</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45357</xdr:rowOff>
    </xdr:from>
    <xdr:to>
      <xdr:col>69</xdr:col>
      <xdr:colOff>92075</xdr:colOff>
      <xdr:row>38</xdr:row>
      <xdr:rowOff>61685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5604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68036</xdr:rowOff>
    </xdr:from>
    <xdr:to>
      <xdr:col>69</xdr:col>
      <xdr:colOff>142875</xdr:colOff>
      <xdr:row>37</xdr:row>
      <xdr:rowOff>169636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41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8363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8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108857</xdr:rowOff>
    </xdr:from>
    <xdr:to>
      <xdr:col>65</xdr:col>
      <xdr:colOff>53975</xdr:colOff>
      <xdr:row>37</xdr:row>
      <xdr:rowOff>39007</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49184</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35378</xdr:rowOff>
    </xdr:from>
    <xdr:to>
      <xdr:col>82</xdr:col>
      <xdr:colOff>158750</xdr:colOff>
      <xdr:row>37</xdr:row>
      <xdr:rowOff>136978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51905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22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125186</xdr:rowOff>
    </xdr:from>
    <xdr:to>
      <xdr:col>78</xdr:col>
      <xdr:colOff>120650</xdr:colOff>
      <xdr:row>37</xdr:row>
      <xdr:rowOff>55336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65513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125185</xdr:rowOff>
    </xdr:from>
    <xdr:to>
      <xdr:col>74</xdr:col>
      <xdr:colOff>31750</xdr:colOff>
      <xdr:row>39</xdr:row>
      <xdr:rowOff>55335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40112</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10885</xdr:rowOff>
    </xdr:from>
    <xdr:to>
      <xdr:col>69</xdr:col>
      <xdr:colOff>142875</xdr:colOff>
      <xdr:row>38</xdr:row>
      <xdr:rowOff>112485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97262</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166007</xdr:rowOff>
    </xdr:from>
    <xdr:to>
      <xdr:col>65</xdr:col>
      <xdr:colOff>53975</xdr:colOff>
      <xdr:row>38</xdr:row>
      <xdr:rowOff>96157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80934</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公債費における経常収支比率は類似団体の平均値を下回って推移しています。</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令和元年度決算については、経常収支比率に変動はありませんでした。</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財政運営指針に基づき、一般会計及び全会計の臨時財政対策債を除く県債残高を減少させるとともに、元金プライマリーバランスの黒字化を図り、一般会計及び全会計の県債残高の減少を目指します。</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146050</xdr:rowOff>
    </xdr:from>
    <xdr:to>
      <xdr:col>24</xdr:col>
      <xdr:colOff>25400</xdr:colOff>
      <xdr:row>82</xdr:row>
      <xdr:rowOff>50800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4904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60977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146050</xdr:rowOff>
    </xdr:from>
    <xdr:to>
      <xdr:col>24</xdr:col>
      <xdr:colOff>114300</xdr:colOff>
      <xdr:row>72</xdr:row>
      <xdr:rowOff>146050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165100</xdr:rowOff>
    </xdr:from>
    <xdr:to>
      <xdr:col>24</xdr:col>
      <xdr:colOff>25400</xdr:colOff>
      <xdr:row>73</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2680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48277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165100</xdr:rowOff>
    </xdr:from>
    <xdr:to>
      <xdr:col>19</xdr:col>
      <xdr:colOff>187325</xdr:colOff>
      <xdr:row>74</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2680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50800</xdr:rowOff>
    </xdr:from>
    <xdr:to>
      <xdr:col>15</xdr:col>
      <xdr:colOff>98425</xdr:colOff>
      <xdr:row>74</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2738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0</xdr:rowOff>
    </xdr:from>
    <xdr:to>
      <xdr:col>15</xdr:col>
      <xdr:colOff>149225</xdr:colOff>
      <xdr:row>79</xdr:row>
      <xdr:rowOff>101600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86377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31750</xdr:rowOff>
    </xdr:from>
    <xdr:to>
      <xdr:col>11</xdr:col>
      <xdr:colOff>9525</xdr:colOff>
      <xdr:row>74</xdr:row>
      <xdr:rowOff>107950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2719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152400</xdr:rowOff>
    </xdr:from>
    <xdr:to>
      <xdr:col>11</xdr:col>
      <xdr:colOff>60325</xdr:colOff>
      <xdr:row>79</xdr:row>
      <xdr:rowOff>82550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67327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0</xdr:rowOff>
    </xdr:from>
    <xdr:to>
      <xdr:col>6</xdr:col>
      <xdr:colOff>171450</xdr:colOff>
      <xdr:row>79</xdr:row>
      <xdr:rowOff>101600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86377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114300</xdr:rowOff>
    </xdr:from>
    <xdr:to>
      <xdr:col>24</xdr:col>
      <xdr:colOff>76200</xdr:colOff>
      <xdr:row>74</xdr:row>
      <xdr:rowOff>44450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130827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114300</xdr:rowOff>
    </xdr:from>
    <xdr:to>
      <xdr:col>20</xdr:col>
      <xdr:colOff>38100</xdr:colOff>
      <xdr:row>74</xdr:row>
      <xdr:rowOff>44450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54627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39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0</xdr:rowOff>
    </xdr:from>
    <xdr:to>
      <xdr:col>15</xdr:col>
      <xdr:colOff>149225</xdr:colOff>
      <xdr:row>74</xdr:row>
      <xdr:rowOff>101600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111777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57150</xdr:rowOff>
    </xdr:from>
    <xdr:to>
      <xdr:col>11</xdr:col>
      <xdr:colOff>60325</xdr:colOff>
      <xdr:row>74</xdr:row>
      <xdr:rowOff>158750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168927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152400</xdr:rowOff>
    </xdr:from>
    <xdr:to>
      <xdr:col>6</xdr:col>
      <xdr:colOff>171450</xdr:colOff>
      <xdr:row>74</xdr:row>
      <xdr:rowOff>82550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6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92727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43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公債費を除く経常収支比率は、類似団体の平均値を毎年上回っていますが、主に人件費及び物件費の経常収支比率が類似団体の平均値を上回っていることが主な原因と考えられます。</a:t>
          </a:r>
        </a:p>
        <a:p>
          <a:r>
            <a:rPr kumimoji="1" lang="ja-JP" altLang="en-US" sz="1300">
              <a:latin typeface="ＭＳ Ｐゴシック" panose="020B0600070205080204" pitchFamily="50" charset="-128"/>
              <a:ea typeface="ＭＳ Ｐゴシック" panose="020B0600070205080204" pitchFamily="50" charset="-128"/>
            </a:rPr>
            <a:t>　各欄記載の対策をそれぞれ行い、持続可能な財政運営を目指します。</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81</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142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99077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127000</xdr:rowOff>
    </xdr:from>
    <xdr:to>
      <xdr:col>82</xdr:col>
      <xdr:colOff>196850</xdr:colOff>
      <xdr:row>81</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50800</xdr:rowOff>
    </xdr:from>
    <xdr:to>
      <xdr:col>82</xdr:col>
      <xdr:colOff>107950</xdr:colOff>
      <xdr:row>81</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9382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111777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95250</xdr:rowOff>
    </xdr:from>
    <xdr:to>
      <xdr:col>82</xdr:col>
      <xdr:colOff>158750</xdr:colOff>
      <xdr:row>77</xdr:row>
      <xdr:rowOff>25400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50800</xdr:rowOff>
    </xdr:from>
    <xdr:to>
      <xdr:col>78</xdr:col>
      <xdr:colOff>69850</xdr:colOff>
      <xdr:row>81</xdr:row>
      <xdr:rowOff>50800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93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114300</xdr:rowOff>
    </xdr:from>
    <xdr:to>
      <xdr:col>78</xdr:col>
      <xdr:colOff>120650</xdr:colOff>
      <xdr:row>76</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54627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165100</xdr:rowOff>
    </xdr:from>
    <xdr:to>
      <xdr:col>73</xdr:col>
      <xdr:colOff>180975</xdr:colOff>
      <xdr:row>81</xdr:row>
      <xdr:rowOff>50800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88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19050</xdr:rowOff>
    </xdr:from>
    <xdr:to>
      <xdr:col>74</xdr:col>
      <xdr:colOff>31750</xdr:colOff>
      <xdr:row>75</xdr:row>
      <xdr:rowOff>120650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146050</xdr:rowOff>
    </xdr:from>
    <xdr:to>
      <xdr:col>69</xdr:col>
      <xdr:colOff>92075</xdr:colOff>
      <xdr:row>80</xdr:row>
      <xdr:rowOff>165100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5191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0</xdr:rowOff>
    </xdr:from>
    <xdr:to>
      <xdr:col>65</xdr:col>
      <xdr:colOff>53975</xdr:colOff>
      <xdr:row>73</xdr:row>
      <xdr:rowOff>101600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251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76200</xdr:rowOff>
    </xdr:from>
    <xdr:to>
      <xdr:col>82</xdr:col>
      <xdr:colOff>158750</xdr:colOff>
      <xdr:row>82</xdr:row>
      <xdr:rowOff>6350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96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156227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0</xdr:rowOff>
    </xdr:from>
    <xdr:to>
      <xdr:col>78</xdr:col>
      <xdr:colOff>120650</xdr:colOff>
      <xdr:row>81</xdr:row>
      <xdr:rowOff>101600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86377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97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0</xdr:rowOff>
    </xdr:from>
    <xdr:to>
      <xdr:col>74</xdr:col>
      <xdr:colOff>31750</xdr:colOff>
      <xdr:row>81</xdr:row>
      <xdr:rowOff>101600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86377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97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114300</xdr:rowOff>
    </xdr:from>
    <xdr:to>
      <xdr:col>69</xdr:col>
      <xdr:colOff>142875</xdr:colOff>
      <xdr:row>81</xdr:row>
      <xdr:rowOff>44450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29227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95250</xdr:rowOff>
    </xdr:from>
    <xdr:to>
      <xdr:col>65</xdr:col>
      <xdr:colOff>53975</xdr:colOff>
      <xdr:row>79</xdr:row>
      <xdr:rowOff>25400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20353</xdr:rowOff>
    </xdr:from>
    <xdr:to>
      <xdr:col>29</xdr:col>
      <xdr:colOff>127000</xdr:colOff>
      <xdr:row>20</xdr:row>
      <xdr:rowOff>73845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5378"/>
          <a:ext cx="0" cy="142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45922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73845</xdr:rowOff>
    </xdr:from>
    <xdr:to>
      <xdr:col>30</xdr:col>
      <xdr:colOff>25400</xdr:colOff>
      <xdr:row>20</xdr:row>
      <xdr:rowOff>73845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04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106730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20353</xdr:rowOff>
    </xdr:from>
    <xdr:to>
      <xdr:col>30</xdr:col>
      <xdr:colOff>25400</xdr:colOff>
      <xdr:row>12</xdr:row>
      <xdr:rowOff>20353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5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97717</xdr:rowOff>
    </xdr:from>
    <xdr:to>
      <xdr:col>29</xdr:col>
      <xdr:colOff>127000</xdr:colOff>
      <xdr:row>15</xdr:row>
      <xdr:rowOff>116887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17092"/>
          <a:ext cx="647700" cy="19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25069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52992</xdr:rowOff>
    </xdr:from>
    <xdr:to>
      <xdr:col>29</xdr:col>
      <xdr:colOff>177800</xdr:colOff>
      <xdr:row>17</xdr:row>
      <xdr:rowOff>154592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116887</xdr:rowOff>
    </xdr:from>
    <xdr:to>
      <xdr:col>26</xdr:col>
      <xdr:colOff>50800</xdr:colOff>
      <xdr:row>15</xdr:row>
      <xdr:rowOff>143633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36262"/>
          <a:ext cx="698500" cy="26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61156</xdr:rowOff>
    </xdr:from>
    <xdr:to>
      <xdr:col>26</xdr:col>
      <xdr:colOff>101600</xdr:colOff>
      <xdr:row>17</xdr:row>
      <xdr:rowOff>162756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147533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9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143633</xdr:rowOff>
    </xdr:from>
    <xdr:to>
      <xdr:col>22</xdr:col>
      <xdr:colOff>114300</xdr:colOff>
      <xdr:row>15</xdr:row>
      <xdr:rowOff>161138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63008"/>
          <a:ext cx="698500" cy="17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68243</xdr:rowOff>
    </xdr:from>
    <xdr:to>
      <xdr:col>22</xdr:col>
      <xdr:colOff>165100</xdr:colOff>
      <xdr:row>17</xdr:row>
      <xdr:rowOff>169843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154620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161138</xdr:rowOff>
    </xdr:from>
    <xdr:to>
      <xdr:col>18</xdr:col>
      <xdr:colOff>177800</xdr:colOff>
      <xdr:row>15</xdr:row>
      <xdr:rowOff>163456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80513"/>
          <a:ext cx="698500" cy="2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82187</xdr:rowOff>
    </xdr:from>
    <xdr:to>
      <xdr:col>19</xdr:col>
      <xdr:colOff>38100</xdr:colOff>
      <xdr:row>17</xdr:row>
      <xdr:rowOff>12337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168564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109978</xdr:rowOff>
    </xdr:from>
    <xdr:to>
      <xdr:col>15</xdr:col>
      <xdr:colOff>101600</xdr:colOff>
      <xdr:row>17</xdr:row>
      <xdr:rowOff>40128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00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24905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8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46917</xdr:rowOff>
    </xdr:from>
    <xdr:to>
      <xdr:col>29</xdr:col>
      <xdr:colOff>177800</xdr:colOff>
      <xdr:row>15</xdr:row>
      <xdr:rowOff>148517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66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63444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1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66087</xdr:rowOff>
    </xdr:from>
    <xdr:to>
      <xdr:col>26</xdr:col>
      <xdr:colOff>101600</xdr:colOff>
      <xdr:row>15</xdr:row>
      <xdr:rowOff>167687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85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6414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5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92833</xdr:rowOff>
    </xdr:from>
    <xdr:to>
      <xdr:col>22</xdr:col>
      <xdr:colOff>165100</xdr:colOff>
      <xdr:row>16</xdr:row>
      <xdr:rowOff>22983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12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33160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110338</xdr:rowOff>
    </xdr:from>
    <xdr:to>
      <xdr:col>19</xdr:col>
      <xdr:colOff>38100</xdr:colOff>
      <xdr:row>16</xdr:row>
      <xdr:rowOff>40488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29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50665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9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112656</xdr:rowOff>
    </xdr:from>
    <xdr:to>
      <xdr:col>15</xdr:col>
      <xdr:colOff>101600</xdr:colOff>
      <xdr:row>16</xdr:row>
      <xdr:rowOff>42806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32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52983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0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104689</xdr:rowOff>
    </xdr:from>
    <xdr:to>
      <xdr:col>29</xdr:col>
      <xdr:colOff>127000</xdr:colOff>
      <xdr:row>37</xdr:row>
      <xdr:rowOff>123388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239"/>
          <a:ext cx="0" cy="12188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95465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2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123388</xdr:rowOff>
    </xdr:from>
    <xdr:to>
      <xdr:col>30</xdr:col>
      <xdr:colOff>25400</xdr:colOff>
      <xdr:row>37</xdr:row>
      <xdr:rowOff>123388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480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19616</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104689</xdr:rowOff>
    </xdr:from>
    <xdr:to>
      <xdr:col>30</xdr:col>
      <xdr:colOff>25400</xdr:colOff>
      <xdr:row>33</xdr:row>
      <xdr:rowOff>104689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13066</xdr:rowOff>
    </xdr:from>
    <xdr:to>
      <xdr:col>29</xdr:col>
      <xdr:colOff>127000</xdr:colOff>
      <xdr:row>36</xdr:row>
      <xdr:rowOff>38715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66316"/>
          <a:ext cx="647700" cy="25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120113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387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275036</xdr:rowOff>
    </xdr:from>
    <xdr:to>
      <xdr:col>29</xdr:col>
      <xdr:colOff>177800</xdr:colOff>
      <xdr:row>35</xdr:row>
      <xdr:rowOff>33736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4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316052</xdr:rowOff>
    </xdr:from>
    <xdr:to>
      <xdr:col>26</xdr:col>
      <xdr:colOff>50800</xdr:colOff>
      <xdr:row>36</xdr:row>
      <xdr:rowOff>13066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26402"/>
          <a:ext cx="698500" cy="3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242529</xdr:rowOff>
    </xdr:from>
    <xdr:to>
      <xdr:col>26</xdr:col>
      <xdr:colOff>101600</xdr:colOff>
      <xdr:row>35</xdr:row>
      <xdr:rowOff>1229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11406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278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269555</xdr:rowOff>
    </xdr:from>
    <xdr:to>
      <xdr:col>22</xdr:col>
      <xdr:colOff>114300</xdr:colOff>
      <xdr:row>35</xdr:row>
      <xdr:rowOff>316052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79905"/>
          <a:ext cx="698500" cy="46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138654</xdr:rowOff>
    </xdr:from>
    <xdr:to>
      <xdr:col>22</xdr:col>
      <xdr:colOff>165100</xdr:colOff>
      <xdr:row>34</xdr:row>
      <xdr:rowOff>240254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250431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17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254284</xdr:rowOff>
    </xdr:from>
    <xdr:to>
      <xdr:col>18</xdr:col>
      <xdr:colOff>177800</xdr:colOff>
      <xdr:row>35</xdr:row>
      <xdr:rowOff>269555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64634"/>
          <a:ext cx="698500" cy="15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148209</xdr:rowOff>
    </xdr:from>
    <xdr:to>
      <xdr:col>19</xdr:col>
      <xdr:colOff>38100</xdr:colOff>
      <xdr:row>34</xdr:row>
      <xdr:rowOff>249810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415659"/>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259986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18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129006</xdr:rowOff>
    </xdr:from>
    <xdr:to>
      <xdr:col>15</xdr:col>
      <xdr:colOff>101600</xdr:colOff>
      <xdr:row>34</xdr:row>
      <xdr:rowOff>230606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396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240783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16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330815</xdr:rowOff>
    </xdr:from>
    <xdr:to>
      <xdr:col>29</xdr:col>
      <xdr:colOff>177800</xdr:colOff>
      <xdr:row>36</xdr:row>
      <xdr:rowOff>89515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41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302892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305166</xdr:rowOff>
    </xdr:from>
    <xdr:to>
      <xdr:col>26</xdr:col>
      <xdr:colOff>101600</xdr:colOff>
      <xdr:row>36</xdr:row>
      <xdr:rowOff>63866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15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48643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01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265252</xdr:rowOff>
    </xdr:from>
    <xdr:to>
      <xdr:col>22</xdr:col>
      <xdr:colOff>165100</xdr:colOff>
      <xdr:row>36</xdr:row>
      <xdr:rowOff>23952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75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8729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61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218755</xdr:rowOff>
    </xdr:from>
    <xdr:to>
      <xdr:col>19</xdr:col>
      <xdr:colOff>38100</xdr:colOff>
      <xdr:row>35</xdr:row>
      <xdr:rowOff>320355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29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305132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1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203484</xdr:rowOff>
    </xdr:from>
    <xdr:to>
      <xdr:col>15</xdr:col>
      <xdr:colOff>101600</xdr:colOff>
      <xdr:row>35</xdr:row>
      <xdr:rowOff>305084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13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289861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0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981,280
967,202
1,876.79
446,907,282
436,102,474
5,256,094
258,631,154
864,730,252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1658</xdr:rowOff>
    </xdr:from>
    <xdr:to>
      <xdr:col>24</xdr:col>
      <xdr:colOff>62865</xdr:colOff>
      <xdr:row>39</xdr:row>
      <xdr:rowOff>167165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6608"/>
          <a:ext cx="1270" cy="15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170992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167165</xdr:rowOff>
    </xdr:from>
    <xdr:to>
      <xdr:col>24</xdr:col>
      <xdr:colOff>152400</xdr:colOff>
      <xdr:row>39</xdr:row>
      <xdr:rowOff>167165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119785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9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1658</xdr:rowOff>
    </xdr:from>
    <xdr:to>
      <xdr:col>24</xdr:col>
      <xdr:colOff>152400</xdr:colOff>
      <xdr:row>31</xdr:row>
      <xdr:rowOff>1658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94209</xdr:rowOff>
    </xdr:from>
    <xdr:to>
      <xdr:col>24</xdr:col>
      <xdr:colOff>63500</xdr:colOff>
      <xdr:row>34</xdr:row>
      <xdr:rowOff>109753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23509"/>
          <a:ext cx="8382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82970</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551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104543</xdr:rowOff>
    </xdr:from>
    <xdr:to>
      <xdr:col>24</xdr:col>
      <xdr:colOff>114300</xdr:colOff>
      <xdr:row>37</xdr:row>
      <xdr:rowOff>34693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109753</xdr:rowOff>
    </xdr:from>
    <xdr:to>
      <xdr:col>19</xdr:col>
      <xdr:colOff>177800</xdr:colOff>
      <xdr:row>34</xdr:row>
      <xdr:rowOff>141855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39053"/>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124333</xdr:rowOff>
    </xdr:from>
    <xdr:to>
      <xdr:col>20</xdr:col>
      <xdr:colOff>38100</xdr:colOff>
      <xdr:row>37</xdr:row>
      <xdr:rowOff>54483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45610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85095" y="638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141855</xdr:rowOff>
    </xdr:from>
    <xdr:to>
      <xdr:col>15</xdr:col>
      <xdr:colOff>50800</xdr:colOff>
      <xdr:row>34</xdr:row>
      <xdr:rowOff>159131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71155"/>
          <a:ext cx="889000" cy="1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137951</xdr:rowOff>
    </xdr:from>
    <xdr:to>
      <xdr:col>15</xdr:col>
      <xdr:colOff>101600</xdr:colOff>
      <xdr:row>37</xdr:row>
      <xdr:rowOff>68101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1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59228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40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144827</xdr:rowOff>
    </xdr:from>
    <xdr:to>
      <xdr:col>10</xdr:col>
      <xdr:colOff>114300</xdr:colOff>
      <xdr:row>34</xdr:row>
      <xdr:rowOff>159131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974127"/>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105033</xdr:rowOff>
    </xdr:from>
    <xdr:to>
      <xdr:col>10</xdr:col>
      <xdr:colOff>165100</xdr:colOff>
      <xdr:row>36</xdr:row>
      <xdr:rowOff>35183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0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26310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19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125900</xdr:rowOff>
    </xdr:from>
    <xdr:to>
      <xdr:col>6</xdr:col>
      <xdr:colOff>38100</xdr:colOff>
      <xdr:row>36</xdr:row>
      <xdr:rowOff>56050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47177</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21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43409</xdr:rowOff>
    </xdr:from>
    <xdr:to>
      <xdr:col>24</xdr:col>
      <xdr:colOff>114300</xdr:colOff>
      <xdr:row>34</xdr:row>
      <xdr:rowOff>145009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7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66286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2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58953</xdr:rowOff>
    </xdr:from>
    <xdr:to>
      <xdr:col>20</xdr:col>
      <xdr:colOff>38100</xdr:colOff>
      <xdr:row>34</xdr:row>
      <xdr:rowOff>160553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8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5630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66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91055</xdr:rowOff>
    </xdr:from>
    <xdr:to>
      <xdr:col>15</xdr:col>
      <xdr:colOff>101600</xdr:colOff>
      <xdr:row>35</xdr:row>
      <xdr:rowOff>21205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37732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108331</xdr:rowOff>
    </xdr:from>
    <xdr:to>
      <xdr:col>10</xdr:col>
      <xdr:colOff>165100</xdr:colOff>
      <xdr:row>35</xdr:row>
      <xdr:rowOff>38481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55008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71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94027</xdr:rowOff>
    </xdr:from>
    <xdr:to>
      <xdr:col>6</xdr:col>
      <xdr:colOff>38100</xdr:colOff>
      <xdr:row>35</xdr:row>
      <xdr:rowOff>24177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2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40704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69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26681</xdr:rowOff>
    </xdr:from>
    <xdr:to>
      <xdr:col>24</xdr:col>
      <xdr:colOff>62865</xdr:colOff>
      <xdr:row>58</xdr:row>
      <xdr:rowOff>29332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181"/>
          <a:ext cx="1270" cy="1374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33159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29332</xdr:rowOff>
    </xdr:from>
    <xdr:to>
      <xdr:col>24</xdr:col>
      <xdr:colOff>152400</xdr:colOff>
      <xdr:row>58</xdr:row>
      <xdr:rowOff>29332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7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144808</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26681</xdr:rowOff>
    </xdr:from>
    <xdr:to>
      <xdr:col>24</xdr:col>
      <xdr:colOff>152400</xdr:colOff>
      <xdr:row>50</xdr:row>
      <xdr:rowOff>26681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166035</xdr:rowOff>
    </xdr:from>
    <xdr:to>
      <xdr:col>24</xdr:col>
      <xdr:colOff>63500</xdr:colOff>
      <xdr:row>53</xdr:row>
      <xdr:rowOff>44877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081435"/>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108566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8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130139</xdr:rowOff>
    </xdr:from>
    <xdr:to>
      <xdr:col>24</xdr:col>
      <xdr:colOff>114300</xdr:colOff>
      <xdr:row>56</xdr:row>
      <xdr:rowOff>60289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5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103856</xdr:rowOff>
    </xdr:from>
    <xdr:to>
      <xdr:col>19</xdr:col>
      <xdr:colOff>177800</xdr:colOff>
      <xdr:row>53</xdr:row>
      <xdr:rowOff>44877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019256"/>
          <a:ext cx="8890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148336</xdr:rowOff>
    </xdr:from>
    <xdr:to>
      <xdr:col>20</xdr:col>
      <xdr:colOff>38100</xdr:colOff>
      <xdr:row>56</xdr:row>
      <xdr:rowOff>78486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7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69613</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67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15982</xdr:rowOff>
    </xdr:from>
    <xdr:to>
      <xdr:col>15</xdr:col>
      <xdr:colOff>50800</xdr:colOff>
      <xdr:row>52</xdr:row>
      <xdr:rowOff>103856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8931382"/>
          <a:ext cx="889000" cy="8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167081</xdr:rowOff>
    </xdr:from>
    <xdr:to>
      <xdr:col>15</xdr:col>
      <xdr:colOff>101600</xdr:colOff>
      <xdr:row>56</xdr:row>
      <xdr:rowOff>97231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59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88358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68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155153</xdr:rowOff>
    </xdr:from>
    <xdr:to>
      <xdr:col>10</xdr:col>
      <xdr:colOff>114300</xdr:colOff>
      <xdr:row>52</xdr:row>
      <xdr:rowOff>15982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8899103"/>
          <a:ext cx="8890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112217</xdr:rowOff>
    </xdr:from>
    <xdr:to>
      <xdr:col>10</xdr:col>
      <xdr:colOff>165100</xdr:colOff>
      <xdr:row>57</xdr:row>
      <xdr:rowOff>42367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33494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81311</xdr:rowOff>
    </xdr:from>
    <xdr:to>
      <xdr:col>6</xdr:col>
      <xdr:colOff>38100</xdr:colOff>
      <xdr:row>57</xdr:row>
      <xdr:rowOff>11461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8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2588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77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115235</xdr:rowOff>
    </xdr:from>
    <xdr:to>
      <xdr:col>24</xdr:col>
      <xdr:colOff>114300</xdr:colOff>
      <xdr:row>53</xdr:row>
      <xdr:rowOff>45385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03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138112</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88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165527</xdr:rowOff>
    </xdr:from>
    <xdr:to>
      <xdr:col>20</xdr:col>
      <xdr:colOff>38100</xdr:colOff>
      <xdr:row>53</xdr:row>
      <xdr:rowOff>95677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08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51</xdr:row>
      <xdr:rowOff>112204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885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53056</xdr:rowOff>
    </xdr:from>
    <xdr:to>
      <xdr:col>15</xdr:col>
      <xdr:colOff>101600</xdr:colOff>
      <xdr:row>52</xdr:row>
      <xdr:rowOff>154656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896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171183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874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136632</xdr:rowOff>
    </xdr:from>
    <xdr:to>
      <xdr:col>10</xdr:col>
      <xdr:colOff>165100</xdr:colOff>
      <xdr:row>52</xdr:row>
      <xdr:rowOff>66782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888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83309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865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104353</xdr:rowOff>
    </xdr:from>
    <xdr:to>
      <xdr:col>6</xdr:col>
      <xdr:colOff>38100</xdr:colOff>
      <xdr:row>52</xdr:row>
      <xdr:rowOff>34503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88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51030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862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88265</xdr:rowOff>
    </xdr:from>
    <xdr:to>
      <xdr:col>24</xdr:col>
      <xdr:colOff>62865</xdr:colOff>
      <xdr:row>78</xdr:row>
      <xdr:rowOff>23685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604115"/>
          <a:ext cx="1270" cy="79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27512</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40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23685</xdr:rowOff>
    </xdr:from>
    <xdr:to>
      <xdr:col>24</xdr:col>
      <xdr:colOff>152400</xdr:colOff>
      <xdr:row>78</xdr:row>
      <xdr:rowOff>23685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39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34942</xdr:rowOff>
    </xdr:from>
    <xdr:ext cx="469744"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37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88265</xdr:rowOff>
    </xdr:from>
    <xdr:to>
      <xdr:col>24</xdr:col>
      <xdr:colOff>152400</xdr:colOff>
      <xdr:row>73</xdr:row>
      <xdr:rowOff>88265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60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88265</xdr:rowOff>
    </xdr:from>
    <xdr:to>
      <xdr:col>24</xdr:col>
      <xdr:colOff>63500</xdr:colOff>
      <xdr:row>73</xdr:row>
      <xdr:rowOff>89598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2604115"/>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163529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22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13652</xdr:rowOff>
    </xdr:from>
    <xdr:to>
      <xdr:col>24</xdr:col>
      <xdr:colOff>114300</xdr:colOff>
      <xdr:row>76</xdr:row>
      <xdr:rowOff>115252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0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34734</xdr:rowOff>
    </xdr:from>
    <xdr:to>
      <xdr:col>19</xdr:col>
      <xdr:colOff>177800</xdr:colOff>
      <xdr:row>73</xdr:row>
      <xdr:rowOff>89598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25505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36703</xdr:rowOff>
    </xdr:from>
    <xdr:to>
      <xdr:col>20</xdr:col>
      <xdr:colOff>38100</xdr:colOff>
      <xdr:row>75</xdr:row>
      <xdr:rowOff>138303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129430</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49728" y="129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34734</xdr:rowOff>
    </xdr:from>
    <xdr:to>
      <xdr:col>15</xdr:col>
      <xdr:colOff>50800</xdr:colOff>
      <xdr:row>73</xdr:row>
      <xdr:rowOff>56452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2550584"/>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2604</xdr:rowOff>
    </xdr:from>
    <xdr:to>
      <xdr:col>15</xdr:col>
      <xdr:colOff>101600</xdr:colOff>
      <xdr:row>75</xdr:row>
      <xdr:rowOff>104204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286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95331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295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87122</xdr:rowOff>
    </xdr:from>
    <xdr:to>
      <xdr:col>10</xdr:col>
      <xdr:colOff>114300</xdr:colOff>
      <xdr:row>73</xdr:row>
      <xdr:rowOff>56452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2260072"/>
          <a:ext cx="889000" cy="3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69469</xdr:rowOff>
    </xdr:from>
    <xdr:to>
      <xdr:col>10</xdr:col>
      <xdr:colOff>165100</xdr:colOff>
      <xdr:row>75</xdr:row>
      <xdr:rowOff>171069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29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162196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2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106426</xdr:rowOff>
    </xdr:from>
    <xdr:to>
      <xdr:col>6</xdr:col>
      <xdr:colOff>38100</xdr:colOff>
      <xdr:row>76</xdr:row>
      <xdr:rowOff>36576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27703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37465</xdr:rowOff>
    </xdr:from>
    <xdr:to>
      <xdr:col>24</xdr:col>
      <xdr:colOff>114300</xdr:colOff>
      <xdr:row>73</xdr:row>
      <xdr:rowOff>139065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255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161942</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50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38798</xdr:rowOff>
    </xdr:from>
    <xdr:to>
      <xdr:col>20</xdr:col>
      <xdr:colOff>38100</xdr:colOff>
      <xdr:row>73</xdr:row>
      <xdr:rowOff>140398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5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71</xdr:row>
      <xdr:rowOff>156925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49728" y="1232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155384</xdr:rowOff>
    </xdr:from>
    <xdr:to>
      <xdr:col>15</xdr:col>
      <xdr:colOff>101600</xdr:colOff>
      <xdr:row>73</xdr:row>
      <xdr:rowOff>85534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4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102061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227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5652</xdr:rowOff>
    </xdr:from>
    <xdr:to>
      <xdr:col>10</xdr:col>
      <xdr:colOff>165100</xdr:colOff>
      <xdr:row>73</xdr:row>
      <xdr:rowOff>107252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252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123779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22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36322</xdr:rowOff>
    </xdr:from>
    <xdr:to>
      <xdr:col>6</xdr:col>
      <xdr:colOff>38100</xdr:colOff>
      <xdr:row>71</xdr:row>
      <xdr:rowOff>137922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22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69</xdr:row>
      <xdr:rowOff>154449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19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74595</xdr:rowOff>
    </xdr:from>
    <xdr:to>
      <xdr:col>24</xdr:col>
      <xdr:colOff>62865</xdr:colOff>
      <xdr:row>99</xdr:row>
      <xdr:rowOff>58319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505095"/>
          <a:ext cx="1270" cy="152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62146</xdr:rowOff>
    </xdr:from>
    <xdr:ext cx="469744"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3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58319</xdr:rowOff>
    </xdr:from>
    <xdr:to>
      <xdr:col>24</xdr:col>
      <xdr:colOff>152400</xdr:colOff>
      <xdr:row>99</xdr:row>
      <xdr:rowOff>58319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3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21272</xdr:rowOff>
    </xdr:from>
    <xdr:ext cx="534377"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28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74595</xdr:rowOff>
    </xdr:from>
    <xdr:to>
      <xdr:col>24</xdr:col>
      <xdr:colOff>152400</xdr:colOff>
      <xdr:row>90</xdr:row>
      <xdr:rowOff>74595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5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167498</xdr:rowOff>
    </xdr:from>
    <xdr:to>
      <xdr:col>24</xdr:col>
      <xdr:colOff>63500</xdr:colOff>
      <xdr:row>96</xdr:row>
      <xdr:rowOff>20462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455248"/>
          <a:ext cx="8382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70263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18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47386</xdr:rowOff>
    </xdr:from>
    <xdr:to>
      <xdr:col>24</xdr:col>
      <xdr:colOff>114300</xdr:colOff>
      <xdr:row>95</xdr:row>
      <xdr:rowOff>148986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33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20462</xdr:rowOff>
    </xdr:from>
    <xdr:to>
      <xdr:col>19</xdr:col>
      <xdr:colOff>177800</xdr:colOff>
      <xdr:row>96</xdr:row>
      <xdr:rowOff>33720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479662"/>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75459</xdr:rowOff>
    </xdr:from>
    <xdr:to>
      <xdr:col>20</xdr:col>
      <xdr:colOff>38100</xdr:colOff>
      <xdr:row>96</xdr:row>
      <xdr:rowOff>5609</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36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22136</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17411" y="1613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33720</xdr:rowOff>
    </xdr:from>
    <xdr:to>
      <xdr:col>15</xdr:col>
      <xdr:colOff>50800</xdr:colOff>
      <xdr:row>96</xdr:row>
      <xdr:rowOff>56764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492920"/>
          <a:ext cx="889000" cy="2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55798</xdr:rowOff>
    </xdr:from>
    <xdr:to>
      <xdr:col>15</xdr:col>
      <xdr:colOff>101600</xdr:colOff>
      <xdr:row>95</xdr:row>
      <xdr:rowOff>157398</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34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2475</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1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56764</xdr:rowOff>
    </xdr:from>
    <xdr:to>
      <xdr:col>10</xdr:col>
      <xdr:colOff>114300</xdr:colOff>
      <xdr:row>96</xdr:row>
      <xdr:rowOff>80080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515964"/>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146599</xdr:rowOff>
    </xdr:from>
    <xdr:to>
      <xdr:col>10</xdr:col>
      <xdr:colOff>165100</xdr:colOff>
      <xdr:row>96</xdr:row>
      <xdr:rowOff>76749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4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93276</xdr:rowOff>
    </xdr:from>
    <xdr:ext cx="469744"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84428" y="1620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162418</xdr:rowOff>
    </xdr:from>
    <xdr:to>
      <xdr:col>6</xdr:col>
      <xdr:colOff>38100</xdr:colOff>
      <xdr:row>96</xdr:row>
      <xdr:rowOff>92568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45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109095</xdr:rowOff>
    </xdr:from>
    <xdr:ext cx="469744"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95428" y="1622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116698</xdr:rowOff>
    </xdr:from>
    <xdr:to>
      <xdr:col>24</xdr:col>
      <xdr:colOff>114300</xdr:colOff>
      <xdr:row>96</xdr:row>
      <xdr:rowOff>46848</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40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95125</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38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141112</xdr:rowOff>
    </xdr:from>
    <xdr:to>
      <xdr:col>20</xdr:col>
      <xdr:colOff>38100</xdr:colOff>
      <xdr:row>96</xdr:row>
      <xdr:rowOff>71262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42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62389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17411" y="1652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154370</xdr:rowOff>
    </xdr:from>
    <xdr:to>
      <xdr:col>15</xdr:col>
      <xdr:colOff>101600</xdr:colOff>
      <xdr:row>96</xdr:row>
      <xdr:rowOff>84520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4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75647</xdr:rowOff>
    </xdr:from>
    <xdr:ext cx="469744"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73428" y="1653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5964</xdr:rowOff>
    </xdr:from>
    <xdr:to>
      <xdr:col>10</xdr:col>
      <xdr:colOff>165100</xdr:colOff>
      <xdr:row>96</xdr:row>
      <xdr:rowOff>107564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4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98691</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84428" y="1655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29280</xdr:rowOff>
    </xdr:from>
    <xdr:to>
      <xdr:col>6</xdr:col>
      <xdr:colOff>38100</xdr:colOff>
      <xdr:row>96</xdr:row>
      <xdr:rowOff>130880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4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122007</xdr:rowOff>
    </xdr:from>
    <xdr:ext cx="469744"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95428" y="165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3" name="補助費等グラフ枠">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43231</xdr:rowOff>
    </xdr:from>
    <xdr:to>
      <xdr:col>54</xdr:col>
      <xdr:colOff>189865</xdr:colOff>
      <xdr:row>38</xdr:row>
      <xdr:rowOff>101067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flipV="1">
          <a:off x="10475595" y="5358181"/>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104894</xdr:rowOff>
    </xdr:from>
    <xdr:ext cx="534377" cy="259045"/>
    <xdr:sp macro="" textlink="">
      <xdr:nvSpPr>
        <xdr:cNvPr id="275" name="補助費等最小値テキスト">
          <a:extLst>
            <a:ext uri="{FF2B5EF4-FFF2-40B4-BE49-F238E27FC236}">
              <a16:creationId xmlns:a16="http://schemas.microsoft.com/office/drawing/2014/main" id="{00000000-0008-0000-0600-000013010000}"/>
            </a:ext>
          </a:extLst>
        </xdr:cNvPr>
        <xdr:cNvSpPr txBox="1"/>
      </xdr:nvSpPr>
      <xdr:spPr>
        <a:xfrm>
          <a:off x="10528300" y="661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101067</xdr:rowOff>
    </xdr:from>
    <xdr:to>
      <xdr:col>55</xdr:col>
      <xdr:colOff>88900</xdr:colOff>
      <xdr:row>38</xdr:row>
      <xdr:rowOff>101067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10388600" y="661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161358</xdr:rowOff>
    </xdr:from>
    <xdr:ext cx="599010" cy="259045"/>
    <xdr:sp macro="" textlink="">
      <xdr:nvSpPr>
        <xdr:cNvPr id="277" name="補助費等最大値テキスト">
          <a:extLst>
            <a:ext uri="{FF2B5EF4-FFF2-40B4-BE49-F238E27FC236}">
              <a16:creationId xmlns:a16="http://schemas.microsoft.com/office/drawing/2014/main" id="{00000000-0008-0000-0600-000015010000}"/>
            </a:ext>
          </a:extLst>
        </xdr:cNvPr>
        <xdr:cNvSpPr txBox="1"/>
      </xdr:nvSpPr>
      <xdr:spPr>
        <a:xfrm>
          <a:off x="10528300" y="513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43231</xdr:rowOff>
    </xdr:from>
    <xdr:to>
      <xdr:col>55</xdr:col>
      <xdr:colOff>88900</xdr:colOff>
      <xdr:row>31</xdr:row>
      <xdr:rowOff>43231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10388600" y="535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30144</xdr:rowOff>
    </xdr:from>
    <xdr:to>
      <xdr:col>55</xdr:col>
      <xdr:colOff>0</xdr:colOff>
      <xdr:row>36</xdr:row>
      <xdr:rowOff>73120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9639300" y="6202344"/>
          <a:ext cx="8382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105433</xdr:rowOff>
    </xdr:from>
    <xdr:ext cx="599010" cy="259045"/>
    <xdr:sp macro="" textlink="">
      <xdr:nvSpPr>
        <xdr:cNvPr id="280" name="補助費等平均値テキスト">
          <a:extLst>
            <a:ext uri="{FF2B5EF4-FFF2-40B4-BE49-F238E27FC236}">
              <a16:creationId xmlns:a16="http://schemas.microsoft.com/office/drawing/2014/main" id="{00000000-0008-0000-0600-000018010000}"/>
            </a:ext>
          </a:extLst>
        </xdr:cNvPr>
        <xdr:cNvSpPr txBox="1"/>
      </xdr:nvSpPr>
      <xdr:spPr>
        <a:xfrm>
          <a:off x="10528300" y="559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82556</xdr:rowOff>
    </xdr:from>
    <xdr:to>
      <xdr:col>55</xdr:col>
      <xdr:colOff>50800</xdr:colOff>
      <xdr:row>34</xdr:row>
      <xdr:rowOff>12706</xdr:rowOff>
    </xdr:to>
    <xdr:sp macro="" textlink="">
      <xdr:nvSpPr>
        <xdr:cNvPr id="281" name="フローチャート: 判断 280">
          <a:extLst>
            <a:ext uri="{FF2B5EF4-FFF2-40B4-BE49-F238E27FC236}">
              <a16:creationId xmlns:a16="http://schemas.microsoft.com/office/drawing/2014/main" id="{00000000-0008-0000-0600-000019010000}"/>
            </a:ext>
          </a:extLst>
        </xdr:cNvPr>
        <xdr:cNvSpPr/>
      </xdr:nvSpPr>
      <xdr:spPr>
        <a:xfrm>
          <a:off x="10426700" y="574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29744</xdr:rowOff>
    </xdr:from>
    <xdr:to>
      <xdr:col>50</xdr:col>
      <xdr:colOff>114300</xdr:colOff>
      <xdr:row>36</xdr:row>
      <xdr:rowOff>73120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8750300" y="6030494"/>
          <a:ext cx="889000" cy="2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135706</xdr:rowOff>
    </xdr:from>
    <xdr:to>
      <xdr:col>50</xdr:col>
      <xdr:colOff>165100</xdr:colOff>
      <xdr:row>34</xdr:row>
      <xdr:rowOff>65856</xdr:rowOff>
    </xdr:to>
    <xdr:sp macro="" textlink="">
      <xdr:nvSpPr>
        <xdr:cNvPr id="283" name="フローチャート: 判断 282">
          <a:extLst>
            <a:ext uri="{FF2B5EF4-FFF2-40B4-BE49-F238E27FC236}">
              <a16:creationId xmlns:a16="http://schemas.microsoft.com/office/drawing/2014/main" id="{00000000-0008-0000-0600-00001B010000}"/>
            </a:ext>
          </a:extLst>
        </xdr:cNvPr>
        <xdr:cNvSpPr/>
      </xdr:nvSpPr>
      <xdr:spPr>
        <a:xfrm>
          <a:off x="9588500" y="579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82383</xdr:rowOff>
    </xdr:from>
    <xdr:ext cx="599010"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9327095" y="556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29744</xdr:rowOff>
    </xdr:from>
    <xdr:to>
      <xdr:col>45</xdr:col>
      <xdr:colOff>177800</xdr:colOff>
      <xdr:row>35</xdr:row>
      <xdr:rowOff>97009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7861300" y="6030494"/>
          <a:ext cx="889000" cy="6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156166</xdr:rowOff>
    </xdr:from>
    <xdr:to>
      <xdr:col>46</xdr:col>
      <xdr:colOff>38100</xdr:colOff>
      <xdr:row>31</xdr:row>
      <xdr:rowOff>86316</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8699500" y="529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102843</xdr:rowOff>
    </xdr:from>
    <xdr:ext cx="599010"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8450795" y="507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94094</xdr:rowOff>
    </xdr:from>
    <xdr:to>
      <xdr:col>41</xdr:col>
      <xdr:colOff>50800</xdr:colOff>
      <xdr:row>35</xdr:row>
      <xdr:rowOff>97009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972300" y="5923394"/>
          <a:ext cx="889000" cy="17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155823</xdr:rowOff>
    </xdr:from>
    <xdr:to>
      <xdr:col>41</xdr:col>
      <xdr:colOff>101600</xdr:colOff>
      <xdr:row>35</xdr:row>
      <xdr:rowOff>85973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7810500" y="598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102500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7594111" y="57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91758</xdr:rowOff>
    </xdr:from>
    <xdr:to>
      <xdr:col>36</xdr:col>
      <xdr:colOff>165100</xdr:colOff>
      <xdr:row>35</xdr:row>
      <xdr:rowOff>21908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6921500" y="5921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13035</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705111" y="601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150794</xdr:rowOff>
    </xdr:from>
    <xdr:to>
      <xdr:col>55</xdr:col>
      <xdr:colOff>50800</xdr:colOff>
      <xdr:row>36</xdr:row>
      <xdr:rowOff>80944</xdr:rowOff>
    </xdr:to>
    <xdr:sp macro="" textlink="">
      <xdr:nvSpPr>
        <xdr:cNvPr id="298" name="楕円 297">
          <a:extLst>
            <a:ext uri="{FF2B5EF4-FFF2-40B4-BE49-F238E27FC236}">
              <a16:creationId xmlns:a16="http://schemas.microsoft.com/office/drawing/2014/main" id="{00000000-0008-0000-0600-00002A010000}"/>
            </a:ext>
          </a:extLst>
        </xdr:cNvPr>
        <xdr:cNvSpPr/>
      </xdr:nvSpPr>
      <xdr:spPr>
        <a:xfrm>
          <a:off x="10426700" y="61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129221</xdr:rowOff>
    </xdr:from>
    <xdr:ext cx="534377" cy="259045"/>
    <xdr:sp macro="" textlink="">
      <xdr:nvSpPr>
        <xdr:cNvPr id="299" name="補助費等該当値テキスト">
          <a:extLst>
            <a:ext uri="{FF2B5EF4-FFF2-40B4-BE49-F238E27FC236}">
              <a16:creationId xmlns:a16="http://schemas.microsoft.com/office/drawing/2014/main" id="{00000000-0008-0000-0600-00002B010000}"/>
            </a:ext>
          </a:extLst>
        </xdr:cNvPr>
        <xdr:cNvSpPr txBox="1"/>
      </xdr:nvSpPr>
      <xdr:spPr>
        <a:xfrm>
          <a:off x="10528300" y="612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22320</xdr:rowOff>
    </xdr:from>
    <xdr:to>
      <xdr:col>50</xdr:col>
      <xdr:colOff>165100</xdr:colOff>
      <xdr:row>36</xdr:row>
      <xdr:rowOff>123920</xdr:rowOff>
    </xdr:to>
    <xdr:sp macro="" textlink="">
      <xdr:nvSpPr>
        <xdr:cNvPr id="300" name="楕円 299">
          <a:extLst>
            <a:ext uri="{FF2B5EF4-FFF2-40B4-BE49-F238E27FC236}">
              <a16:creationId xmlns:a16="http://schemas.microsoft.com/office/drawing/2014/main" id="{00000000-0008-0000-0600-00002C010000}"/>
            </a:ext>
          </a:extLst>
        </xdr:cNvPr>
        <xdr:cNvSpPr/>
      </xdr:nvSpPr>
      <xdr:spPr>
        <a:xfrm>
          <a:off x="9588500" y="61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115047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59411" y="62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150394</xdr:rowOff>
    </xdr:from>
    <xdr:to>
      <xdr:col>46</xdr:col>
      <xdr:colOff>38100</xdr:colOff>
      <xdr:row>35</xdr:row>
      <xdr:rowOff>80544</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8699500" y="59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71671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46209</xdr:rowOff>
    </xdr:from>
    <xdr:to>
      <xdr:col>41</xdr:col>
      <xdr:colOff>101600</xdr:colOff>
      <xdr:row>35</xdr:row>
      <xdr:rowOff>147809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7810500" y="604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138936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13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43294</xdr:rowOff>
    </xdr:from>
    <xdr:to>
      <xdr:col>36</xdr:col>
      <xdr:colOff>165100</xdr:colOff>
      <xdr:row>34</xdr:row>
      <xdr:rowOff>144894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6921500" y="587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161421</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564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8" name="正方形/長方形 307">
          <a:extLst>
            <a:ext uri="{FF2B5EF4-FFF2-40B4-BE49-F238E27FC236}">
              <a16:creationId xmlns:a16="http://schemas.microsoft.com/office/drawing/2014/main" id="{00000000-0008-0000-0600-00003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9" name="正方形/長方形 308">
          <a:extLst>
            <a:ext uri="{FF2B5EF4-FFF2-40B4-BE49-F238E27FC236}">
              <a16:creationId xmlns:a16="http://schemas.microsoft.com/office/drawing/2014/main" id="{00000000-0008-0000-0600-000035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0" name="正方形/長方形 309">
          <a:extLst>
            <a:ext uri="{FF2B5EF4-FFF2-40B4-BE49-F238E27FC236}">
              <a16:creationId xmlns:a16="http://schemas.microsoft.com/office/drawing/2014/main" id="{00000000-0008-0000-0600-000036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1" name="正方形/長方形 310">
          <a:extLst>
            <a:ext uri="{FF2B5EF4-FFF2-40B4-BE49-F238E27FC236}">
              <a16:creationId xmlns:a16="http://schemas.microsoft.com/office/drawing/2014/main" id="{00000000-0008-0000-0600-000037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5" name="直線コネクタ 314">
          <a:extLst>
            <a:ext uri="{FF2B5EF4-FFF2-40B4-BE49-F238E27FC236}">
              <a16:creationId xmlns:a16="http://schemas.microsoft.com/office/drawing/2014/main" id="{00000000-0008-0000-0600-00003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7" name="直線コネクタ 316">
          <a:extLst>
            <a:ext uri="{FF2B5EF4-FFF2-40B4-BE49-F238E27FC236}">
              <a16:creationId xmlns:a16="http://schemas.microsoft.com/office/drawing/2014/main" id="{00000000-0008-0000-0600-00003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159327</xdr:rowOff>
    </xdr:from>
    <xdr:to>
      <xdr:col>54</xdr:col>
      <xdr:colOff>189865</xdr:colOff>
      <xdr:row>57</xdr:row>
      <xdr:rowOff>72198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flipV="1">
          <a:off x="10475595" y="8560377"/>
          <a:ext cx="1270" cy="128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76025</xdr:rowOff>
    </xdr:from>
    <xdr:ext cx="534377" cy="259045"/>
    <xdr:sp macro="" textlink="">
      <xdr:nvSpPr>
        <xdr:cNvPr id="333" name="普通建設事業費最小値テキスト">
          <a:extLst>
            <a:ext uri="{FF2B5EF4-FFF2-40B4-BE49-F238E27FC236}">
              <a16:creationId xmlns:a16="http://schemas.microsoft.com/office/drawing/2014/main" id="{00000000-0008-0000-0600-00004D010000}"/>
            </a:ext>
          </a:extLst>
        </xdr:cNvPr>
        <xdr:cNvSpPr txBox="1"/>
      </xdr:nvSpPr>
      <xdr:spPr>
        <a:xfrm>
          <a:off x="10528300" y="984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72198</xdr:rowOff>
    </xdr:from>
    <xdr:to>
      <xdr:col>55</xdr:col>
      <xdr:colOff>88900</xdr:colOff>
      <xdr:row>57</xdr:row>
      <xdr:rowOff>72198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10388600" y="98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106004</xdr:rowOff>
    </xdr:from>
    <xdr:ext cx="599010" cy="259045"/>
    <xdr:sp macro="" textlink="">
      <xdr:nvSpPr>
        <xdr:cNvPr id="335" name="普通建設事業費最大値テキスト">
          <a:extLst>
            <a:ext uri="{FF2B5EF4-FFF2-40B4-BE49-F238E27FC236}">
              <a16:creationId xmlns:a16="http://schemas.microsoft.com/office/drawing/2014/main" id="{00000000-0008-0000-0600-00004F010000}"/>
            </a:ext>
          </a:extLst>
        </xdr:cNvPr>
        <xdr:cNvSpPr txBox="1"/>
      </xdr:nvSpPr>
      <xdr:spPr>
        <a:xfrm>
          <a:off x="10528300" y="83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159327</xdr:rowOff>
    </xdr:from>
    <xdr:to>
      <xdr:col>55</xdr:col>
      <xdr:colOff>88900</xdr:colOff>
      <xdr:row>49</xdr:row>
      <xdr:rowOff>159327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856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59380</xdr:rowOff>
    </xdr:from>
    <xdr:to>
      <xdr:col>55</xdr:col>
      <xdr:colOff>0</xdr:colOff>
      <xdr:row>57</xdr:row>
      <xdr:rowOff>130670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9639300" y="9832030"/>
          <a:ext cx="838200" cy="7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83316</xdr:rowOff>
    </xdr:from>
    <xdr:ext cx="534377" cy="259045"/>
    <xdr:sp macro="" textlink="">
      <xdr:nvSpPr>
        <xdr:cNvPr id="338" name="普通建設事業費平均値テキスト">
          <a:extLst>
            <a:ext uri="{FF2B5EF4-FFF2-40B4-BE49-F238E27FC236}">
              <a16:creationId xmlns:a16="http://schemas.microsoft.com/office/drawing/2014/main" id="{00000000-0008-0000-0600-000052010000}"/>
            </a:ext>
          </a:extLst>
        </xdr:cNvPr>
        <xdr:cNvSpPr txBox="1"/>
      </xdr:nvSpPr>
      <xdr:spPr>
        <a:xfrm>
          <a:off x="10528300" y="9170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60439</xdr:rowOff>
    </xdr:from>
    <xdr:to>
      <xdr:col>55</xdr:col>
      <xdr:colOff>50800</xdr:colOff>
      <xdr:row>54</xdr:row>
      <xdr:rowOff>162039</xdr:rowOff>
    </xdr:to>
    <xdr:sp macro="" textlink="">
      <xdr:nvSpPr>
        <xdr:cNvPr id="339" name="フローチャート: 判断 338">
          <a:extLst>
            <a:ext uri="{FF2B5EF4-FFF2-40B4-BE49-F238E27FC236}">
              <a16:creationId xmlns:a16="http://schemas.microsoft.com/office/drawing/2014/main" id="{00000000-0008-0000-0600-000053010000}"/>
            </a:ext>
          </a:extLst>
        </xdr:cNvPr>
        <xdr:cNvSpPr/>
      </xdr:nvSpPr>
      <xdr:spPr>
        <a:xfrm>
          <a:off x="10426700" y="9318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130670</xdr:rowOff>
    </xdr:from>
    <xdr:to>
      <xdr:col>50</xdr:col>
      <xdr:colOff>114300</xdr:colOff>
      <xdr:row>57</xdr:row>
      <xdr:rowOff>149823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8750300" y="9903320"/>
          <a:ext cx="889000" cy="1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39408</xdr:rowOff>
    </xdr:from>
    <xdr:to>
      <xdr:col>50</xdr:col>
      <xdr:colOff>165100</xdr:colOff>
      <xdr:row>55</xdr:row>
      <xdr:rowOff>141008</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9588500" y="946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157535</xdr:rowOff>
    </xdr:from>
    <xdr:ext cx="534377"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9359411" y="924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91286</xdr:rowOff>
    </xdr:from>
    <xdr:to>
      <xdr:col>45</xdr:col>
      <xdr:colOff>177800</xdr:colOff>
      <xdr:row>57</xdr:row>
      <xdr:rowOff>149823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7861300" y="9863936"/>
          <a:ext cx="889000" cy="5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114438</xdr:rowOff>
    </xdr:from>
    <xdr:to>
      <xdr:col>46</xdr:col>
      <xdr:colOff>38100</xdr:colOff>
      <xdr:row>56</xdr:row>
      <xdr:rowOff>44588</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8699500" y="95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61115</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8483111" y="93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91286</xdr:rowOff>
    </xdr:from>
    <xdr:to>
      <xdr:col>41</xdr:col>
      <xdr:colOff>50800</xdr:colOff>
      <xdr:row>58</xdr:row>
      <xdr:rowOff>71887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6972300" y="9863936"/>
          <a:ext cx="889000" cy="15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29545</xdr:rowOff>
    </xdr:from>
    <xdr:to>
      <xdr:col>41</xdr:col>
      <xdr:colOff>101600</xdr:colOff>
      <xdr:row>56</xdr:row>
      <xdr:rowOff>131145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7810500" y="963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147672</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7594111" y="94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106028</xdr:rowOff>
    </xdr:from>
    <xdr:to>
      <xdr:col>36</xdr:col>
      <xdr:colOff>165100</xdr:colOff>
      <xdr:row>57</xdr:row>
      <xdr:rowOff>36178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6921500" y="97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52705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705111" y="948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8580</xdr:rowOff>
    </xdr:from>
    <xdr:to>
      <xdr:col>55</xdr:col>
      <xdr:colOff>50800</xdr:colOff>
      <xdr:row>57</xdr:row>
      <xdr:rowOff>110180</xdr:rowOff>
    </xdr:to>
    <xdr:sp macro="" textlink="">
      <xdr:nvSpPr>
        <xdr:cNvPr id="356" name="楕円 355">
          <a:extLst>
            <a:ext uri="{FF2B5EF4-FFF2-40B4-BE49-F238E27FC236}">
              <a16:creationId xmlns:a16="http://schemas.microsoft.com/office/drawing/2014/main" id="{00000000-0008-0000-0600-000064010000}"/>
            </a:ext>
          </a:extLst>
        </xdr:cNvPr>
        <xdr:cNvSpPr/>
      </xdr:nvSpPr>
      <xdr:spPr>
        <a:xfrm>
          <a:off x="10426700" y="978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94957</xdr:rowOff>
    </xdr:from>
    <xdr:ext cx="534377" cy="259045"/>
    <xdr:sp macro="" textlink="">
      <xdr:nvSpPr>
        <xdr:cNvPr id="357" name="普通建設事業費該当値テキスト">
          <a:extLst>
            <a:ext uri="{FF2B5EF4-FFF2-40B4-BE49-F238E27FC236}">
              <a16:creationId xmlns:a16="http://schemas.microsoft.com/office/drawing/2014/main" id="{00000000-0008-0000-0600-000065010000}"/>
            </a:ext>
          </a:extLst>
        </xdr:cNvPr>
        <xdr:cNvSpPr txBox="1"/>
      </xdr:nvSpPr>
      <xdr:spPr>
        <a:xfrm>
          <a:off x="10528300" y="96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79870</xdr:rowOff>
    </xdr:from>
    <xdr:to>
      <xdr:col>50</xdr:col>
      <xdr:colOff>165100</xdr:colOff>
      <xdr:row>58</xdr:row>
      <xdr:rowOff>10020</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9588500" y="98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1147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59411" y="994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99023</xdr:rowOff>
    </xdr:from>
    <xdr:to>
      <xdr:col>46</xdr:col>
      <xdr:colOff>38100</xdr:colOff>
      <xdr:row>58</xdr:row>
      <xdr:rowOff>29173</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8699500" y="987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20300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96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40486</xdr:rowOff>
    </xdr:from>
    <xdr:to>
      <xdr:col>41</xdr:col>
      <xdr:colOff>101600</xdr:colOff>
      <xdr:row>57</xdr:row>
      <xdr:rowOff>142086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7810500" y="981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133213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90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21087</xdr:rowOff>
    </xdr:from>
    <xdr:to>
      <xdr:col>36</xdr:col>
      <xdr:colOff>165100</xdr:colOff>
      <xdr:row>58</xdr:row>
      <xdr:rowOff>122687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6921500" y="996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113814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100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6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6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5" name="直線コネクタ 374">
          <a:extLst>
            <a:ext uri="{FF2B5EF4-FFF2-40B4-BE49-F238E27FC236}">
              <a16:creationId xmlns:a16="http://schemas.microsoft.com/office/drawing/2014/main" id="{00000000-0008-0000-0600-00007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155376</xdr:rowOff>
    </xdr:from>
    <xdr:to>
      <xdr:col>54</xdr:col>
      <xdr:colOff>189865</xdr:colOff>
      <xdr:row>78</xdr:row>
      <xdr:rowOff>53680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1985426"/>
          <a:ext cx="1270" cy="144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57507</xdr:rowOff>
    </xdr:from>
    <xdr:ext cx="534377"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3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53680</xdr:rowOff>
    </xdr:from>
    <xdr:to>
      <xdr:col>55</xdr:col>
      <xdr:colOff>88900</xdr:colOff>
      <xdr:row>78</xdr:row>
      <xdr:rowOff>53680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42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102053</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7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155376</xdr:rowOff>
    </xdr:from>
    <xdr:to>
      <xdr:col>55</xdr:col>
      <xdr:colOff>88900</xdr:colOff>
      <xdr:row>69</xdr:row>
      <xdr:rowOff>155376</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198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93980</xdr:rowOff>
    </xdr:from>
    <xdr:to>
      <xdr:col>55</xdr:col>
      <xdr:colOff>0</xdr:colOff>
      <xdr:row>77</xdr:row>
      <xdr:rowOff>115077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295630"/>
          <a:ext cx="8382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152925</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668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130048</xdr:rowOff>
    </xdr:from>
    <xdr:to>
      <xdr:col>55</xdr:col>
      <xdr:colOff>50800</xdr:colOff>
      <xdr:row>75</xdr:row>
      <xdr:rowOff>60198</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28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115077</xdr:rowOff>
    </xdr:from>
    <xdr:to>
      <xdr:col>50</xdr:col>
      <xdr:colOff>114300</xdr:colOff>
      <xdr:row>77</xdr:row>
      <xdr:rowOff>119387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316727"/>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153202</xdr:rowOff>
    </xdr:from>
    <xdr:to>
      <xdr:col>50</xdr:col>
      <xdr:colOff>165100</xdr:colOff>
      <xdr:row>75</xdr:row>
      <xdr:rowOff>83352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284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99879</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261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129282</xdr:rowOff>
    </xdr:from>
    <xdr:to>
      <xdr:col>45</xdr:col>
      <xdr:colOff>177800</xdr:colOff>
      <xdr:row>77</xdr:row>
      <xdr:rowOff>119387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159482"/>
          <a:ext cx="889000" cy="16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116495</xdr:rowOff>
    </xdr:from>
    <xdr:to>
      <xdr:col>46</xdr:col>
      <xdr:colOff>38100</xdr:colOff>
      <xdr:row>76</xdr:row>
      <xdr:rowOff>46645</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63172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275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129282</xdr:rowOff>
    </xdr:from>
    <xdr:to>
      <xdr:col>41</xdr:col>
      <xdr:colOff>50800</xdr:colOff>
      <xdr:row>77</xdr:row>
      <xdr:rowOff>20469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159482"/>
          <a:ext cx="8890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43768</xdr:rowOff>
    </xdr:from>
    <xdr:to>
      <xdr:col>41</xdr:col>
      <xdr:colOff>101600</xdr:colOff>
      <xdr:row>76</xdr:row>
      <xdr:rowOff>145368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07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161895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84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55394</xdr:rowOff>
    </xdr:from>
    <xdr:to>
      <xdr:col>36</xdr:col>
      <xdr:colOff>165100</xdr:colOff>
      <xdr:row>75</xdr:row>
      <xdr:rowOff>156994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291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2071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68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43180</xdr:rowOff>
    </xdr:from>
    <xdr:to>
      <xdr:col>55</xdr:col>
      <xdr:colOff>50800</xdr:colOff>
      <xdr:row>77</xdr:row>
      <xdr:rowOff>144780</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21607</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2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64277</xdr:rowOff>
    </xdr:from>
    <xdr:to>
      <xdr:col>50</xdr:col>
      <xdr:colOff>165100</xdr:colOff>
      <xdr:row>77</xdr:row>
      <xdr:rowOff>165877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26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157004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59411" y="13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68587</xdr:rowOff>
    </xdr:from>
    <xdr:to>
      <xdr:col>46</xdr:col>
      <xdr:colOff>38100</xdr:colOff>
      <xdr:row>77</xdr:row>
      <xdr:rowOff>170187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2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161314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36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78482</xdr:rowOff>
    </xdr:from>
    <xdr:to>
      <xdr:col>41</xdr:col>
      <xdr:colOff>101600</xdr:colOff>
      <xdr:row>77</xdr:row>
      <xdr:rowOff>8632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1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171209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20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141119</xdr:rowOff>
    </xdr:from>
    <xdr:to>
      <xdr:col>36</xdr:col>
      <xdr:colOff>165100</xdr:colOff>
      <xdr:row>77</xdr:row>
      <xdr:rowOff>71269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17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62396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26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111387</xdr:rowOff>
    </xdr:from>
    <xdr:to>
      <xdr:col>54</xdr:col>
      <xdr:colOff>189865</xdr:colOff>
      <xdr:row>98</xdr:row>
      <xdr:rowOff>157694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41887"/>
          <a:ext cx="1270" cy="141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161521</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6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157694</xdr:rowOff>
    </xdr:from>
    <xdr:to>
      <xdr:col>55</xdr:col>
      <xdr:colOff>88900</xdr:colOff>
      <xdr:row>98</xdr:row>
      <xdr:rowOff>157694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5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58064</xdr:rowOff>
    </xdr:from>
    <xdr:ext cx="534377"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111387</xdr:rowOff>
    </xdr:from>
    <xdr:to>
      <xdr:col>55</xdr:col>
      <xdr:colOff>88900</xdr:colOff>
      <xdr:row>90</xdr:row>
      <xdr:rowOff>111387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89408</xdr:rowOff>
    </xdr:from>
    <xdr:to>
      <xdr:col>55</xdr:col>
      <xdr:colOff>0</xdr:colOff>
      <xdr:row>96</xdr:row>
      <xdr:rowOff>151326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548608"/>
          <a:ext cx="838200" cy="6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41302</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15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18425</xdr:rowOff>
    </xdr:from>
    <xdr:to>
      <xdr:col>55</xdr:col>
      <xdr:colOff>50800</xdr:colOff>
      <xdr:row>95</xdr:row>
      <xdr:rowOff>120025</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30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151326</xdr:rowOff>
    </xdr:from>
    <xdr:to>
      <xdr:col>50</xdr:col>
      <xdr:colOff>114300</xdr:colOff>
      <xdr:row>97</xdr:row>
      <xdr:rowOff>55282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610526"/>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26198</xdr:rowOff>
    </xdr:from>
    <xdr:to>
      <xdr:col>50</xdr:col>
      <xdr:colOff>165100</xdr:colOff>
      <xdr:row>96</xdr:row>
      <xdr:rowOff>127798</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48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144325</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59411" y="1626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55282</xdr:rowOff>
    </xdr:from>
    <xdr:to>
      <xdr:col>45</xdr:col>
      <xdr:colOff>177800</xdr:colOff>
      <xdr:row>97</xdr:row>
      <xdr:rowOff>102896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685932"/>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37074</xdr:rowOff>
    </xdr:from>
    <xdr:to>
      <xdr:col>46</xdr:col>
      <xdr:colOff>38100</xdr:colOff>
      <xdr:row>96</xdr:row>
      <xdr:rowOff>138674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49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155201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27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102896</xdr:rowOff>
    </xdr:from>
    <xdr:to>
      <xdr:col>41</xdr:col>
      <xdr:colOff>50800</xdr:colOff>
      <xdr:row>98</xdr:row>
      <xdr:rowOff>164716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733546"/>
          <a:ext cx="889000" cy="23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46445</xdr:rowOff>
    </xdr:from>
    <xdr:to>
      <xdr:col>41</xdr:col>
      <xdr:colOff>101600</xdr:colOff>
      <xdr:row>96</xdr:row>
      <xdr:rowOff>148045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5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164572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28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24957</xdr:rowOff>
    </xdr:from>
    <xdr:to>
      <xdr:col>36</xdr:col>
      <xdr:colOff>165100</xdr:colOff>
      <xdr:row>98</xdr:row>
      <xdr:rowOff>126557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8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143084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60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38608</xdr:rowOff>
    </xdr:from>
    <xdr:to>
      <xdr:col>55</xdr:col>
      <xdr:colOff>50800</xdr:colOff>
      <xdr:row>96</xdr:row>
      <xdr:rowOff>140208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49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17035</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47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100526</xdr:rowOff>
    </xdr:from>
    <xdr:to>
      <xdr:col>50</xdr:col>
      <xdr:colOff>165100</xdr:colOff>
      <xdr:row>97</xdr:row>
      <xdr:rowOff>30676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55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21803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59411" y="166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4482</xdr:rowOff>
    </xdr:from>
    <xdr:to>
      <xdr:col>46</xdr:col>
      <xdr:colOff>38100</xdr:colOff>
      <xdr:row>97</xdr:row>
      <xdr:rowOff>106082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97209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2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52096</xdr:rowOff>
    </xdr:from>
    <xdr:to>
      <xdr:col>41</xdr:col>
      <xdr:colOff>101600</xdr:colOff>
      <xdr:row>97</xdr:row>
      <xdr:rowOff>153696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144823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7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113916</xdr:rowOff>
    </xdr:from>
    <xdr:to>
      <xdr:col>36</xdr:col>
      <xdr:colOff>165100</xdr:colOff>
      <xdr:row>99</xdr:row>
      <xdr:rowOff>44066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91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35193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700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xdr:rowOff>
    </xdr:from>
    <xdr:to>
      <xdr:col>85</xdr:col>
      <xdr:colOff>126364</xdr:colOff>
      <xdr:row>37</xdr:row>
      <xdr:rowOff>106381</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316975"/>
          <a:ext cx="1269" cy="113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110208</xdr:rowOff>
    </xdr:from>
    <xdr:ext cx="469744"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45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106381</xdr:rowOff>
    </xdr:from>
    <xdr:to>
      <xdr:col>86</xdr:col>
      <xdr:colOff>25400</xdr:colOff>
      <xdr:row>37</xdr:row>
      <xdr:rowOff>106381</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45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120152</xdr:rowOff>
    </xdr:from>
    <xdr:ext cx="534377"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9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xdr:rowOff>
    </xdr:from>
    <xdr:to>
      <xdr:col>86</xdr:col>
      <xdr:colOff>25400</xdr:colOff>
      <xdr:row>31</xdr:row>
      <xdr:rowOff>2025</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31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99409</xdr:rowOff>
    </xdr:from>
    <xdr:to>
      <xdr:col>85</xdr:col>
      <xdr:colOff>127000</xdr:colOff>
      <xdr:row>37</xdr:row>
      <xdr:rowOff>106953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443059"/>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118864</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5948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95987</xdr:rowOff>
    </xdr:from>
    <xdr:to>
      <xdr:col>85</xdr:col>
      <xdr:colOff>177800</xdr:colOff>
      <xdr:row>36</xdr:row>
      <xdr:rowOff>26137</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09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106953</xdr:rowOff>
    </xdr:from>
    <xdr:to>
      <xdr:col>81</xdr:col>
      <xdr:colOff>50800</xdr:colOff>
      <xdr:row>37</xdr:row>
      <xdr:rowOff>151587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450603"/>
          <a:ext cx="889000" cy="4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148279</xdr:rowOff>
    </xdr:from>
    <xdr:to>
      <xdr:col>81</xdr:col>
      <xdr:colOff>101600</xdr:colOff>
      <xdr:row>34</xdr:row>
      <xdr:rowOff>78429</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580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94956</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01411" y="55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151587</xdr:rowOff>
    </xdr:from>
    <xdr:to>
      <xdr:col>76</xdr:col>
      <xdr:colOff>114300</xdr:colOff>
      <xdr:row>37</xdr:row>
      <xdr:rowOff>155016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49523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120275</xdr:rowOff>
    </xdr:from>
    <xdr:to>
      <xdr:col>76</xdr:col>
      <xdr:colOff>165100</xdr:colOff>
      <xdr:row>35</xdr:row>
      <xdr:rowOff>50425</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594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66952</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572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129984</xdr:rowOff>
    </xdr:from>
    <xdr:to>
      <xdr:col>71</xdr:col>
      <xdr:colOff>177800</xdr:colOff>
      <xdr:row>37</xdr:row>
      <xdr:rowOff>155016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473634"/>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145707</xdr:rowOff>
    </xdr:from>
    <xdr:to>
      <xdr:col>72</xdr:col>
      <xdr:colOff>38100</xdr:colOff>
      <xdr:row>37</xdr:row>
      <xdr:rowOff>75857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31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92384</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09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42151</xdr:rowOff>
    </xdr:from>
    <xdr:to>
      <xdr:col>67</xdr:col>
      <xdr:colOff>101600</xdr:colOff>
      <xdr:row>37</xdr:row>
      <xdr:rowOff>143751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3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160278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16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48609</xdr:rowOff>
    </xdr:from>
    <xdr:to>
      <xdr:col>85</xdr:col>
      <xdr:colOff>177800</xdr:colOff>
      <xdr:row>37</xdr:row>
      <xdr:rowOff>150209</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39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134986</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30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56153</xdr:rowOff>
    </xdr:from>
    <xdr:to>
      <xdr:col>81</xdr:col>
      <xdr:colOff>101600</xdr:colOff>
      <xdr:row>37</xdr:row>
      <xdr:rowOff>157753</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39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148880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33728" y="649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100787</xdr:rowOff>
    </xdr:from>
    <xdr:to>
      <xdr:col>76</xdr:col>
      <xdr:colOff>165100</xdr:colOff>
      <xdr:row>38</xdr:row>
      <xdr:rowOff>30938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4444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22064</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5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104216</xdr:rowOff>
    </xdr:from>
    <xdr:to>
      <xdr:col>72</xdr:col>
      <xdr:colOff>38100</xdr:colOff>
      <xdr:row>38</xdr:row>
      <xdr:rowOff>34366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4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25493</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540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79184</xdr:rowOff>
    </xdr:from>
    <xdr:to>
      <xdr:col>67</xdr:col>
      <xdr:colOff>101600</xdr:colOff>
      <xdr:row>38</xdr:row>
      <xdr:rowOff>9334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42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461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138492</xdr:rowOff>
    </xdr:from>
    <xdr:to>
      <xdr:col>85</xdr:col>
      <xdr:colOff>126364</xdr:colOff>
      <xdr:row>78</xdr:row>
      <xdr:rowOff>36633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139992"/>
          <a:ext cx="1269" cy="126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40460</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41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36633</xdr:rowOff>
    </xdr:from>
    <xdr:to>
      <xdr:col>86</xdr:col>
      <xdr:colOff>25400</xdr:colOff>
      <xdr:row>78</xdr:row>
      <xdr:rowOff>36633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40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85169</xdr:rowOff>
    </xdr:from>
    <xdr:ext cx="534377"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9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138492</xdr:rowOff>
    </xdr:from>
    <xdr:to>
      <xdr:col>86</xdr:col>
      <xdr:colOff>25400</xdr:colOff>
      <xdr:row>70</xdr:row>
      <xdr:rowOff>138492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13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5611</xdr:rowOff>
    </xdr:from>
    <xdr:to>
      <xdr:col>85</xdr:col>
      <xdr:colOff>127000</xdr:colOff>
      <xdr:row>77</xdr:row>
      <xdr:rowOff>84248</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5481300" y="13207261"/>
          <a:ext cx="838200" cy="7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25497</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2712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2620</xdr:rowOff>
    </xdr:from>
    <xdr:to>
      <xdr:col>85</xdr:col>
      <xdr:colOff>177800</xdr:colOff>
      <xdr:row>75</xdr:row>
      <xdr:rowOff>104220</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28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113803</xdr:rowOff>
    </xdr:from>
    <xdr:to>
      <xdr:col>81</xdr:col>
      <xdr:colOff>50800</xdr:colOff>
      <xdr:row>77</xdr:row>
      <xdr:rowOff>84248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4592300" y="12972553"/>
          <a:ext cx="889000" cy="31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149512</xdr:rowOff>
    </xdr:from>
    <xdr:to>
      <xdr:col>81</xdr:col>
      <xdr:colOff>101600</xdr:colOff>
      <xdr:row>75</xdr:row>
      <xdr:rowOff>79662</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283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96189</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26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113803</xdr:rowOff>
    </xdr:from>
    <xdr:to>
      <xdr:col>76</xdr:col>
      <xdr:colOff>114300</xdr:colOff>
      <xdr:row>77</xdr:row>
      <xdr:rowOff>49566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3703300" y="12972553"/>
          <a:ext cx="889000" cy="27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54447</xdr:rowOff>
    </xdr:from>
    <xdr:to>
      <xdr:col>76</xdr:col>
      <xdr:colOff>165100</xdr:colOff>
      <xdr:row>74</xdr:row>
      <xdr:rowOff>156047</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27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1124</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25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48358</xdr:rowOff>
    </xdr:from>
    <xdr:to>
      <xdr:col>71</xdr:col>
      <xdr:colOff>177800</xdr:colOff>
      <xdr:row>77</xdr:row>
      <xdr:rowOff>49566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814300" y="13250008"/>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107384</xdr:rowOff>
    </xdr:from>
    <xdr:to>
      <xdr:col>72</xdr:col>
      <xdr:colOff>38100</xdr:colOff>
      <xdr:row>75</xdr:row>
      <xdr:rowOff>37534</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279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54061</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256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107318</xdr:rowOff>
    </xdr:from>
    <xdr:to>
      <xdr:col>67</xdr:col>
      <xdr:colOff>101600</xdr:colOff>
      <xdr:row>75</xdr:row>
      <xdr:rowOff>37468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279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53995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256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126261</xdr:rowOff>
    </xdr:from>
    <xdr:to>
      <xdr:col>85</xdr:col>
      <xdr:colOff>177800</xdr:colOff>
      <xdr:row>77</xdr:row>
      <xdr:rowOff>56411</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315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104688</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313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33448</xdr:rowOff>
    </xdr:from>
    <xdr:to>
      <xdr:col>81</xdr:col>
      <xdr:colOff>101600</xdr:colOff>
      <xdr:row>77</xdr:row>
      <xdr:rowOff>135048</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323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126175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332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63003</xdr:rowOff>
    </xdr:from>
    <xdr:to>
      <xdr:col>76</xdr:col>
      <xdr:colOff>165100</xdr:colOff>
      <xdr:row>75</xdr:row>
      <xdr:rowOff>164604</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29217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155729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01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170216</xdr:rowOff>
    </xdr:from>
    <xdr:to>
      <xdr:col>72</xdr:col>
      <xdr:colOff>38100</xdr:colOff>
      <xdr:row>77</xdr:row>
      <xdr:rowOff>100366</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320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91493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29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169008</xdr:rowOff>
    </xdr:from>
    <xdr:to>
      <xdr:col>67</xdr:col>
      <xdr:colOff>101600</xdr:colOff>
      <xdr:row>77</xdr:row>
      <xdr:rowOff>99158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319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90285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29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積立金グラフ枠">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115088</xdr:rowOff>
    </xdr:from>
    <xdr:to>
      <xdr:col>85</xdr:col>
      <xdr:colOff>126364</xdr:colOff>
      <xdr:row>98</xdr:row>
      <xdr:rowOff>48870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flipV="1">
          <a:off x="16317595" y="15545588"/>
          <a:ext cx="1269" cy="130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52697</xdr:rowOff>
    </xdr:from>
    <xdr:ext cx="469744" cy="259045"/>
    <xdr:sp macro="" textlink="">
      <xdr:nvSpPr>
        <xdr:cNvPr id="660" name="積立金最小値テキスト">
          <a:extLst>
            <a:ext uri="{FF2B5EF4-FFF2-40B4-BE49-F238E27FC236}">
              <a16:creationId xmlns:a16="http://schemas.microsoft.com/office/drawing/2014/main" id="{00000000-0008-0000-0600-000094020000}"/>
            </a:ext>
          </a:extLst>
        </xdr:cNvPr>
        <xdr:cNvSpPr txBox="1"/>
      </xdr:nvSpPr>
      <xdr:spPr>
        <a:xfrm>
          <a:off x="16370300" y="168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48870</xdr:rowOff>
    </xdr:from>
    <xdr:to>
      <xdr:col>86</xdr:col>
      <xdr:colOff>25400</xdr:colOff>
      <xdr:row>98</xdr:row>
      <xdr:rowOff>48870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685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61765</xdr:rowOff>
    </xdr:from>
    <xdr:ext cx="534377" cy="259045"/>
    <xdr:sp macro="" textlink="">
      <xdr:nvSpPr>
        <xdr:cNvPr id="662" name="積立金最大値テキスト">
          <a:extLst>
            <a:ext uri="{FF2B5EF4-FFF2-40B4-BE49-F238E27FC236}">
              <a16:creationId xmlns:a16="http://schemas.microsoft.com/office/drawing/2014/main" id="{00000000-0008-0000-0600-000096020000}"/>
            </a:ext>
          </a:extLst>
        </xdr:cNvPr>
        <xdr:cNvSpPr txBox="1"/>
      </xdr:nvSpPr>
      <xdr:spPr>
        <a:xfrm>
          <a:off x="16370300" y="1532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115088</xdr:rowOff>
    </xdr:from>
    <xdr:to>
      <xdr:col>86</xdr:col>
      <xdr:colOff>25400</xdr:colOff>
      <xdr:row>90</xdr:row>
      <xdr:rowOff>115088</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6230600" y="1554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127279</xdr:rowOff>
    </xdr:from>
    <xdr:to>
      <xdr:col>85</xdr:col>
      <xdr:colOff>127000</xdr:colOff>
      <xdr:row>95</xdr:row>
      <xdr:rowOff>150292</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5481300" y="16415029"/>
          <a:ext cx="8382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2252</xdr:rowOff>
    </xdr:from>
    <xdr:ext cx="469744" cy="259045"/>
    <xdr:sp macro="" textlink="">
      <xdr:nvSpPr>
        <xdr:cNvPr id="665" name="積立金平均値テキスト">
          <a:extLst>
            <a:ext uri="{FF2B5EF4-FFF2-40B4-BE49-F238E27FC236}">
              <a16:creationId xmlns:a16="http://schemas.microsoft.com/office/drawing/2014/main" id="{00000000-0008-0000-0600-000099020000}"/>
            </a:ext>
          </a:extLst>
        </xdr:cNvPr>
        <xdr:cNvSpPr txBox="1"/>
      </xdr:nvSpPr>
      <xdr:spPr>
        <a:xfrm>
          <a:off x="16370300" y="16461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23825</xdr:rowOff>
    </xdr:from>
    <xdr:to>
      <xdr:col>85</xdr:col>
      <xdr:colOff>177800</xdr:colOff>
      <xdr:row>96</xdr:row>
      <xdr:rowOff>125425</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62687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167970</xdr:rowOff>
    </xdr:from>
    <xdr:to>
      <xdr:col>81</xdr:col>
      <xdr:colOff>50800</xdr:colOff>
      <xdr:row>95</xdr:row>
      <xdr:rowOff>127279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4592300" y="16284270"/>
          <a:ext cx="889000" cy="1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59410</xdr:rowOff>
    </xdr:from>
    <xdr:to>
      <xdr:col>81</xdr:col>
      <xdr:colOff>101600</xdr:colOff>
      <xdr:row>96</xdr:row>
      <xdr:rowOff>161010</xdr:rowOff>
    </xdr:to>
    <xdr:sp macro="" textlink="">
      <xdr:nvSpPr>
        <xdr:cNvPr id="668" name="フローチャート: 判断 667">
          <a:extLst>
            <a:ext uri="{FF2B5EF4-FFF2-40B4-BE49-F238E27FC236}">
              <a16:creationId xmlns:a16="http://schemas.microsoft.com/office/drawing/2014/main" id="{00000000-0008-0000-0600-00009C020000}"/>
            </a:ext>
          </a:extLst>
        </xdr:cNvPr>
        <xdr:cNvSpPr/>
      </xdr:nvSpPr>
      <xdr:spPr>
        <a:xfrm>
          <a:off x="15430500" y="165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152137</xdr:rowOff>
    </xdr:from>
    <xdr:ext cx="469744"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5233728" y="1661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85598</xdr:rowOff>
    </xdr:from>
    <xdr:to>
      <xdr:col>76</xdr:col>
      <xdr:colOff>114300</xdr:colOff>
      <xdr:row>94</xdr:row>
      <xdr:rowOff>167970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3703300" y="16201898"/>
          <a:ext cx="889000" cy="8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102006</xdr:rowOff>
    </xdr:from>
    <xdr:to>
      <xdr:col>76</xdr:col>
      <xdr:colOff>165100</xdr:colOff>
      <xdr:row>96</xdr:row>
      <xdr:rowOff>32156</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4541500" y="163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23283</xdr:rowOff>
    </xdr:from>
    <xdr:ext cx="469744"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4357428" y="1648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85598</xdr:rowOff>
    </xdr:from>
    <xdr:to>
      <xdr:col>71</xdr:col>
      <xdr:colOff>177800</xdr:colOff>
      <xdr:row>95</xdr:row>
      <xdr:rowOff>151588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2814300" y="16201898"/>
          <a:ext cx="889000" cy="23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99873</xdr:rowOff>
    </xdr:from>
    <xdr:to>
      <xdr:col>72</xdr:col>
      <xdr:colOff>38100</xdr:colOff>
      <xdr:row>97</xdr:row>
      <xdr:rowOff>30023</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3652500" y="1655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21150</xdr:rowOff>
    </xdr:from>
    <xdr:ext cx="469744"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3468428" y="1665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109626</xdr:rowOff>
    </xdr:from>
    <xdr:to>
      <xdr:col>67</xdr:col>
      <xdr:colOff>101600</xdr:colOff>
      <xdr:row>96</xdr:row>
      <xdr:rowOff>39776</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2763500" y="1639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30903</xdr:rowOff>
    </xdr:from>
    <xdr:ext cx="469744"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579428" y="164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99492</xdr:rowOff>
    </xdr:from>
    <xdr:to>
      <xdr:col>85</xdr:col>
      <xdr:colOff>177800</xdr:colOff>
      <xdr:row>96</xdr:row>
      <xdr:rowOff>29642</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6268700" y="1638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122369</xdr:rowOff>
    </xdr:from>
    <xdr:ext cx="469744" cy="259045"/>
    <xdr:sp macro="" textlink="">
      <xdr:nvSpPr>
        <xdr:cNvPr id="684" name="積立金該当値テキスト">
          <a:extLst>
            <a:ext uri="{FF2B5EF4-FFF2-40B4-BE49-F238E27FC236}">
              <a16:creationId xmlns:a16="http://schemas.microsoft.com/office/drawing/2014/main" id="{00000000-0008-0000-0600-0000AC020000}"/>
            </a:ext>
          </a:extLst>
        </xdr:cNvPr>
        <xdr:cNvSpPr txBox="1"/>
      </xdr:nvSpPr>
      <xdr:spPr>
        <a:xfrm>
          <a:off x="16370300" y="1623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76479</xdr:rowOff>
    </xdr:from>
    <xdr:to>
      <xdr:col>81</xdr:col>
      <xdr:colOff>101600</xdr:colOff>
      <xdr:row>96</xdr:row>
      <xdr:rowOff>6629</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5430500" y="163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94</xdr:row>
      <xdr:rowOff>23156</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33728" y="1613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117170</xdr:rowOff>
    </xdr:from>
    <xdr:to>
      <xdr:col>76</xdr:col>
      <xdr:colOff>165100</xdr:colOff>
      <xdr:row>95</xdr:row>
      <xdr:rowOff>47320</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4541500" y="162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63847</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57428" y="1600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34798</xdr:rowOff>
    </xdr:from>
    <xdr:to>
      <xdr:col>72</xdr:col>
      <xdr:colOff>38100</xdr:colOff>
      <xdr:row>94</xdr:row>
      <xdr:rowOff>136398</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3652500" y="1615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152925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59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100788</xdr:rowOff>
    </xdr:from>
    <xdr:to>
      <xdr:col>67</xdr:col>
      <xdr:colOff>101600</xdr:colOff>
      <xdr:row>96</xdr:row>
      <xdr:rowOff>30938</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2763500" y="163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47465</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79428" y="1616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投資及び出資金グラフ枠">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76149</xdr:rowOff>
    </xdr:from>
    <xdr:to>
      <xdr:col>116</xdr:col>
      <xdr:colOff>62864</xdr:colOff>
      <xdr:row>37</xdr:row>
      <xdr:rowOff>150673</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flipV="1">
          <a:off x="22159595" y="5391099"/>
          <a:ext cx="1269" cy="110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154500</xdr:rowOff>
    </xdr:from>
    <xdr:ext cx="378565" cy="259045"/>
    <xdr:sp macro="" textlink="">
      <xdr:nvSpPr>
        <xdr:cNvPr id="713" name="投資及び出資金最小値テキスト">
          <a:extLst>
            <a:ext uri="{FF2B5EF4-FFF2-40B4-BE49-F238E27FC236}">
              <a16:creationId xmlns:a16="http://schemas.microsoft.com/office/drawing/2014/main" id="{00000000-0008-0000-0600-0000C9020000}"/>
            </a:ext>
          </a:extLst>
        </xdr:cNvPr>
        <xdr:cNvSpPr txBox="1"/>
      </xdr:nvSpPr>
      <xdr:spPr>
        <a:xfrm>
          <a:off x="22212300" y="6498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150673</xdr:rowOff>
    </xdr:from>
    <xdr:to>
      <xdr:col>116</xdr:col>
      <xdr:colOff>152400</xdr:colOff>
      <xdr:row>37</xdr:row>
      <xdr:rowOff>150673</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649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22826</xdr:rowOff>
    </xdr:from>
    <xdr:ext cx="469744" cy="259045"/>
    <xdr:sp macro="" textlink="">
      <xdr:nvSpPr>
        <xdr:cNvPr id="715" name="投資及び出資金最大値テキスト">
          <a:extLst>
            <a:ext uri="{FF2B5EF4-FFF2-40B4-BE49-F238E27FC236}">
              <a16:creationId xmlns:a16="http://schemas.microsoft.com/office/drawing/2014/main" id="{00000000-0008-0000-0600-0000CB020000}"/>
            </a:ext>
          </a:extLst>
        </xdr:cNvPr>
        <xdr:cNvSpPr txBox="1"/>
      </xdr:nvSpPr>
      <xdr:spPr>
        <a:xfrm>
          <a:off x="22212300" y="516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76149</xdr:rowOff>
    </xdr:from>
    <xdr:to>
      <xdr:col>116</xdr:col>
      <xdr:colOff>152400</xdr:colOff>
      <xdr:row>31</xdr:row>
      <xdr:rowOff>76149</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2072600" y="5391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38659</xdr:rowOff>
    </xdr:from>
    <xdr:to>
      <xdr:col>116</xdr:col>
      <xdr:colOff>63500</xdr:colOff>
      <xdr:row>37</xdr:row>
      <xdr:rowOff>120040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1323300" y="5353609"/>
          <a:ext cx="838200" cy="11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97604</xdr:rowOff>
    </xdr:from>
    <xdr:ext cx="378565" cy="259045"/>
    <xdr:sp macro="" textlink="">
      <xdr:nvSpPr>
        <xdr:cNvPr id="718" name="投資及び出資金平均値テキスト">
          <a:extLst>
            <a:ext uri="{FF2B5EF4-FFF2-40B4-BE49-F238E27FC236}">
              <a16:creationId xmlns:a16="http://schemas.microsoft.com/office/drawing/2014/main" id="{00000000-0008-0000-0600-0000CE020000}"/>
            </a:ext>
          </a:extLst>
        </xdr:cNvPr>
        <xdr:cNvSpPr txBox="1"/>
      </xdr:nvSpPr>
      <xdr:spPr>
        <a:xfrm>
          <a:off x="22212300" y="6098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74727</xdr:rowOff>
    </xdr:from>
    <xdr:to>
      <xdr:col>116</xdr:col>
      <xdr:colOff>114300</xdr:colOff>
      <xdr:row>37</xdr:row>
      <xdr:rowOff>4877</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2110700" y="624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38659</xdr:rowOff>
    </xdr:from>
    <xdr:to>
      <xdr:col>111</xdr:col>
      <xdr:colOff>177800</xdr:colOff>
      <xdr:row>37</xdr:row>
      <xdr:rowOff>27686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0434300" y="5353609"/>
          <a:ext cx="889000" cy="101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39065</xdr:rowOff>
    </xdr:from>
    <xdr:to>
      <xdr:col>112</xdr:col>
      <xdr:colOff>38100</xdr:colOff>
      <xdr:row>37</xdr:row>
      <xdr:rowOff>140665</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212725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131792</xdr:rowOff>
    </xdr:from>
    <xdr:ext cx="378565"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21121317" y="6475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27686</xdr:rowOff>
    </xdr:from>
    <xdr:to>
      <xdr:col>107</xdr:col>
      <xdr:colOff>50800</xdr:colOff>
      <xdr:row>38</xdr:row>
      <xdr:rowOff>132385</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19545300" y="6371336"/>
          <a:ext cx="889000" cy="2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98044</xdr:rowOff>
    </xdr:from>
    <xdr:to>
      <xdr:col>107</xdr:col>
      <xdr:colOff>101600</xdr:colOff>
      <xdr:row>38</xdr:row>
      <xdr:rowOff>28194</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0383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19321</xdr:rowOff>
    </xdr:from>
    <xdr:ext cx="378565"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0245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132385</xdr:rowOff>
    </xdr:from>
    <xdr:to>
      <xdr:col>102</xdr:col>
      <xdr:colOff>114300</xdr:colOff>
      <xdr:row>38</xdr:row>
      <xdr:rowOff>136957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18656300" y="664748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156108</xdr:rowOff>
    </xdr:from>
    <xdr:to>
      <xdr:col>102</xdr:col>
      <xdr:colOff>165100</xdr:colOff>
      <xdr:row>38</xdr:row>
      <xdr:rowOff>86258</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9494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102785</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9356017" y="62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96672</xdr:rowOff>
    </xdr:from>
    <xdr:to>
      <xdr:col>98</xdr:col>
      <xdr:colOff>38100</xdr:colOff>
      <xdr:row>36</xdr:row>
      <xdr:rowOff>26822</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18605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43349</xdr:rowOff>
    </xdr:from>
    <xdr:ext cx="469744"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421428" y="58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69240</xdr:rowOff>
    </xdr:from>
    <xdr:to>
      <xdr:col>116</xdr:col>
      <xdr:colOff>114300</xdr:colOff>
      <xdr:row>37</xdr:row>
      <xdr:rowOff>170841</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2110700" y="64128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155617</xdr:rowOff>
    </xdr:from>
    <xdr:ext cx="378565" cy="259045"/>
    <xdr:sp macro="" textlink="">
      <xdr:nvSpPr>
        <xdr:cNvPr id="737" name="投資及び出資金該当値テキスト">
          <a:extLst>
            <a:ext uri="{FF2B5EF4-FFF2-40B4-BE49-F238E27FC236}">
              <a16:creationId xmlns:a16="http://schemas.microsoft.com/office/drawing/2014/main" id="{00000000-0008-0000-0600-0000E1020000}"/>
            </a:ext>
          </a:extLst>
        </xdr:cNvPr>
        <xdr:cNvSpPr txBox="1"/>
      </xdr:nvSpPr>
      <xdr:spPr>
        <a:xfrm>
          <a:off x="22212300" y="6327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159309</xdr:rowOff>
    </xdr:from>
    <xdr:to>
      <xdr:col>112</xdr:col>
      <xdr:colOff>38100</xdr:colOff>
      <xdr:row>31</xdr:row>
      <xdr:rowOff>89459</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1272500" y="530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29</xdr:row>
      <xdr:rowOff>105986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75728" y="507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148336</xdr:rowOff>
    </xdr:from>
    <xdr:to>
      <xdr:col>107</xdr:col>
      <xdr:colOff>101600</xdr:colOff>
      <xdr:row>37</xdr:row>
      <xdr:rowOff>78486</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20383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95013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095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81585</xdr:rowOff>
    </xdr:from>
    <xdr:to>
      <xdr:col>102</xdr:col>
      <xdr:colOff>165100</xdr:colOff>
      <xdr:row>39</xdr:row>
      <xdr:rowOff>11735</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9494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2862</xdr:rowOff>
    </xdr:from>
    <xdr:ext cx="313932"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88333" y="66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18605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7434</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531650" y="66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146983</xdr:rowOff>
    </xdr:from>
    <xdr:to>
      <xdr:col>116</xdr:col>
      <xdr:colOff>62864</xdr:colOff>
      <xdr:row>58</xdr:row>
      <xdr:rowOff>140353</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2159595" y="8890933"/>
          <a:ext cx="1269" cy="11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144180</xdr:rowOff>
    </xdr:from>
    <xdr:ext cx="469744" cy="259045"/>
    <xdr:sp macro="" textlink="">
      <xdr:nvSpPr>
        <xdr:cNvPr id="770" name="貸付金最小値テキスト">
          <a:extLst>
            <a:ext uri="{FF2B5EF4-FFF2-40B4-BE49-F238E27FC236}">
              <a16:creationId xmlns:a16="http://schemas.microsoft.com/office/drawing/2014/main" id="{00000000-0008-0000-0600-000002030000}"/>
            </a:ext>
          </a:extLst>
        </xdr:cNvPr>
        <xdr:cNvSpPr txBox="1"/>
      </xdr:nvSpPr>
      <xdr:spPr>
        <a:xfrm>
          <a:off x="22212300" y="1008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140353</xdr:rowOff>
    </xdr:from>
    <xdr:to>
      <xdr:col>116</xdr:col>
      <xdr:colOff>152400</xdr:colOff>
      <xdr:row>58</xdr:row>
      <xdr:rowOff>140353</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10084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93660</xdr:rowOff>
    </xdr:from>
    <xdr:ext cx="534377" cy="259045"/>
    <xdr:sp macro="" textlink="">
      <xdr:nvSpPr>
        <xdr:cNvPr id="772" name="貸付金最大値テキスト">
          <a:extLst>
            <a:ext uri="{FF2B5EF4-FFF2-40B4-BE49-F238E27FC236}">
              <a16:creationId xmlns:a16="http://schemas.microsoft.com/office/drawing/2014/main" id="{00000000-0008-0000-0600-000004030000}"/>
            </a:ext>
          </a:extLst>
        </xdr:cNvPr>
        <xdr:cNvSpPr txBox="1"/>
      </xdr:nvSpPr>
      <xdr:spPr>
        <a:xfrm>
          <a:off x="22212300" y="86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146983</xdr:rowOff>
    </xdr:from>
    <xdr:to>
      <xdr:col>116</xdr:col>
      <xdr:colOff>152400</xdr:colOff>
      <xdr:row>51</xdr:row>
      <xdr:rowOff>146983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88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146983</xdr:rowOff>
    </xdr:from>
    <xdr:to>
      <xdr:col>116</xdr:col>
      <xdr:colOff>63500</xdr:colOff>
      <xdr:row>51</xdr:row>
      <xdr:rowOff>149987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1323300" y="8890933"/>
          <a:ext cx="8382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104784</xdr:rowOff>
    </xdr:from>
    <xdr:ext cx="534377" cy="259045"/>
    <xdr:sp macro="" textlink="">
      <xdr:nvSpPr>
        <xdr:cNvPr id="775" name="貸付金平均値テキスト">
          <a:extLst>
            <a:ext uri="{FF2B5EF4-FFF2-40B4-BE49-F238E27FC236}">
              <a16:creationId xmlns:a16="http://schemas.microsoft.com/office/drawing/2014/main" id="{00000000-0008-0000-0600-000007030000}"/>
            </a:ext>
          </a:extLst>
        </xdr:cNvPr>
        <xdr:cNvSpPr txBox="1"/>
      </xdr:nvSpPr>
      <xdr:spPr>
        <a:xfrm>
          <a:off x="22212300" y="936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126357</xdr:rowOff>
    </xdr:from>
    <xdr:to>
      <xdr:col>116</xdr:col>
      <xdr:colOff>114300</xdr:colOff>
      <xdr:row>55</xdr:row>
      <xdr:rowOff>56507</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2110700" y="93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8059</xdr:rowOff>
    </xdr:from>
    <xdr:to>
      <xdr:col>111</xdr:col>
      <xdr:colOff>177800</xdr:colOff>
      <xdr:row>51</xdr:row>
      <xdr:rowOff>149987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0434300" y="8580559"/>
          <a:ext cx="889000" cy="31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36192</xdr:rowOff>
    </xdr:from>
    <xdr:to>
      <xdr:col>112</xdr:col>
      <xdr:colOff>38100</xdr:colOff>
      <xdr:row>54</xdr:row>
      <xdr:rowOff>137792</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21272500" y="92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128919</xdr:rowOff>
    </xdr:from>
    <xdr:ext cx="534377"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043411" y="938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8059</xdr:rowOff>
    </xdr:from>
    <xdr:to>
      <xdr:col>107</xdr:col>
      <xdr:colOff>50800</xdr:colOff>
      <xdr:row>51</xdr:row>
      <xdr:rowOff>153350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19545300" y="8580559"/>
          <a:ext cx="889000" cy="31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61174</xdr:rowOff>
    </xdr:from>
    <xdr:to>
      <xdr:col>107</xdr:col>
      <xdr:colOff>101600</xdr:colOff>
      <xdr:row>53</xdr:row>
      <xdr:rowOff>162774</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0383500" y="91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153901</xdr:rowOff>
    </xdr:from>
    <xdr:ext cx="534377"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167111" y="92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153350</xdr:rowOff>
    </xdr:from>
    <xdr:to>
      <xdr:col>102</xdr:col>
      <xdr:colOff>114300</xdr:colOff>
      <xdr:row>51</xdr:row>
      <xdr:rowOff>157792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18656300" y="8897300"/>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85144</xdr:rowOff>
    </xdr:from>
    <xdr:to>
      <xdr:col>102</xdr:col>
      <xdr:colOff>165100</xdr:colOff>
      <xdr:row>54</xdr:row>
      <xdr:rowOff>15294</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9494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6421</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9278111" y="92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50168</xdr:rowOff>
    </xdr:from>
    <xdr:to>
      <xdr:col>98</xdr:col>
      <xdr:colOff>38100</xdr:colOff>
      <xdr:row>53</xdr:row>
      <xdr:rowOff>151768</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18605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142895</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389111" y="92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96183</xdr:rowOff>
    </xdr:from>
    <xdr:to>
      <xdr:col>116</xdr:col>
      <xdr:colOff>114300</xdr:colOff>
      <xdr:row>52</xdr:row>
      <xdr:rowOff>26333</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2110700" y="88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49210</xdr:rowOff>
    </xdr:from>
    <xdr:ext cx="534377" cy="259045"/>
    <xdr:sp macro="" textlink="">
      <xdr:nvSpPr>
        <xdr:cNvPr id="794" name="貸付金該当値テキスト">
          <a:extLst>
            <a:ext uri="{FF2B5EF4-FFF2-40B4-BE49-F238E27FC236}">
              <a16:creationId xmlns:a16="http://schemas.microsoft.com/office/drawing/2014/main" id="{00000000-0008-0000-0600-00001A030000}"/>
            </a:ext>
          </a:extLst>
        </xdr:cNvPr>
        <xdr:cNvSpPr txBox="1"/>
      </xdr:nvSpPr>
      <xdr:spPr>
        <a:xfrm>
          <a:off x="22212300" y="87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99187</xdr:rowOff>
    </xdr:from>
    <xdr:to>
      <xdr:col>112</xdr:col>
      <xdr:colOff>38100</xdr:colOff>
      <xdr:row>52</xdr:row>
      <xdr:rowOff>29337</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1272500" y="8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50</xdr:row>
      <xdr:rowOff>45864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43411" y="861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49</xdr:row>
      <xdr:rowOff>128709</xdr:rowOff>
    </xdr:from>
    <xdr:to>
      <xdr:col>107</xdr:col>
      <xdr:colOff>101600</xdr:colOff>
      <xdr:row>50</xdr:row>
      <xdr:rowOff>58859</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20383500" y="852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75386</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67111" y="83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102550</xdr:rowOff>
    </xdr:from>
    <xdr:to>
      <xdr:col>102</xdr:col>
      <xdr:colOff>165100</xdr:colOff>
      <xdr:row>52</xdr:row>
      <xdr:rowOff>32700</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9494500" y="88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49227</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862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106992</xdr:rowOff>
    </xdr:from>
    <xdr:to>
      <xdr:col>98</xdr:col>
      <xdr:colOff>38100</xdr:colOff>
      <xdr:row>52</xdr:row>
      <xdr:rowOff>37142</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18605500" y="885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53669</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862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170053</xdr:rowOff>
    </xdr:from>
    <xdr:to>
      <xdr:col>116</xdr:col>
      <xdr:colOff>62864</xdr:colOff>
      <xdr:row>74</xdr:row>
      <xdr:rowOff>156337</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2159595" y="12000103"/>
          <a:ext cx="1269" cy="84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160164</xdr:rowOff>
    </xdr:from>
    <xdr:ext cx="469744" cy="259045"/>
    <xdr:sp macro="" textlink="">
      <xdr:nvSpPr>
        <xdr:cNvPr id="825" name="繰出金最小値テキスト">
          <a:extLst>
            <a:ext uri="{FF2B5EF4-FFF2-40B4-BE49-F238E27FC236}">
              <a16:creationId xmlns:a16="http://schemas.microsoft.com/office/drawing/2014/main" id="{00000000-0008-0000-0600-000039030000}"/>
            </a:ext>
          </a:extLst>
        </xdr:cNvPr>
        <xdr:cNvSpPr txBox="1"/>
      </xdr:nvSpPr>
      <xdr:spPr>
        <a:xfrm>
          <a:off x="22212300" y="128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156337</xdr:rowOff>
    </xdr:from>
    <xdr:to>
      <xdr:col>116</xdr:col>
      <xdr:colOff>152400</xdr:colOff>
      <xdr:row>74</xdr:row>
      <xdr:rowOff>156337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84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116730</xdr:rowOff>
    </xdr:from>
    <xdr:ext cx="534377" cy="259045"/>
    <xdr:sp macro="" textlink="">
      <xdr:nvSpPr>
        <xdr:cNvPr id="827" name="繰出金最大値テキスト">
          <a:extLst>
            <a:ext uri="{FF2B5EF4-FFF2-40B4-BE49-F238E27FC236}">
              <a16:creationId xmlns:a16="http://schemas.microsoft.com/office/drawing/2014/main" id="{00000000-0008-0000-0600-00003B030000}"/>
            </a:ext>
          </a:extLst>
        </xdr:cNvPr>
        <xdr:cNvSpPr txBox="1"/>
      </xdr:nvSpPr>
      <xdr:spPr>
        <a:xfrm>
          <a:off x="22212300" y="1177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170053</xdr:rowOff>
    </xdr:from>
    <xdr:to>
      <xdr:col>116</xdr:col>
      <xdr:colOff>152400</xdr:colOff>
      <xdr:row>69</xdr:row>
      <xdr:rowOff>170053</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2000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162941</xdr:rowOff>
    </xdr:from>
    <xdr:to>
      <xdr:col>116</xdr:col>
      <xdr:colOff>63500</xdr:colOff>
      <xdr:row>74</xdr:row>
      <xdr:rowOff>60325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1323300" y="12678791"/>
          <a:ext cx="838200" cy="6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143527</xdr:rowOff>
    </xdr:from>
    <xdr:ext cx="469744" cy="259045"/>
    <xdr:sp macro="" textlink="">
      <xdr:nvSpPr>
        <xdr:cNvPr id="830" name="繰出金平均値テキスト">
          <a:extLst>
            <a:ext uri="{FF2B5EF4-FFF2-40B4-BE49-F238E27FC236}">
              <a16:creationId xmlns:a16="http://schemas.microsoft.com/office/drawing/2014/main" id="{00000000-0008-0000-0600-00003E030000}"/>
            </a:ext>
          </a:extLst>
        </xdr:cNvPr>
        <xdr:cNvSpPr txBox="1"/>
      </xdr:nvSpPr>
      <xdr:spPr>
        <a:xfrm>
          <a:off x="22212300" y="12316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120650</xdr:rowOff>
    </xdr:from>
    <xdr:to>
      <xdr:col>116</xdr:col>
      <xdr:colOff>114300</xdr:colOff>
      <xdr:row>73</xdr:row>
      <xdr:rowOff>50800</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22110700" y="1246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162941</xdr:rowOff>
    </xdr:from>
    <xdr:to>
      <xdr:col>111</xdr:col>
      <xdr:colOff>177800</xdr:colOff>
      <xdr:row>77</xdr:row>
      <xdr:rowOff>115951</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0434300" y="12678791"/>
          <a:ext cx="889000" cy="63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27940</xdr:rowOff>
    </xdr:from>
    <xdr:to>
      <xdr:col>112</xdr:col>
      <xdr:colOff>38100</xdr:colOff>
      <xdr:row>74</xdr:row>
      <xdr:rowOff>129540</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1272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120667</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75728" y="1280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115951</xdr:rowOff>
    </xdr:from>
    <xdr:to>
      <xdr:col>107</xdr:col>
      <xdr:colOff>50800</xdr:colOff>
      <xdr:row>78</xdr:row>
      <xdr:rowOff>39751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19545300" y="1331760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60325</xdr:rowOff>
    </xdr:from>
    <xdr:to>
      <xdr:col>107</xdr:col>
      <xdr:colOff>101600</xdr:colOff>
      <xdr:row>78</xdr:row>
      <xdr:rowOff>161925</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0383500" y="1343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153052</xdr:rowOff>
    </xdr:from>
    <xdr:ext cx="378565"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245017" y="13526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106172</xdr:rowOff>
    </xdr:from>
    <xdr:to>
      <xdr:col>102</xdr:col>
      <xdr:colOff>114300</xdr:colOff>
      <xdr:row>78</xdr:row>
      <xdr:rowOff>39751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656300" y="13307822"/>
          <a:ext cx="889000" cy="10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64263</xdr:rowOff>
    </xdr:from>
    <xdr:to>
      <xdr:col>102</xdr:col>
      <xdr:colOff>165100</xdr:colOff>
      <xdr:row>78</xdr:row>
      <xdr:rowOff>165863</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19494500" y="134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156990</xdr:rowOff>
    </xdr:from>
    <xdr:ext cx="378565"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356017" y="1353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71501</xdr:rowOff>
    </xdr:from>
    <xdr:to>
      <xdr:col>98</xdr:col>
      <xdr:colOff>38100</xdr:colOff>
      <xdr:row>79</xdr:row>
      <xdr:rowOff>1651</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8605500" y="13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164228</xdr:rowOff>
    </xdr:from>
    <xdr:ext cx="378565"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467017" y="13537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9525</xdr:rowOff>
    </xdr:from>
    <xdr:to>
      <xdr:col>116</xdr:col>
      <xdr:colOff>114300</xdr:colOff>
      <xdr:row>74</xdr:row>
      <xdr:rowOff>111125</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2110700" y="126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95902</xdr:rowOff>
    </xdr:from>
    <xdr:ext cx="469744" cy="259045"/>
    <xdr:sp macro="" textlink="">
      <xdr:nvSpPr>
        <xdr:cNvPr id="849" name="繰出金該当値テキスト">
          <a:extLst>
            <a:ext uri="{FF2B5EF4-FFF2-40B4-BE49-F238E27FC236}">
              <a16:creationId xmlns:a16="http://schemas.microsoft.com/office/drawing/2014/main" id="{00000000-0008-0000-0600-000051030000}"/>
            </a:ext>
          </a:extLst>
        </xdr:cNvPr>
        <xdr:cNvSpPr txBox="1"/>
      </xdr:nvSpPr>
      <xdr:spPr>
        <a:xfrm>
          <a:off x="22212300" y="1261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112141</xdr:rowOff>
    </xdr:from>
    <xdr:to>
      <xdr:col>112</xdr:col>
      <xdr:colOff>38100</xdr:colOff>
      <xdr:row>74</xdr:row>
      <xdr:rowOff>42291</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1272500" y="126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58818</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75728" y="1240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65151</xdr:rowOff>
    </xdr:from>
    <xdr:to>
      <xdr:col>107</xdr:col>
      <xdr:colOff>101600</xdr:colOff>
      <xdr:row>77</xdr:row>
      <xdr:rowOff>166751</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0383500" y="132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11828</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99428" y="1304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160401</xdr:rowOff>
    </xdr:from>
    <xdr:to>
      <xdr:col>102</xdr:col>
      <xdr:colOff>165100</xdr:colOff>
      <xdr:row>78</xdr:row>
      <xdr:rowOff>90551</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19494500" y="133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107078</xdr:rowOff>
    </xdr:from>
    <xdr:ext cx="469744"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10428" y="1313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55372</xdr:rowOff>
    </xdr:from>
    <xdr:to>
      <xdr:col>98</xdr:col>
      <xdr:colOff>38100</xdr:colOff>
      <xdr:row>77</xdr:row>
      <xdr:rowOff>156972</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8605500" y="1325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2049</xdr:rowOff>
    </xdr:from>
    <xdr:ext cx="469744"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21428" y="1303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a:extLst>
            <a:ext uri="{FF2B5EF4-FFF2-40B4-BE49-F238E27FC236}">
              <a16:creationId xmlns:a16="http://schemas.microsoft.com/office/drawing/2014/main" id="{00000000-0008-0000-0600-00006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a:extLst>
            <a:ext uri="{FF2B5EF4-FFF2-40B4-BE49-F238E27FC236}">
              <a16:creationId xmlns:a16="http://schemas.microsoft.com/office/drawing/2014/main" id="{00000000-0008-0000-0600-00006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a:extLst>
            <a:ext uri="{FF2B5EF4-FFF2-40B4-BE49-F238E27FC236}">
              <a16:creationId xmlns:a16="http://schemas.microsoft.com/office/drawing/2014/main" id="{00000000-0008-0000-0600-00006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a:extLst>
            <a:ext uri="{FF2B5EF4-FFF2-40B4-BE49-F238E27FC236}">
              <a16:creationId xmlns:a16="http://schemas.microsoft.com/office/drawing/2014/main" id="{00000000-0008-0000-0600-00008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本県では、平成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年度までを対象期間とした「財政運営計画」や、平成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年度から令和２年度を対象期間とした「財政運営指針」に沿って、財政健全化に向けた取組みを行いつつ、人口減少・活力向上対策をはじめ、各種施策に全力で取り組んでいるところです。</a:t>
          </a:r>
        </a:p>
        <a:p>
          <a:r>
            <a:rPr kumimoji="1" lang="ja-JP" altLang="en-US" sz="1100">
              <a:latin typeface="ＭＳ Ｐゴシック" panose="020B0600070205080204" pitchFamily="50" charset="-128"/>
              <a:ea typeface="ＭＳ Ｐゴシック" panose="020B0600070205080204" pitchFamily="50" charset="-128"/>
            </a:rPr>
            <a:t>　住民一人当たりの決算額の推移について、主だった特徴を数点あげると次のとおりとなります。</a:t>
          </a:r>
        </a:p>
        <a:p>
          <a:r>
            <a:rPr kumimoji="1" lang="ja-JP" altLang="en-US" sz="1100">
              <a:latin typeface="ＭＳ Ｐゴシック" panose="020B0600070205080204" pitchFamily="50" charset="-128"/>
              <a:ea typeface="ＭＳ Ｐゴシック" panose="020B0600070205080204" pitchFamily="50" charset="-128"/>
            </a:rPr>
            <a:t>　普通建設事業については、類似団体の平均値を下回って推移しています。元年度決算では、道路整備交付金事業の増加等により、前年度に比べて</a:t>
          </a:r>
          <a:r>
            <a:rPr kumimoji="1" lang="en-US" altLang="ja-JP" sz="1100">
              <a:latin typeface="ＭＳ Ｐゴシック" panose="020B0600070205080204" pitchFamily="50" charset="-128"/>
              <a:ea typeface="ＭＳ Ｐゴシック" panose="020B0600070205080204" pitchFamily="50" charset="-128"/>
            </a:rPr>
            <a:t>4,366</a:t>
          </a:r>
          <a:r>
            <a:rPr kumimoji="1" lang="ja-JP" altLang="en-US" sz="1100">
              <a:latin typeface="ＭＳ Ｐゴシック" panose="020B0600070205080204" pitchFamily="50" charset="-128"/>
              <a:ea typeface="ＭＳ Ｐゴシック" panose="020B0600070205080204" pitchFamily="50" charset="-128"/>
            </a:rPr>
            <a:t>円増加しました。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物件費については、類似団体の平均値を上回って推移しています。元年度決算額では、瀬戸内国際芸術祭推進事業や新型インフルエンザ対策事業に要する経費の増加等により、前年度と比較して</a:t>
          </a:r>
          <a:r>
            <a:rPr kumimoji="1" lang="en-US" altLang="ja-JP" sz="1100">
              <a:latin typeface="ＭＳ Ｐゴシック" panose="020B0600070205080204" pitchFamily="50" charset="-128"/>
              <a:ea typeface="ＭＳ Ｐゴシック" panose="020B0600070205080204" pitchFamily="50" charset="-128"/>
            </a:rPr>
            <a:t>550</a:t>
          </a:r>
          <a:r>
            <a:rPr kumimoji="1" lang="ja-JP" altLang="en-US" sz="1100">
              <a:latin typeface="ＭＳ Ｐゴシック" panose="020B0600070205080204" pitchFamily="50" charset="-128"/>
              <a:ea typeface="ＭＳ Ｐゴシック" panose="020B0600070205080204" pitchFamily="50" charset="-128"/>
            </a:rPr>
            <a:t>円増加しました。</a:t>
          </a:r>
        </a:p>
        <a:p>
          <a:r>
            <a:rPr kumimoji="1" lang="ja-JP" altLang="en-US" sz="1100">
              <a:latin typeface="ＭＳ Ｐゴシック" panose="020B0600070205080204" pitchFamily="50" charset="-128"/>
              <a:ea typeface="ＭＳ Ｐゴシック" panose="020B0600070205080204" pitchFamily="50" charset="-128"/>
            </a:rPr>
            <a:t>　投資及び出資金については、香川県立病院事業会計への出資の減少等により、</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年度と比べて、元年度決算額は</a:t>
          </a:r>
          <a:r>
            <a:rPr kumimoji="1" lang="en-US" altLang="ja-JP" sz="1100">
              <a:latin typeface="ＭＳ Ｐゴシック" panose="020B0600070205080204" pitchFamily="50" charset="-128"/>
              <a:ea typeface="ＭＳ Ｐゴシック" panose="020B0600070205080204" pitchFamily="50" charset="-128"/>
            </a:rPr>
            <a:t>2,428</a:t>
          </a:r>
          <a:r>
            <a:rPr kumimoji="1" lang="ja-JP" altLang="en-US" sz="1100">
              <a:latin typeface="ＭＳ Ｐゴシック" panose="020B0600070205080204" pitchFamily="50" charset="-128"/>
              <a:ea typeface="ＭＳ Ｐゴシック" panose="020B0600070205080204" pitchFamily="50" charset="-128"/>
            </a:rPr>
            <a:t>円減少しました。</a:t>
          </a:r>
        </a:p>
        <a:p>
          <a:r>
            <a:rPr kumimoji="1" lang="ja-JP" altLang="en-US" sz="1100">
              <a:latin typeface="ＭＳ Ｐゴシック" panose="020B0600070205080204" pitchFamily="50" charset="-128"/>
              <a:ea typeface="ＭＳ Ｐゴシック" panose="020B0600070205080204" pitchFamily="50" charset="-128"/>
            </a:rPr>
            <a:t>　繰出金については、臨海工業地帯造成事業特別会計や流域下水道事業特別会計への繰出しの減等により、前年度に比べて</a:t>
          </a:r>
          <a:r>
            <a:rPr kumimoji="1" lang="en-US" altLang="ja-JP" sz="1100">
              <a:latin typeface="ＭＳ Ｐゴシック" panose="020B0600070205080204" pitchFamily="50" charset="-128"/>
              <a:ea typeface="ＭＳ Ｐゴシック" panose="020B0600070205080204" pitchFamily="50" charset="-128"/>
            </a:rPr>
            <a:t>542</a:t>
          </a:r>
          <a:r>
            <a:rPr kumimoji="1" lang="ja-JP" altLang="en-US" sz="1100">
              <a:latin typeface="ＭＳ Ｐゴシック" panose="020B0600070205080204" pitchFamily="50" charset="-128"/>
              <a:ea typeface="ＭＳ Ｐゴシック" panose="020B0600070205080204" pitchFamily="50" charset="-128"/>
            </a:rPr>
            <a:t>円減少しました。</a:t>
          </a:r>
        </a:p>
        <a:p>
          <a:r>
            <a:rPr kumimoji="1" lang="ja-JP" altLang="en-US" sz="1100">
              <a:latin typeface="ＭＳ Ｐゴシック" panose="020B0600070205080204" pitchFamily="50" charset="-128"/>
              <a:ea typeface="ＭＳ Ｐゴシック" panose="020B0600070205080204" pitchFamily="50" charset="-128"/>
            </a:rPr>
            <a:t>　今後も、財政運営指針に沿って、可能な限りの歳入確保策や徹底した歳出抑制策に取り組みます。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981,280
967,202
1,876.79
446,907,282
436,102,474
5,256,094
258,631,154
864,730,252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50165</xdr:rowOff>
    </xdr:from>
    <xdr:to>
      <xdr:col>24</xdr:col>
      <xdr:colOff>62865</xdr:colOff>
      <xdr:row>39</xdr:row>
      <xdr:rowOff>33020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536565"/>
          <a:ext cx="127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36847</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2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33020</xdr:rowOff>
    </xdr:from>
    <xdr:to>
      <xdr:col>24</xdr:col>
      <xdr:colOff>152400</xdr:colOff>
      <xdr:row>39</xdr:row>
      <xdr:rowOff>33020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168292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31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50165</xdr:rowOff>
    </xdr:from>
    <xdr:to>
      <xdr:col>24</xdr:col>
      <xdr:colOff>152400</xdr:colOff>
      <xdr:row>32</xdr:row>
      <xdr:rowOff>50165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536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50165</xdr:rowOff>
    </xdr:from>
    <xdr:to>
      <xdr:col>24</xdr:col>
      <xdr:colOff>63500</xdr:colOff>
      <xdr:row>32</xdr:row>
      <xdr:rowOff>149225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36565"/>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378565"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228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77470</xdr:rowOff>
    </xdr:from>
    <xdr:to>
      <xdr:col>24</xdr:col>
      <xdr:colOff>114300</xdr:colOff>
      <xdr:row>37</xdr:row>
      <xdr:rowOff>7620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103505</xdr:rowOff>
    </xdr:from>
    <xdr:to>
      <xdr:col>19</xdr:col>
      <xdr:colOff>177800</xdr:colOff>
      <xdr:row>32</xdr:row>
      <xdr:rowOff>149225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899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102235</xdr:rowOff>
    </xdr:from>
    <xdr:to>
      <xdr:col>20</xdr:col>
      <xdr:colOff>38100</xdr:colOff>
      <xdr:row>37</xdr:row>
      <xdr:rowOff>32385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7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23512</xdr:rowOff>
    </xdr:from>
    <xdr:ext cx="378565"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95317" y="6367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130175</xdr:rowOff>
    </xdr:from>
    <xdr:to>
      <xdr:col>15</xdr:col>
      <xdr:colOff>50800</xdr:colOff>
      <xdr:row>32</xdr:row>
      <xdr:rowOff>103505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4512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100330</xdr:rowOff>
    </xdr:from>
    <xdr:to>
      <xdr:col>15</xdr:col>
      <xdr:colOff>101600</xdr:colOff>
      <xdr:row>37</xdr:row>
      <xdr:rowOff>30480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37</xdr:row>
      <xdr:rowOff>21607</xdr:rowOff>
    </xdr:from>
    <xdr:ext cx="378565"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719017" y="6365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130175</xdr:rowOff>
    </xdr:from>
    <xdr:to>
      <xdr:col>10</xdr:col>
      <xdr:colOff>114300</xdr:colOff>
      <xdr:row>32</xdr:row>
      <xdr:rowOff>80645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4512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1270</xdr:rowOff>
    </xdr:from>
    <xdr:to>
      <xdr:col>10</xdr:col>
      <xdr:colOff>165100</xdr:colOff>
      <xdr:row>37</xdr:row>
      <xdr:rowOff>102870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93997</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0017" y="643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18415</xdr:rowOff>
    </xdr:from>
    <xdr:to>
      <xdr:col>6</xdr:col>
      <xdr:colOff>38100</xdr:colOff>
      <xdr:row>37</xdr:row>
      <xdr:rowOff>120015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6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111142</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941017" y="645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170815</xdr:rowOff>
    </xdr:from>
    <xdr:to>
      <xdr:col>24</xdr:col>
      <xdr:colOff>114300</xdr:colOff>
      <xdr:row>32</xdr:row>
      <xdr:rowOff>100965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123842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3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98425</xdr:rowOff>
    </xdr:from>
    <xdr:to>
      <xdr:col>20</xdr:col>
      <xdr:colOff>38100</xdr:colOff>
      <xdr:row>33</xdr:row>
      <xdr:rowOff>28575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31</xdr:row>
      <xdr:rowOff>45102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49728" y="53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52705</xdr:rowOff>
    </xdr:from>
    <xdr:to>
      <xdr:col>15</xdr:col>
      <xdr:colOff>101600</xdr:colOff>
      <xdr:row>32</xdr:row>
      <xdr:rowOff>154305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170832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1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79375</xdr:rowOff>
    </xdr:from>
    <xdr:to>
      <xdr:col>10</xdr:col>
      <xdr:colOff>165100</xdr:colOff>
      <xdr:row>32</xdr:row>
      <xdr:rowOff>9525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26052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1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29845</xdr:rowOff>
    </xdr:from>
    <xdr:to>
      <xdr:col>6</xdr:col>
      <xdr:colOff>38100</xdr:colOff>
      <xdr:row>32</xdr:row>
      <xdr:rowOff>131445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147972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64556</xdr:rowOff>
    </xdr:from>
    <xdr:to>
      <xdr:col>24</xdr:col>
      <xdr:colOff>62865</xdr:colOff>
      <xdr:row>58</xdr:row>
      <xdr:rowOff>44668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8506"/>
          <a:ext cx="1270"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48495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99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44668</xdr:rowOff>
    </xdr:from>
    <xdr:to>
      <xdr:col>24</xdr:col>
      <xdr:colOff>152400</xdr:colOff>
      <xdr:row>58</xdr:row>
      <xdr:rowOff>44668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11233</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64556</xdr:rowOff>
    </xdr:from>
    <xdr:to>
      <xdr:col>24</xdr:col>
      <xdr:colOff>152400</xdr:colOff>
      <xdr:row>51</xdr:row>
      <xdr:rowOff>64556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4434</xdr:rowOff>
    </xdr:from>
    <xdr:to>
      <xdr:col>24</xdr:col>
      <xdr:colOff>63500</xdr:colOff>
      <xdr:row>56</xdr:row>
      <xdr:rowOff>34610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05634"/>
          <a:ext cx="8382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152954</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82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3077</xdr:rowOff>
    </xdr:from>
    <xdr:to>
      <xdr:col>24</xdr:col>
      <xdr:colOff>114300</xdr:colOff>
      <xdr:row>56</xdr:row>
      <xdr:rowOff>104677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34610</xdr:rowOff>
    </xdr:from>
    <xdr:to>
      <xdr:col>19</xdr:col>
      <xdr:colOff>177800</xdr:colOff>
      <xdr:row>56</xdr:row>
      <xdr:rowOff>125461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35810"/>
          <a:ext cx="889000" cy="9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105588</xdr:rowOff>
    </xdr:from>
    <xdr:to>
      <xdr:col>20</xdr:col>
      <xdr:colOff>38100</xdr:colOff>
      <xdr:row>57</xdr:row>
      <xdr:rowOff>35738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0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26865</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17411" y="979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104953</xdr:rowOff>
    </xdr:from>
    <xdr:to>
      <xdr:col>15</xdr:col>
      <xdr:colOff>50800</xdr:colOff>
      <xdr:row>56</xdr:row>
      <xdr:rowOff>125461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706153"/>
          <a:ext cx="889000" cy="2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71461</xdr:rowOff>
    </xdr:from>
    <xdr:to>
      <xdr:col>15</xdr:col>
      <xdr:colOff>101600</xdr:colOff>
      <xdr:row>57</xdr:row>
      <xdr:rowOff>1611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67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18138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4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104953</xdr:rowOff>
    </xdr:from>
    <xdr:to>
      <xdr:col>10</xdr:col>
      <xdr:colOff>114300</xdr:colOff>
      <xdr:row>57</xdr:row>
      <xdr:rowOff>38202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06153"/>
          <a:ext cx="8890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23488</xdr:rowOff>
    </xdr:from>
    <xdr:to>
      <xdr:col>10</xdr:col>
      <xdr:colOff>165100</xdr:colOff>
      <xdr:row>57</xdr:row>
      <xdr:rowOff>125088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9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116215</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88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139355</xdr:rowOff>
    </xdr:from>
    <xdr:to>
      <xdr:col>6</xdr:col>
      <xdr:colOff>38100</xdr:colOff>
      <xdr:row>57</xdr:row>
      <xdr:rowOff>69505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4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86032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125084</xdr:rowOff>
    </xdr:from>
    <xdr:to>
      <xdr:col>24</xdr:col>
      <xdr:colOff>114300</xdr:colOff>
      <xdr:row>56</xdr:row>
      <xdr:rowOff>55234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5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147961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0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155260</xdr:rowOff>
    </xdr:from>
    <xdr:to>
      <xdr:col>20</xdr:col>
      <xdr:colOff>38100</xdr:colOff>
      <xdr:row>56</xdr:row>
      <xdr:rowOff>85410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8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101937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17411" y="936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74661</xdr:rowOff>
    </xdr:from>
    <xdr:to>
      <xdr:col>15</xdr:col>
      <xdr:colOff>101600</xdr:colOff>
      <xdr:row>57</xdr:row>
      <xdr:rowOff>4811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7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167388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76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54153</xdr:rowOff>
    </xdr:from>
    <xdr:to>
      <xdr:col>10</xdr:col>
      <xdr:colOff>165100</xdr:colOff>
      <xdr:row>56</xdr:row>
      <xdr:rowOff>155753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5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830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158852</xdr:rowOff>
    </xdr:from>
    <xdr:to>
      <xdr:col>6</xdr:col>
      <xdr:colOff>38100</xdr:colOff>
      <xdr:row>57</xdr:row>
      <xdr:rowOff>89002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6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80129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85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4956</xdr:rowOff>
    </xdr:from>
    <xdr:to>
      <xdr:col>24</xdr:col>
      <xdr:colOff>62865</xdr:colOff>
      <xdr:row>78</xdr:row>
      <xdr:rowOff>26053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77906"/>
          <a:ext cx="1270" cy="1221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29880</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26053</xdr:rowOff>
    </xdr:from>
    <xdr:to>
      <xdr:col>24</xdr:col>
      <xdr:colOff>152400</xdr:colOff>
      <xdr:row>78</xdr:row>
      <xdr:rowOff>26053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123083</xdr:rowOff>
    </xdr:from>
    <xdr:ext cx="534377"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5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4956</xdr:rowOff>
    </xdr:from>
    <xdr:to>
      <xdr:col>24</xdr:col>
      <xdr:colOff>152400</xdr:colOff>
      <xdr:row>71</xdr:row>
      <xdr:rowOff>4956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119452</xdr:rowOff>
    </xdr:from>
    <xdr:to>
      <xdr:col>24</xdr:col>
      <xdr:colOff>63500</xdr:colOff>
      <xdr:row>75</xdr:row>
      <xdr:rowOff>145055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06752"/>
          <a:ext cx="838200" cy="19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164747</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50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141870</xdr:rowOff>
    </xdr:from>
    <xdr:to>
      <xdr:col>24</xdr:col>
      <xdr:colOff>114300</xdr:colOff>
      <xdr:row>74</xdr:row>
      <xdr:rowOff>72020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6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71447</xdr:rowOff>
    </xdr:from>
    <xdr:to>
      <xdr:col>19</xdr:col>
      <xdr:colOff>177800</xdr:colOff>
      <xdr:row>75</xdr:row>
      <xdr:rowOff>145055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930197"/>
          <a:ext cx="889000" cy="7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137233</xdr:rowOff>
    </xdr:from>
    <xdr:to>
      <xdr:col>20</xdr:col>
      <xdr:colOff>38100</xdr:colOff>
      <xdr:row>75</xdr:row>
      <xdr:rowOff>67383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83910</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259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71447</xdr:rowOff>
    </xdr:from>
    <xdr:to>
      <xdr:col>15</xdr:col>
      <xdr:colOff>50800</xdr:colOff>
      <xdr:row>76</xdr:row>
      <xdr:rowOff>96855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30197"/>
          <a:ext cx="889000" cy="19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24304</xdr:rowOff>
    </xdr:from>
    <xdr:to>
      <xdr:col>15</xdr:col>
      <xdr:colOff>101600</xdr:colOff>
      <xdr:row>74</xdr:row>
      <xdr:rowOff>125904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7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142431</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248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42512</xdr:rowOff>
    </xdr:from>
    <xdr:to>
      <xdr:col>10</xdr:col>
      <xdr:colOff>114300</xdr:colOff>
      <xdr:row>76</xdr:row>
      <xdr:rowOff>96855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072712"/>
          <a:ext cx="889000" cy="5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64734</xdr:rowOff>
    </xdr:from>
    <xdr:to>
      <xdr:col>10</xdr:col>
      <xdr:colOff>165100</xdr:colOff>
      <xdr:row>76</xdr:row>
      <xdr:rowOff>166334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157461</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18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5232</xdr:rowOff>
    </xdr:from>
    <xdr:to>
      <xdr:col>6</xdr:col>
      <xdr:colOff>38100</xdr:colOff>
      <xdr:row>77</xdr:row>
      <xdr:rowOff>106832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0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97959</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2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68652</xdr:rowOff>
    </xdr:from>
    <xdr:to>
      <xdr:col>24</xdr:col>
      <xdr:colOff>114300</xdr:colOff>
      <xdr:row>74</xdr:row>
      <xdr:rowOff>170252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5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47079</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3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94255</xdr:rowOff>
    </xdr:from>
    <xdr:to>
      <xdr:col>20</xdr:col>
      <xdr:colOff>38100</xdr:colOff>
      <xdr:row>76</xdr:row>
      <xdr:rowOff>24405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15533</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304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20647</xdr:rowOff>
    </xdr:from>
    <xdr:to>
      <xdr:col>15</xdr:col>
      <xdr:colOff>101600</xdr:colOff>
      <xdr:row>75</xdr:row>
      <xdr:rowOff>122247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7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113374</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297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46055</xdr:rowOff>
    </xdr:from>
    <xdr:to>
      <xdr:col>10</xdr:col>
      <xdr:colOff>165100</xdr:colOff>
      <xdr:row>76</xdr:row>
      <xdr:rowOff>147655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164181</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285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163162</xdr:rowOff>
    </xdr:from>
    <xdr:to>
      <xdr:col>6</xdr:col>
      <xdr:colOff>38100</xdr:colOff>
      <xdr:row>76</xdr:row>
      <xdr:rowOff>93312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2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109839</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279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152273</xdr:rowOff>
    </xdr:from>
    <xdr:to>
      <xdr:col>24</xdr:col>
      <xdr:colOff>62865</xdr:colOff>
      <xdr:row>99</xdr:row>
      <xdr:rowOff>100457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754223"/>
          <a:ext cx="127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104284</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7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100457</xdr:rowOff>
    </xdr:from>
    <xdr:to>
      <xdr:col>24</xdr:col>
      <xdr:colOff>152400</xdr:colOff>
      <xdr:row>99</xdr:row>
      <xdr:rowOff>100457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98950</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52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152273</xdr:rowOff>
    </xdr:from>
    <xdr:to>
      <xdr:col>24</xdr:col>
      <xdr:colOff>152400</xdr:colOff>
      <xdr:row>91</xdr:row>
      <xdr:rowOff>152273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75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129794</xdr:rowOff>
    </xdr:from>
    <xdr:to>
      <xdr:col>24</xdr:col>
      <xdr:colOff>63500</xdr:colOff>
      <xdr:row>94</xdr:row>
      <xdr:rowOff>157862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5903194"/>
          <a:ext cx="838200" cy="37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92727</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5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114300</xdr:rowOff>
    </xdr:from>
    <xdr:to>
      <xdr:col>24</xdr:col>
      <xdr:colOff>114300</xdr:colOff>
      <xdr:row>97</xdr:row>
      <xdr:rowOff>44450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129794</xdr:rowOff>
    </xdr:from>
    <xdr:to>
      <xdr:col>19</xdr:col>
      <xdr:colOff>177800</xdr:colOff>
      <xdr:row>94</xdr:row>
      <xdr:rowOff>5587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5903194"/>
          <a:ext cx="889000" cy="21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110489</xdr:rowOff>
    </xdr:from>
    <xdr:to>
      <xdr:col>20</xdr:col>
      <xdr:colOff>38100</xdr:colOff>
      <xdr:row>97</xdr:row>
      <xdr:rowOff>40639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31766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174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132462</xdr:rowOff>
    </xdr:from>
    <xdr:to>
      <xdr:col>15</xdr:col>
      <xdr:colOff>50800</xdr:colOff>
      <xdr:row>94</xdr:row>
      <xdr:rowOff>5587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5905862"/>
          <a:ext cx="889000" cy="21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102615</xdr:rowOff>
    </xdr:from>
    <xdr:to>
      <xdr:col>15</xdr:col>
      <xdr:colOff>101600</xdr:colOff>
      <xdr:row>96</xdr:row>
      <xdr:rowOff>32765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3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23892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143638</xdr:rowOff>
    </xdr:from>
    <xdr:to>
      <xdr:col>10</xdr:col>
      <xdr:colOff>114300</xdr:colOff>
      <xdr:row>92</xdr:row>
      <xdr:rowOff>132462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5574138"/>
          <a:ext cx="889000" cy="33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98171</xdr:rowOff>
    </xdr:from>
    <xdr:to>
      <xdr:col>10</xdr:col>
      <xdr:colOff>165100</xdr:colOff>
      <xdr:row>97</xdr:row>
      <xdr:rowOff>28321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5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19448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5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17653</xdr:rowOff>
    </xdr:from>
    <xdr:to>
      <xdr:col>6</xdr:col>
      <xdr:colOff>38100</xdr:colOff>
      <xdr:row>96</xdr:row>
      <xdr:rowOff>119253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7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110380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107062</xdr:rowOff>
    </xdr:from>
    <xdr:to>
      <xdr:col>24</xdr:col>
      <xdr:colOff>114300</xdr:colOff>
      <xdr:row>95</xdr:row>
      <xdr:rowOff>37212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2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129939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0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78994</xdr:rowOff>
    </xdr:from>
    <xdr:to>
      <xdr:col>20</xdr:col>
      <xdr:colOff>38100</xdr:colOff>
      <xdr:row>93</xdr:row>
      <xdr:rowOff>9144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58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25671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17411" y="1562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126237</xdr:rowOff>
    </xdr:from>
    <xdr:to>
      <xdr:col>15</xdr:col>
      <xdr:colOff>101600</xdr:colOff>
      <xdr:row>94</xdr:row>
      <xdr:rowOff>56387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07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72914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584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81662</xdr:rowOff>
    </xdr:from>
    <xdr:to>
      <xdr:col>10</xdr:col>
      <xdr:colOff>165100</xdr:colOff>
      <xdr:row>93</xdr:row>
      <xdr:rowOff>11812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585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28339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563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92838</xdr:rowOff>
    </xdr:from>
    <xdr:to>
      <xdr:col>6</xdr:col>
      <xdr:colOff>38100</xdr:colOff>
      <xdr:row>91</xdr:row>
      <xdr:rowOff>22988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55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39515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529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34290</xdr:rowOff>
    </xdr:from>
    <xdr:to>
      <xdr:col>54</xdr:col>
      <xdr:colOff>189865</xdr:colOff>
      <xdr:row>37</xdr:row>
      <xdr:rowOff>153670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9240"/>
          <a:ext cx="1270" cy="11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157497</xdr:rowOff>
    </xdr:from>
    <xdr:ext cx="378565"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50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153670</xdr:rowOff>
    </xdr:from>
    <xdr:to>
      <xdr:col>55</xdr:col>
      <xdr:colOff>88900</xdr:colOff>
      <xdr:row>37</xdr:row>
      <xdr:rowOff>153670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49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152417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34290</xdr:rowOff>
    </xdr:from>
    <xdr:to>
      <xdr:col>55</xdr:col>
      <xdr:colOff>88900</xdr:colOff>
      <xdr:row>31</xdr:row>
      <xdr:rowOff>34290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165100</xdr:rowOff>
    </xdr:from>
    <xdr:to>
      <xdr:col>55</xdr:col>
      <xdr:colOff>0</xdr:colOff>
      <xdr:row>35</xdr:row>
      <xdr:rowOff>58420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59944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30497</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5859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7620</xdr:rowOff>
    </xdr:from>
    <xdr:to>
      <xdr:col>55</xdr:col>
      <xdr:colOff>50800</xdr:colOff>
      <xdr:row>35</xdr:row>
      <xdr:rowOff>109220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165100</xdr:rowOff>
    </xdr:from>
    <xdr:to>
      <xdr:col>50</xdr:col>
      <xdr:colOff>114300</xdr:colOff>
      <xdr:row>35</xdr:row>
      <xdr:rowOff>48260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5994400"/>
          <a:ext cx="8890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140970</xdr:rowOff>
    </xdr:from>
    <xdr:to>
      <xdr:col>50</xdr:col>
      <xdr:colOff>165100</xdr:colOff>
      <xdr:row>35</xdr:row>
      <xdr:rowOff>71120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62247</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391728" y="606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127000</xdr:rowOff>
    </xdr:from>
    <xdr:to>
      <xdr:col>45</xdr:col>
      <xdr:colOff>177800</xdr:colOff>
      <xdr:row>35</xdr:row>
      <xdr:rowOff>48260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5956300"/>
          <a:ext cx="889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86360</xdr:rowOff>
    </xdr:from>
    <xdr:to>
      <xdr:col>46</xdr:col>
      <xdr:colOff>38100</xdr:colOff>
      <xdr:row>35</xdr:row>
      <xdr:rowOff>16510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59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33037</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569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43180</xdr:rowOff>
    </xdr:from>
    <xdr:to>
      <xdr:col>41</xdr:col>
      <xdr:colOff>50800</xdr:colOff>
      <xdr:row>34</xdr:row>
      <xdr:rowOff>127000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5358130"/>
          <a:ext cx="889000" cy="59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162560</xdr:rowOff>
    </xdr:from>
    <xdr:to>
      <xdr:col>41</xdr:col>
      <xdr:colOff>101600</xdr:colOff>
      <xdr:row>32</xdr:row>
      <xdr:rowOff>92710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547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109237</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52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120650</xdr:rowOff>
    </xdr:from>
    <xdr:to>
      <xdr:col>36</xdr:col>
      <xdr:colOff>165100</xdr:colOff>
      <xdr:row>30</xdr:row>
      <xdr:rowOff>50800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50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67327</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486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7620</xdr:rowOff>
    </xdr:from>
    <xdr:to>
      <xdr:col>55</xdr:col>
      <xdr:colOff>50800</xdr:colOff>
      <xdr:row>35</xdr:row>
      <xdr:rowOff>109220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157497</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98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114300</xdr:rowOff>
    </xdr:from>
    <xdr:to>
      <xdr:col>50</xdr:col>
      <xdr:colOff>165100</xdr:colOff>
      <xdr:row>35</xdr:row>
      <xdr:rowOff>44450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60977</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391728"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168910</xdr:rowOff>
    </xdr:from>
    <xdr:to>
      <xdr:col>46</xdr:col>
      <xdr:colOff>38100</xdr:colOff>
      <xdr:row>35</xdr:row>
      <xdr:rowOff>99060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90187</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76200</xdr:rowOff>
    </xdr:from>
    <xdr:to>
      <xdr:col>41</xdr:col>
      <xdr:colOff>101600</xdr:colOff>
      <xdr:row>35</xdr:row>
      <xdr:rowOff>6350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168927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163830</xdr:rowOff>
    </xdr:from>
    <xdr:to>
      <xdr:col>36</xdr:col>
      <xdr:colOff>165100</xdr:colOff>
      <xdr:row>31</xdr:row>
      <xdr:rowOff>93980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30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85107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4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121608</xdr:rowOff>
    </xdr:from>
    <xdr:to>
      <xdr:col>54</xdr:col>
      <xdr:colOff>189865</xdr:colOff>
      <xdr:row>59</xdr:row>
      <xdr:rowOff>128825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94108"/>
          <a:ext cx="1270" cy="155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132652</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4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128825</xdr:rowOff>
    </xdr:from>
    <xdr:to>
      <xdr:col>55</xdr:col>
      <xdr:colOff>88900</xdr:colOff>
      <xdr:row>59</xdr:row>
      <xdr:rowOff>128825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68285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6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121608</xdr:rowOff>
    </xdr:from>
    <xdr:to>
      <xdr:col>55</xdr:col>
      <xdr:colOff>88900</xdr:colOff>
      <xdr:row>50</xdr:row>
      <xdr:rowOff>121608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9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113803</xdr:rowOff>
    </xdr:from>
    <xdr:to>
      <xdr:col>55</xdr:col>
      <xdr:colOff>0</xdr:colOff>
      <xdr:row>57</xdr:row>
      <xdr:rowOff>120400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86453"/>
          <a:ext cx="8382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121803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037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98926</xdr:rowOff>
    </xdr:from>
    <xdr:to>
      <xdr:col>55</xdr:col>
      <xdr:colOff>50800</xdr:colOff>
      <xdr:row>54</xdr:row>
      <xdr:rowOff>29076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18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43166</xdr:rowOff>
    </xdr:from>
    <xdr:to>
      <xdr:col>50</xdr:col>
      <xdr:colOff>114300</xdr:colOff>
      <xdr:row>57</xdr:row>
      <xdr:rowOff>120400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15816"/>
          <a:ext cx="889000" cy="7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24239</xdr:rowOff>
    </xdr:from>
    <xdr:to>
      <xdr:col>50</xdr:col>
      <xdr:colOff>165100</xdr:colOff>
      <xdr:row>54</xdr:row>
      <xdr:rowOff>125839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2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142366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59411" y="905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43166</xdr:rowOff>
    </xdr:from>
    <xdr:to>
      <xdr:col>45</xdr:col>
      <xdr:colOff>177800</xdr:colOff>
      <xdr:row>57</xdr:row>
      <xdr:rowOff>145121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15816"/>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63166</xdr:rowOff>
    </xdr:from>
    <xdr:to>
      <xdr:col>46</xdr:col>
      <xdr:colOff>38100</xdr:colOff>
      <xdr:row>54</xdr:row>
      <xdr:rowOff>164766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3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9843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0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145121</xdr:rowOff>
    </xdr:from>
    <xdr:to>
      <xdr:col>41</xdr:col>
      <xdr:colOff>50800</xdr:colOff>
      <xdr:row>58</xdr:row>
      <xdr:rowOff>39801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17771"/>
          <a:ext cx="889000" cy="6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24598</xdr:rowOff>
    </xdr:from>
    <xdr:to>
      <xdr:col>41</xdr:col>
      <xdr:colOff>101600</xdr:colOff>
      <xdr:row>55</xdr:row>
      <xdr:rowOff>126198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45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142725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2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83055</xdr:rowOff>
    </xdr:from>
    <xdr:to>
      <xdr:col>36</xdr:col>
      <xdr:colOff>165100</xdr:colOff>
      <xdr:row>56</xdr:row>
      <xdr:rowOff>13205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1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29732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28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63003</xdr:rowOff>
    </xdr:from>
    <xdr:to>
      <xdr:col>55</xdr:col>
      <xdr:colOff>50800</xdr:colOff>
      <xdr:row>57</xdr:row>
      <xdr:rowOff>164603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3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41430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69600</xdr:rowOff>
    </xdr:from>
    <xdr:to>
      <xdr:col>50</xdr:col>
      <xdr:colOff>165100</xdr:colOff>
      <xdr:row>57</xdr:row>
      <xdr:rowOff>171200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4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162327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59411" y="993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163816</xdr:rowOff>
    </xdr:from>
    <xdr:to>
      <xdr:col>46</xdr:col>
      <xdr:colOff>38100</xdr:colOff>
      <xdr:row>57</xdr:row>
      <xdr:rowOff>93966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85093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94321</xdr:rowOff>
    </xdr:from>
    <xdr:to>
      <xdr:col>41</xdr:col>
      <xdr:colOff>101600</xdr:colOff>
      <xdr:row>58</xdr:row>
      <xdr:rowOff>24471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6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15598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5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160451</xdr:rowOff>
    </xdr:from>
    <xdr:to>
      <xdr:col>36</xdr:col>
      <xdr:colOff>165100</xdr:colOff>
      <xdr:row>58</xdr:row>
      <xdr:rowOff>90601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3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81728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2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75989</xdr:rowOff>
    </xdr:from>
    <xdr:to>
      <xdr:col>54</xdr:col>
      <xdr:colOff>189865</xdr:colOff>
      <xdr:row>78</xdr:row>
      <xdr:rowOff>27708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20389"/>
          <a:ext cx="1270" cy="98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31535</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40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27708</xdr:rowOff>
    </xdr:from>
    <xdr:to>
      <xdr:col>55</xdr:col>
      <xdr:colOff>88900</xdr:colOff>
      <xdr:row>78</xdr:row>
      <xdr:rowOff>27708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40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22666</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19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75989</xdr:rowOff>
    </xdr:from>
    <xdr:to>
      <xdr:col>55</xdr:col>
      <xdr:colOff>88900</xdr:colOff>
      <xdr:row>72</xdr:row>
      <xdr:rowOff>75989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2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75989</xdr:rowOff>
    </xdr:from>
    <xdr:to>
      <xdr:col>55</xdr:col>
      <xdr:colOff>0</xdr:colOff>
      <xdr:row>72</xdr:row>
      <xdr:rowOff>94757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2420389"/>
          <a:ext cx="8382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9400</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2868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30973</xdr:rowOff>
    </xdr:from>
    <xdr:to>
      <xdr:col>55</xdr:col>
      <xdr:colOff>50800</xdr:colOff>
      <xdr:row>75</xdr:row>
      <xdr:rowOff>132573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288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58982</xdr:rowOff>
    </xdr:from>
    <xdr:to>
      <xdr:col>50</xdr:col>
      <xdr:colOff>114300</xdr:colOff>
      <xdr:row>72</xdr:row>
      <xdr:rowOff>94757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2231932"/>
          <a:ext cx="889000" cy="20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14536</xdr:rowOff>
    </xdr:from>
    <xdr:to>
      <xdr:col>50</xdr:col>
      <xdr:colOff>165100</xdr:colOff>
      <xdr:row>75</xdr:row>
      <xdr:rowOff>116136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28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107263</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59411" y="129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58982</xdr:rowOff>
    </xdr:from>
    <xdr:to>
      <xdr:col>45</xdr:col>
      <xdr:colOff>177800</xdr:colOff>
      <xdr:row>72</xdr:row>
      <xdr:rowOff>76081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2231932"/>
          <a:ext cx="889000" cy="18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128768</xdr:rowOff>
    </xdr:from>
    <xdr:to>
      <xdr:col>46</xdr:col>
      <xdr:colOff>38100</xdr:colOff>
      <xdr:row>75</xdr:row>
      <xdr:rowOff>58918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281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50045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90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53907</xdr:rowOff>
    </xdr:from>
    <xdr:to>
      <xdr:col>41</xdr:col>
      <xdr:colOff>50800</xdr:colOff>
      <xdr:row>72</xdr:row>
      <xdr:rowOff>76081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2398307"/>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135854</xdr:rowOff>
    </xdr:from>
    <xdr:to>
      <xdr:col>41</xdr:col>
      <xdr:colOff>101600</xdr:colOff>
      <xdr:row>75</xdr:row>
      <xdr:rowOff>66004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28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57131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291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102342</xdr:rowOff>
    </xdr:from>
    <xdr:to>
      <xdr:col>36</xdr:col>
      <xdr:colOff>165100</xdr:colOff>
      <xdr:row>75</xdr:row>
      <xdr:rowOff>32492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27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23619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288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25189</xdr:rowOff>
    </xdr:from>
    <xdr:to>
      <xdr:col>55</xdr:col>
      <xdr:colOff>50800</xdr:colOff>
      <xdr:row>72</xdr:row>
      <xdr:rowOff>126789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3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149666</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32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43957</xdr:rowOff>
    </xdr:from>
    <xdr:to>
      <xdr:col>50</xdr:col>
      <xdr:colOff>165100</xdr:colOff>
      <xdr:row>72</xdr:row>
      <xdr:rowOff>145557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38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162084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59411" y="1216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8182</xdr:rowOff>
    </xdr:from>
    <xdr:to>
      <xdr:col>46</xdr:col>
      <xdr:colOff>38100</xdr:colOff>
      <xdr:row>71</xdr:row>
      <xdr:rowOff>109782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218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126309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195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25281</xdr:rowOff>
    </xdr:from>
    <xdr:to>
      <xdr:col>41</xdr:col>
      <xdr:colOff>101600</xdr:colOff>
      <xdr:row>72</xdr:row>
      <xdr:rowOff>126881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236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143408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14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3107</xdr:rowOff>
    </xdr:from>
    <xdr:to>
      <xdr:col>36</xdr:col>
      <xdr:colOff>165100</xdr:colOff>
      <xdr:row>72</xdr:row>
      <xdr:rowOff>104707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234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121234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12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63539</xdr:rowOff>
    </xdr:from>
    <xdr:to>
      <xdr:col>54</xdr:col>
      <xdr:colOff>189865</xdr:colOff>
      <xdr:row>97</xdr:row>
      <xdr:rowOff>137795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65489"/>
          <a:ext cx="1270" cy="110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141622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77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137795</xdr:rowOff>
    </xdr:from>
    <xdr:to>
      <xdr:col>55</xdr:col>
      <xdr:colOff>88900</xdr:colOff>
      <xdr:row>97</xdr:row>
      <xdr:rowOff>137795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7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10216</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63539</xdr:rowOff>
    </xdr:from>
    <xdr:to>
      <xdr:col>55</xdr:col>
      <xdr:colOff>88900</xdr:colOff>
      <xdr:row>91</xdr:row>
      <xdr:rowOff>63539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6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137795</xdr:rowOff>
    </xdr:from>
    <xdr:to>
      <xdr:col>55</xdr:col>
      <xdr:colOff>0</xdr:colOff>
      <xdr:row>98</xdr:row>
      <xdr:rowOff>19532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68445"/>
          <a:ext cx="838200" cy="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58951</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4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36074</xdr:rowOff>
    </xdr:from>
    <xdr:to>
      <xdr:col>55</xdr:col>
      <xdr:colOff>50800</xdr:colOff>
      <xdr:row>96</xdr:row>
      <xdr:rowOff>137674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49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19532</xdr:rowOff>
    </xdr:from>
    <xdr:to>
      <xdr:col>50</xdr:col>
      <xdr:colOff>114300</xdr:colOff>
      <xdr:row>98</xdr:row>
      <xdr:rowOff>52375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821632"/>
          <a:ext cx="8890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110692</xdr:rowOff>
    </xdr:from>
    <xdr:to>
      <xdr:col>50</xdr:col>
      <xdr:colOff>165100</xdr:colOff>
      <xdr:row>97</xdr:row>
      <xdr:rowOff>40842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6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57369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59411" y="1634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52375</xdr:rowOff>
    </xdr:from>
    <xdr:to>
      <xdr:col>45</xdr:col>
      <xdr:colOff>177800</xdr:colOff>
      <xdr:row>98</xdr:row>
      <xdr:rowOff>101981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854475"/>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166529</xdr:rowOff>
    </xdr:from>
    <xdr:to>
      <xdr:col>46</xdr:col>
      <xdr:colOff>38100</xdr:colOff>
      <xdr:row>97</xdr:row>
      <xdr:rowOff>96679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2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113206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40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101981</xdr:rowOff>
    </xdr:from>
    <xdr:to>
      <xdr:col>41</xdr:col>
      <xdr:colOff>50800</xdr:colOff>
      <xdr:row>98</xdr:row>
      <xdr:rowOff>169151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904081"/>
          <a:ext cx="889000" cy="6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59982</xdr:rowOff>
    </xdr:from>
    <xdr:to>
      <xdr:col>41</xdr:col>
      <xdr:colOff>101600</xdr:colOff>
      <xdr:row>97</xdr:row>
      <xdr:rowOff>161582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9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6659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46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83375</xdr:rowOff>
    </xdr:from>
    <xdr:to>
      <xdr:col>36</xdr:col>
      <xdr:colOff>165100</xdr:colOff>
      <xdr:row>98</xdr:row>
      <xdr:rowOff>13525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71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30052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4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86995</xdr:rowOff>
    </xdr:from>
    <xdr:to>
      <xdr:col>55</xdr:col>
      <xdr:colOff>50800</xdr:colOff>
      <xdr:row>98</xdr:row>
      <xdr:rowOff>17145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1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1922</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3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140182</xdr:rowOff>
    </xdr:from>
    <xdr:to>
      <xdr:col>50</xdr:col>
      <xdr:colOff>165100</xdr:colOff>
      <xdr:row>98</xdr:row>
      <xdr:rowOff>70332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7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61459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59411" y="1686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1575</xdr:rowOff>
    </xdr:from>
    <xdr:to>
      <xdr:col>46</xdr:col>
      <xdr:colOff>38100</xdr:colOff>
      <xdr:row>98</xdr:row>
      <xdr:rowOff>103175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8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94302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9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51181</xdr:rowOff>
    </xdr:from>
    <xdr:to>
      <xdr:col>41</xdr:col>
      <xdr:colOff>101600</xdr:colOff>
      <xdr:row>98</xdr:row>
      <xdr:rowOff>152781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85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143908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94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118351</xdr:rowOff>
    </xdr:from>
    <xdr:to>
      <xdr:col>36</xdr:col>
      <xdr:colOff>165100</xdr:colOff>
      <xdr:row>99</xdr:row>
      <xdr:rowOff>48501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9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39628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701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警察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71610</xdr:rowOff>
    </xdr:from>
    <xdr:to>
      <xdr:col>85</xdr:col>
      <xdr:colOff>126364</xdr:colOff>
      <xdr:row>38</xdr:row>
      <xdr:rowOff>59690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15110"/>
          <a:ext cx="1269" cy="135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63517</xdr:rowOff>
    </xdr:from>
    <xdr:ext cx="534377" cy="259045"/>
    <xdr:sp macro="" textlink="">
      <xdr:nvSpPr>
        <xdr:cNvPr id="510" name="警察費最小値テキスト">
          <a:extLst>
            <a:ext uri="{FF2B5EF4-FFF2-40B4-BE49-F238E27FC236}">
              <a16:creationId xmlns:a16="http://schemas.microsoft.com/office/drawing/2014/main" id="{00000000-0008-0000-0700-0000FE010000}"/>
            </a:ext>
          </a:extLst>
        </xdr:cNvPr>
        <xdr:cNvSpPr txBox="1"/>
      </xdr:nvSpPr>
      <xdr:spPr>
        <a:xfrm>
          <a:off x="16370300" y="65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59690</xdr:rowOff>
    </xdr:from>
    <xdr:to>
      <xdr:col>86</xdr:col>
      <xdr:colOff>25400</xdr:colOff>
      <xdr:row>38</xdr:row>
      <xdr:rowOff>59690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18287</xdr:rowOff>
    </xdr:from>
    <xdr:ext cx="534377" cy="259045"/>
    <xdr:sp macro="" textlink="">
      <xdr:nvSpPr>
        <xdr:cNvPr id="512" name="警察費最大値テキスト">
          <a:extLst>
            <a:ext uri="{FF2B5EF4-FFF2-40B4-BE49-F238E27FC236}">
              <a16:creationId xmlns:a16="http://schemas.microsoft.com/office/drawing/2014/main" id="{00000000-0008-0000-0700-000000020000}"/>
            </a:ext>
          </a:extLst>
        </xdr:cNvPr>
        <xdr:cNvSpPr txBox="1"/>
      </xdr:nvSpPr>
      <xdr:spPr>
        <a:xfrm>
          <a:off x="16370300" y="499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71610</xdr:rowOff>
    </xdr:from>
    <xdr:to>
      <xdr:col>86</xdr:col>
      <xdr:colOff>25400</xdr:colOff>
      <xdr:row>30</xdr:row>
      <xdr:rowOff>71610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104430</xdr:rowOff>
    </xdr:from>
    <xdr:to>
      <xdr:col>85</xdr:col>
      <xdr:colOff>127000</xdr:colOff>
      <xdr:row>34</xdr:row>
      <xdr:rowOff>42545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5762280"/>
          <a:ext cx="838200" cy="10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158604</xdr:rowOff>
    </xdr:from>
    <xdr:ext cx="534377" cy="259045"/>
    <xdr:sp macro="" textlink="">
      <xdr:nvSpPr>
        <xdr:cNvPr id="515" name="警察費平均値テキスト">
          <a:extLst>
            <a:ext uri="{FF2B5EF4-FFF2-40B4-BE49-F238E27FC236}">
              <a16:creationId xmlns:a16="http://schemas.microsoft.com/office/drawing/2014/main" id="{00000000-0008-0000-0700-000003020000}"/>
            </a:ext>
          </a:extLst>
        </xdr:cNvPr>
        <xdr:cNvSpPr txBox="1"/>
      </xdr:nvSpPr>
      <xdr:spPr>
        <a:xfrm>
          <a:off x="16370300" y="5987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8727</xdr:rowOff>
    </xdr:from>
    <xdr:to>
      <xdr:col>85</xdr:col>
      <xdr:colOff>177800</xdr:colOff>
      <xdr:row>35</xdr:row>
      <xdr:rowOff>110327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104430</xdr:rowOff>
    </xdr:from>
    <xdr:to>
      <xdr:col>81</xdr:col>
      <xdr:colOff>50800</xdr:colOff>
      <xdr:row>34</xdr:row>
      <xdr:rowOff>169908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5762280"/>
          <a:ext cx="889000" cy="23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89227</xdr:rowOff>
    </xdr:from>
    <xdr:to>
      <xdr:col>81</xdr:col>
      <xdr:colOff>101600</xdr:colOff>
      <xdr:row>36</xdr:row>
      <xdr:rowOff>19377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08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10504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01411" y="618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168602</xdr:rowOff>
    </xdr:from>
    <xdr:to>
      <xdr:col>76</xdr:col>
      <xdr:colOff>114300</xdr:colOff>
      <xdr:row>34</xdr:row>
      <xdr:rowOff>169908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599790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169563</xdr:rowOff>
    </xdr:from>
    <xdr:to>
      <xdr:col>76</xdr:col>
      <xdr:colOff>165100</xdr:colOff>
      <xdr:row>36</xdr:row>
      <xdr:rowOff>99713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17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90840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6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168602</xdr:rowOff>
    </xdr:from>
    <xdr:to>
      <xdr:col>71</xdr:col>
      <xdr:colOff>177800</xdr:colOff>
      <xdr:row>35</xdr:row>
      <xdr:rowOff>67528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5997902"/>
          <a:ext cx="889000" cy="7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109801</xdr:rowOff>
    </xdr:from>
    <xdr:to>
      <xdr:col>72</xdr:col>
      <xdr:colOff>38100</xdr:colOff>
      <xdr:row>37</xdr:row>
      <xdr:rowOff>39951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8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31078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29790</xdr:rowOff>
    </xdr:from>
    <xdr:to>
      <xdr:col>67</xdr:col>
      <xdr:colOff>101600</xdr:colOff>
      <xdr:row>37</xdr:row>
      <xdr:rowOff>131390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7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122517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6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163195</xdr:rowOff>
    </xdr:from>
    <xdr:to>
      <xdr:col>85</xdr:col>
      <xdr:colOff>177800</xdr:colOff>
      <xdr:row>34</xdr:row>
      <xdr:rowOff>93345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58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14622</xdr:rowOff>
    </xdr:from>
    <xdr:ext cx="534377" cy="259045"/>
    <xdr:sp macro="" textlink="">
      <xdr:nvSpPr>
        <xdr:cNvPr id="534" name="警察費該当値テキスト">
          <a:extLst>
            <a:ext uri="{FF2B5EF4-FFF2-40B4-BE49-F238E27FC236}">
              <a16:creationId xmlns:a16="http://schemas.microsoft.com/office/drawing/2014/main" id="{00000000-0008-0000-0700-000016020000}"/>
            </a:ext>
          </a:extLst>
        </xdr:cNvPr>
        <xdr:cNvSpPr txBox="1"/>
      </xdr:nvSpPr>
      <xdr:spPr>
        <a:xfrm>
          <a:off x="16370300" y="567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53630</xdr:rowOff>
    </xdr:from>
    <xdr:to>
      <xdr:col>81</xdr:col>
      <xdr:colOff>101600</xdr:colOff>
      <xdr:row>33</xdr:row>
      <xdr:rowOff>155230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57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307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01411" y="548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119108</xdr:rowOff>
    </xdr:from>
    <xdr:to>
      <xdr:col>76</xdr:col>
      <xdr:colOff>165100</xdr:colOff>
      <xdr:row>35</xdr:row>
      <xdr:rowOff>49258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594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65785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72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117802</xdr:rowOff>
    </xdr:from>
    <xdr:to>
      <xdr:col>72</xdr:col>
      <xdr:colOff>38100</xdr:colOff>
      <xdr:row>35</xdr:row>
      <xdr:rowOff>47952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594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64479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72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16728</xdr:rowOff>
    </xdr:from>
    <xdr:to>
      <xdr:col>67</xdr:col>
      <xdr:colOff>101600</xdr:colOff>
      <xdr:row>35</xdr:row>
      <xdr:rowOff>118328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01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134855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1756</xdr:rowOff>
    </xdr:from>
    <xdr:to>
      <xdr:col>85</xdr:col>
      <xdr:colOff>126364</xdr:colOff>
      <xdr:row>58</xdr:row>
      <xdr:rowOff>40586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5706"/>
          <a:ext cx="1269" cy="1238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44413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8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40586</xdr:rowOff>
    </xdr:from>
    <xdr:to>
      <xdr:col>86</xdr:col>
      <xdr:colOff>25400</xdr:colOff>
      <xdr:row>58</xdr:row>
      <xdr:rowOff>40586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8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119883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1756</xdr:rowOff>
    </xdr:from>
    <xdr:to>
      <xdr:col>86</xdr:col>
      <xdr:colOff>25400</xdr:colOff>
      <xdr:row>51</xdr:row>
      <xdr:rowOff>1756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117003</xdr:rowOff>
    </xdr:from>
    <xdr:to>
      <xdr:col>85</xdr:col>
      <xdr:colOff>127000</xdr:colOff>
      <xdr:row>54</xdr:row>
      <xdr:rowOff>136924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375303"/>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62689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9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84262</xdr:rowOff>
    </xdr:from>
    <xdr:to>
      <xdr:col>85</xdr:col>
      <xdr:colOff>177800</xdr:colOff>
      <xdr:row>56</xdr:row>
      <xdr:rowOff>14412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60996</xdr:rowOff>
    </xdr:from>
    <xdr:to>
      <xdr:col>81</xdr:col>
      <xdr:colOff>50800</xdr:colOff>
      <xdr:row>54</xdr:row>
      <xdr:rowOff>136924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319296"/>
          <a:ext cx="889000" cy="7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83479</xdr:rowOff>
    </xdr:from>
    <xdr:to>
      <xdr:col>81</xdr:col>
      <xdr:colOff>101600</xdr:colOff>
      <xdr:row>56</xdr:row>
      <xdr:rowOff>13629</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51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4756</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01411" y="960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126898</xdr:rowOff>
    </xdr:from>
    <xdr:to>
      <xdr:col>76</xdr:col>
      <xdr:colOff>114300</xdr:colOff>
      <xdr:row>54</xdr:row>
      <xdr:rowOff>60996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042298"/>
          <a:ext cx="889000" cy="27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81617</xdr:rowOff>
    </xdr:from>
    <xdr:to>
      <xdr:col>76</xdr:col>
      <xdr:colOff>165100</xdr:colOff>
      <xdr:row>56</xdr:row>
      <xdr:rowOff>11767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1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2894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60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126898</xdr:rowOff>
    </xdr:from>
    <xdr:to>
      <xdr:col>71</xdr:col>
      <xdr:colOff>177800</xdr:colOff>
      <xdr:row>53</xdr:row>
      <xdr:rowOff>124123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042298"/>
          <a:ext cx="889000" cy="16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14017</xdr:rowOff>
    </xdr:from>
    <xdr:to>
      <xdr:col>72</xdr:col>
      <xdr:colOff>38100</xdr:colOff>
      <xdr:row>54</xdr:row>
      <xdr:rowOff>115617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27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106744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3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63819</xdr:rowOff>
    </xdr:from>
    <xdr:to>
      <xdr:col>67</xdr:col>
      <xdr:colOff>101600</xdr:colOff>
      <xdr:row>54</xdr:row>
      <xdr:rowOff>165419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3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156546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66203</xdr:rowOff>
    </xdr:from>
    <xdr:to>
      <xdr:col>85</xdr:col>
      <xdr:colOff>177800</xdr:colOff>
      <xdr:row>54</xdr:row>
      <xdr:rowOff>167803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3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89080</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1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86124</xdr:rowOff>
    </xdr:from>
    <xdr:to>
      <xdr:col>81</xdr:col>
      <xdr:colOff>101600</xdr:colOff>
      <xdr:row>55</xdr:row>
      <xdr:rowOff>16274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53</xdr:row>
      <xdr:rowOff>32801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01411" y="911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10196</xdr:rowOff>
    </xdr:from>
    <xdr:to>
      <xdr:col>76</xdr:col>
      <xdr:colOff>165100</xdr:colOff>
      <xdr:row>54</xdr:row>
      <xdr:rowOff>111796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26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128323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0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76098</xdr:rowOff>
    </xdr:from>
    <xdr:to>
      <xdr:col>72</xdr:col>
      <xdr:colOff>38100</xdr:colOff>
      <xdr:row>53</xdr:row>
      <xdr:rowOff>6248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899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22775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876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73323</xdr:rowOff>
    </xdr:from>
    <xdr:to>
      <xdr:col>67</xdr:col>
      <xdr:colOff>101600</xdr:colOff>
      <xdr:row>54</xdr:row>
      <xdr:rowOff>3473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16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20000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893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xdr:rowOff>
    </xdr:from>
    <xdr:to>
      <xdr:col>85</xdr:col>
      <xdr:colOff>126364</xdr:colOff>
      <xdr:row>77</xdr:row>
      <xdr:rowOff>106381</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174975"/>
          <a:ext cx="1269" cy="113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110208</xdr:rowOff>
    </xdr:from>
    <xdr:ext cx="469744"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31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106381</xdr:rowOff>
    </xdr:from>
    <xdr:to>
      <xdr:col>86</xdr:col>
      <xdr:colOff>25400</xdr:colOff>
      <xdr:row>77</xdr:row>
      <xdr:rowOff>106381</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30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120152</xdr:rowOff>
    </xdr:from>
    <xdr:ext cx="534377"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2025</xdr:rowOff>
    </xdr:from>
    <xdr:to>
      <xdr:col>86</xdr:col>
      <xdr:colOff>25400</xdr:colOff>
      <xdr:row>71</xdr:row>
      <xdr:rowOff>2025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99409</xdr:rowOff>
    </xdr:from>
    <xdr:to>
      <xdr:col>85</xdr:col>
      <xdr:colOff>127000</xdr:colOff>
      <xdr:row>77</xdr:row>
      <xdr:rowOff>106953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5481300" y="13301059"/>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114578</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2801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91701</xdr:rowOff>
    </xdr:from>
    <xdr:to>
      <xdr:col>85</xdr:col>
      <xdr:colOff>177800</xdr:colOff>
      <xdr:row>76</xdr:row>
      <xdr:rowOff>21850</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29504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106953</xdr:rowOff>
    </xdr:from>
    <xdr:to>
      <xdr:col>81</xdr:col>
      <xdr:colOff>50800</xdr:colOff>
      <xdr:row>77</xdr:row>
      <xdr:rowOff>151588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3308603"/>
          <a:ext cx="889000" cy="4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148279</xdr:rowOff>
    </xdr:from>
    <xdr:to>
      <xdr:col>81</xdr:col>
      <xdr:colOff>101600</xdr:colOff>
      <xdr:row>74</xdr:row>
      <xdr:rowOff>78429</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266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94956</xdr:rowOff>
    </xdr:from>
    <xdr:ext cx="534377"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01411" y="124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151588</xdr:rowOff>
    </xdr:from>
    <xdr:to>
      <xdr:col>76</xdr:col>
      <xdr:colOff>114300</xdr:colOff>
      <xdr:row>77</xdr:row>
      <xdr:rowOff>155017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3703300" y="1335323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120276</xdr:rowOff>
    </xdr:from>
    <xdr:to>
      <xdr:col>76</xdr:col>
      <xdr:colOff>165100</xdr:colOff>
      <xdr:row>75</xdr:row>
      <xdr:rowOff>50426</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28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66953</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25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129984</xdr:rowOff>
    </xdr:from>
    <xdr:to>
      <xdr:col>71</xdr:col>
      <xdr:colOff>177800</xdr:colOff>
      <xdr:row>77</xdr:row>
      <xdr:rowOff>155017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331634"/>
          <a:ext cx="889000" cy="2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145707</xdr:rowOff>
    </xdr:from>
    <xdr:to>
      <xdr:col>72</xdr:col>
      <xdr:colOff>38100</xdr:colOff>
      <xdr:row>77</xdr:row>
      <xdr:rowOff>75857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17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92384</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295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42094</xdr:rowOff>
    </xdr:from>
    <xdr:to>
      <xdr:col>67</xdr:col>
      <xdr:colOff>101600</xdr:colOff>
      <xdr:row>77</xdr:row>
      <xdr:rowOff>143694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24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160221</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01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48609</xdr:rowOff>
    </xdr:from>
    <xdr:to>
      <xdr:col>85</xdr:col>
      <xdr:colOff>177800</xdr:colOff>
      <xdr:row>77</xdr:row>
      <xdr:rowOff>150209</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25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134986</xdr:rowOff>
    </xdr:from>
    <xdr:ext cx="469744"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16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56153</xdr:rowOff>
    </xdr:from>
    <xdr:to>
      <xdr:col>81</xdr:col>
      <xdr:colOff>101600</xdr:colOff>
      <xdr:row>77</xdr:row>
      <xdr:rowOff>157753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2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148880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33728" y="1335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100788</xdr:rowOff>
    </xdr:from>
    <xdr:to>
      <xdr:col>76</xdr:col>
      <xdr:colOff>165100</xdr:colOff>
      <xdr:row>78</xdr:row>
      <xdr:rowOff>30938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30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22065</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39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104217</xdr:rowOff>
    </xdr:from>
    <xdr:to>
      <xdr:col>72</xdr:col>
      <xdr:colOff>38100</xdr:colOff>
      <xdr:row>78</xdr:row>
      <xdr:rowOff>34367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25494</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39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79184</xdr:rowOff>
    </xdr:from>
    <xdr:to>
      <xdr:col>67</xdr:col>
      <xdr:colOff>101600</xdr:colOff>
      <xdr:row>78</xdr:row>
      <xdr:rowOff>9334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28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461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37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127747</xdr:rowOff>
    </xdr:from>
    <xdr:to>
      <xdr:col>85</xdr:col>
      <xdr:colOff>126364</xdr:colOff>
      <xdr:row>98</xdr:row>
      <xdr:rowOff>33238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558247"/>
          <a:ext cx="1269" cy="1277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37065</xdr:rowOff>
    </xdr:from>
    <xdr:ext cx="534377"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3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33238</xdr:rowOff>
    </xdr:from>
    <xdr:to>
      <xdr:col>86</xdr:col>
      <xdr:colOff>25400</xdr:colOff>
      <xdr:row>98</xdr:row>
      <xdr:rowOff>33238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3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74424</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3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127747</xdr:rowOff>
    </xdr:from>
    <xdr:to>
      <xdr:col>86</xdr:col>
      <xdr:colOff>25400</xdr:colOff>
      <xdr:row>90</xdr:row>
      <xdr:rowOff>127747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5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3879</xdr:rowOff>
    </xdr:from>
    <xdr:to>
      <xdr:col>85</xdr:col>
      <xdr:colOff>127000</xdr:colOff>
      <xdr:row>97</xdr:row>
      <xdr:rowOff>81930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634529"/>
          <a:ext cx="838200" cy="7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20011</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3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168584</xdr:rowOff>
    </xdr:from>
    <xdr:to>
      <xdr:col>85</xdr:col>
      <xdr:colOff>177800</xdr:colOff>
      <xdr:row>95</xdr:row>
      <xdr:rowOff>98734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8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111320</xdr:rowOff>
    </xdr:from>
    <xdr:to>
      <xdr:col>81</xdr:col>
      <xdr:colOff>50800</xdr:colOff>
      <xdr:row>97</xdr:row>
      <xdr:rowOff>81930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399070"/>
          <a:ext cx="889000" cy="3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143960</xdr:rowOff>
    </xdr:from>
    <xdr:to>
      <xdr:col>81</xdr:col>
      <xdr:colOff>101600</xdr:colOff>
      <xdr:row>95</xdr:row>
      <xdr:rowOff>74110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26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90637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01411" y="1603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111320</xdr:rowOff>
    </xdr:from>
    <xdr:to>
      <xdr:col>76</xdr:col>
      <xdr:colOff>114300</xdr:colOff>
      <xdr:row>97</xdr:row>
      <xdr:rowOff>48391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399070"/>
          <a:ext cx="889000" cy="27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49189</xdr:rowOff>
    </xdr:from>
    <xdr:to>
      <xdr:col>76</xdr:col>
      <xdr:colOff>165100</xdr:colOff>
      <xdr:row>94</xdr:row>
      <xdr:rowOff>150789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16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167316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594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46856</xdr:rowOff>
    </xdr:from>
    <xdr:to>
      <xdr:col>71</xdr:col>
      <xdr:colOff>177800</xdr:colOff>
      <xdr:row>97</xdr:row>
      <xdr:rowOff>48391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677506"/>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102290</xdr:rowOff>
    </xdr:from>
    <xdr:to>
      <xdr:col>72</xdr:col>
      <xdr:colOff>38100</xdr:colOff>
      <xdr:row>95</xdr:row>
      <xdr:rowOff>32440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2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48967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599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102093</xdr:rowOff>
    </xdr:from>
    <xdr:to>
      <xdr:col>67</xdr:col>
      <xdr:colOff>101600</xdr:colOff>
      <xdr:row>95</xdr:row>
      <xdr:rowOff>32243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2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48770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59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124529</xdr:rowOff>
    </xdr:from>
    <xdr:to>
      <xdr:col>85</xdr:col>
      <xdr:colOff>177800</xdr:colOff>
      <xdr:row>97</xdr:row>
      <xdr:rowOff>54679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58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102956</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56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31130</xdr:rowOff>
    </xdr:from>
    <xdr:to>
      <xdr:col>81</xdr:col>
      <xdr:colOff>101600</xdr:colOff>
      <xdr:row>97</xdr:row>
      <xdr:rowOff>132730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66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123857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01411" y="1675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60520</xdr:rowOff>
    </xdr:from>
    <xdr:to>
      <xdr:col>76</xdr:col>
      <xdr:colOff>165100</xdr:colOff>
      <xdr:row>95</xdr:row>
      <xdr:rowOff>162120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34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153247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44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169041</xdr:rowOff>
    </xdr:from>
    <xdr:to>
      <xdr:col>72</xdr:col>
      <xdr:colOff>38100</xdr:colOff>
      <xdr:row>97</xdr:row>
      <xdr:rowOff>99191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62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90318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72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167506</xdr:rowOff>
    </xdr:from>
    <xdr:to>
      <xdr:col>67</xdr:col>
      <xdr:colOff>101600</xdr:colOff>
      <xdr:row>97</xdr:row>
      <xdr:rowOff>97656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6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88783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7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85816</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229316"/>
          <a:ext cx="1269"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32493</xdr:rowOff>
    </xdr:from>
    <xdr:ext cx="378565"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004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85816</xdr:rowOff>
    </xdr:from>
    <xdr:to>
      <xdr:col>116</xdr:col>
      <xdr:colOff>152400</xdr:colOff>
      <xdr:row>30</xdr:row>
      <xdr:rowOff>85816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22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103613</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72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46446</xdr:rowOff>
    </xdr:from>
    <xdr:to>
      <xdr:col>112</xdr:col>
      <xdr:colOff>38100</xdr:colOff>
      <xdr:row>37</xdr:row>
      <xdr:rowOff>148046</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3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164573</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21317" y="6165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35016</xdr:rowOff>
    </xdr:from>
    <xdr:to>
      <xdr:col>107</xdr:col>
      <xdr:colOff>101600</xdr:colOff>
      <xdr:row>39</xdr:row>
      <xdr:rowOff>136616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153143</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309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49712</xdr:rowOff>
    </xdr:from>
    <xdr:to>
      <xdr:col>102</xdr:col>
      <xdr:colOff>165100</xdr:colOff>
      <xdr:row>38</xdr:row>
      <xdr:rowOff>151312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6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167838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4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30117</xdr:rowOff>
    </xdr:from>
    <xdr:to>
      <xdr:col>98</xdr:col>
      <xdr:colOff>38100</xdr:colOff>
      <xdr:row>39</xdr:row>
      <xdr:rowOff>131717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148244</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99333" y="64918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859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本県では、平成</a:t>
          </a:r>
          <a:r>
            <a:rPr kumimoji="1" lang="en-US" altLang="ja-JP" sz="1050">
              <a:latin typeface="ＭＳ Ｐゴシック" panose="020B0600070205080204" pitchFamily="50" charset="-128"/>
              <a:ea typeface="ＭＳ Ｐゴシック" panose="020B0600070205080204" pitchFamily="50" charset="-128"/>
            </a:rPr>
            <a:t>23</a:t>
          </a:r>
          <a:r>
            <a:rPr kumimoji="1" lang="ja-JP" altLang="en-US" sz="1050">
              <a:latin typeface="ＭＳ Ｐゴシック" panose="020B0600070205080204" pitchFamily="50" charset="-128"/>
              <a:ea typeface="ＭＳ Ｐゴシック" panose="020B0600070205080204" pitchFamily="50" charset="-128"/>
            </a:rPr>
            <a:t>年度から平成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年度までを対象期間とした「財政運営計画」や、平成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年度から令和２年度を対象期間とした「財政運営指針」に沿って、財政健全化に向けた取組みを行いつつ、人口減少・活力向上対策をはじめ、各種施策に全力で取り組んでいるところです。</a:t>
          </a:r>
        </a:p>
        <a:p>
          <a:r>
            <a:rPr kumimoji="1" lang="ja-JP" altLang="en-US" sz="1050">
              <a:latin typeface="ＭＳ Ｐゴシック" panose="020B0600070205080204" pitchFamily="50" charset="-128"/>
              <a:ea typeface="ＭＳ Ｐゴシック" panose="020B0600070205080204" pitchFamily="50" charset="-128"/>
            </a:rPr>
            <a:t>　住民一人当たりの決算額の推移について、主だった特徴を数点あげると次のとおりとなります。</a:t>
          </a:r>
        </a:p>
        <a:p>
          <a:r>
            <a:rPr kumimoji="1" lang="ja-JP" altLang="en-US" sz="1050">
              <a:latin typeface="ＭＳ Ｐゴシック" panose="020B0600070205080204" pitchFamily="50" charset="-128"/>
              <a:ea typeface="ＭＳ Ｐゴシック" panose="020B0600070205080204" pitchFamily="50" charset="-128"/>
            </a:rPr>
            <a:t>　土木費は、道路整備交付金事業や河川管理施設修繕事業の増加等により、前年度より</a:t>
          </a:r>
          <a:r>
            <a:rPr kumimoji="1" lang="en-US" altLang="ja-JP" sz="1050">
              <a:latin typeface="ＭＳ Ｐゴシック" panose="020B0600070205080204" pitchFamily="50" charset="-128"/>
              <a:ea typeface="ＭＳ Ｐゴシック" panose="020B0600070205080204" pitchFamily="50" charset="-128"/>
            </a:rPr>
            <a:t>2,792</a:t>
          </a:r>
          <a:r>
            <a:rPr kumimoji="1" lang="ja-JP" altLang="en-US" sz="1050">
              <a:latin typeface="ＭＳ Ｐゴシック" panose="020B0600070205080204" pitchFamily="50" charset="-128"/>
              <a:ea typeface="ＭＳ Ｐゴシック" panose="020B0600070205080204" pitchFamily="50" charset="-128"/>
            </a:rPr>
            <a:t>円増加しております。</a:t>
          </a:r>
        </a:p>
        <a:p>
          <a:r>
            <a:rPr kumimoji="1" lang="ja-JP" altLang="en-US" sz="1050">
              <a:latin typeface="ＭＳ Ｐゴシック" panose="020B0600070205080204" pitchFamily="50" charset="-128"/>
              <a:ea typeface="ＭＳ Ｐゴシック" panose="020B0600070205080204" pitchFamily="50" charset="-128"/>
            </a:rPr>
            <a:t>　民生費は、保育所施設型給付費や被災者生活再建支援基金拠出金の増加等により、前年度より</a:t>
          </a:r>
          <a:r>
            <a:rPr kumimoji="1" lang="en-US" altLang="ja-JP" sz="1050">
              <a:latin typeface="ＭＳ Ｐゴシック" panose="020B0600070205080204" pitchFamily="50" charset="-128"/>
              <a:ea typeface="ＭＳ Ｐゴシック" panose="020B0600070205080204" pitchFamily="50" charset="-128"/>
            </a:rPr>
            <a:t>3,017</a:t>
          </a:r>
          <a:r>
            <a:rPr kumimoji="1" lang="ja-JP" altLang="en-US" sz="1050">
              <a:latin typeface="ＭＳ Ｐゴシック" panose="020B0600070205080204" pitchFamily="50" charset="-128"/>
              <a:ea typeface="ＭＳ Ｐゴシック" panose="020B0600070205080204" pitchFamily="50" charset="-128"/>
            </a:rPr>
            <a:t>円増加しております。</a:t>
          </a:r>
        </a:p>
        <a:p>
          <a:r>
            <a:rPr kumimoji="1" lang="ja-JP" altLang="en-US" sz="1050">
              <a:latin typeface="ＭＳ Ｐゴシック" panose="020B0600070205080204" pitchFamily="50" charset="-128"/>
              <a:ea typeface="ＭＳ Ｐゴシック" panose="020B0600070205080204" pitchFamily="50" charset="-128"/>
            </a:rPr>
            <a:t>　総務費は、地域公共交通特別支援事業や県庁東館耐震改修事業の増加等により、前年度より</a:t>
          </a:r>
          <a:r>
            <a:rPr kumimoji="1" lang="en-US" altLang="ja-JP" sz="1050">
              <a:latin typeface="ＭＳ Ｐゴシック" panose="020B0600070205080204" pitchFamily="50" charset="-128"/>
              <a:ea typeface="ＭＳ Ｐゴシック" panose="020B0600070205080204" pitchFamily="50" charset="-128"/>
            </a:rPr>
            <a:t>924</a:t>
          </a:r>
          <a:r>
            <a:rPr kumimoji="1" lang="ja-JP" altLang="en-US" sz="1050">
              <a:latin typeface="ＭＳ Ｐゴシック" panose="020B0600070205080204" pitchFamily="50" charset="-128"/>
              <a:ea typeface="ＭＳ Ｐゴシック" panose="020B0600070205080204" pitchFamily="50" charset="-128"/>
            </a:rPr>
            <a:t>円増加しております。</a:t>
          </a:r>
        </a:p>
        <a:p>
          <a:r>
            <a:rPr kumimoji="1" lang="ja-JP" altLang="en-US" sz="1050">
              <a:latin typeface="ＭＳ Ｐゴシック" panose="020B0600070205080204" pitchFamily="50" charset="-128"/>
              <a:ea typeface="ＭＳ Ｐゴシック" panose="020B0600070205080204" pitchFamily="50" charset="-128"/>
            </a:rPr>
            <a:t>　衛生費は、病院事業費の減少等により、前年度より住民一人当たりの決算額が</a:t>
          </a:r>
          <a:r>
            <a:rPr kumimoji="1" lang="en-US" altLang="ja-JP" sz="1050">
              <a:latin typeface="ＭＳ Ｐゴシック" panose="020B0600070205080204" pitchFamily="50" charset="-128"/>
              <a:ea typeface="ＭＳ Ｐゴシック" panose="020B0600070205080204" pitchFamily="50" charset="-128"/>
            </a:rPr>
            <a:t>2,921</a:t>
          </a:r>
          <a:r>
            <a:rPr kumimoji="1" lang="ja-JP" altLang="en-US" sz="1050">
              <a:latin typeface="ＭＳ Ｐゴシック" panose="020B0600070205080204" pitchFamily="50" charset="-128"/>
              <a:ea typeface="ＭＳ Ｐゴシック" panose="020B0600070205080204" pitchFamily="50" charset="-128"/>
            </a:rPr>
            <a:t>円減少しております。　</a:t>
          </a:r>
        </a:p>
        <a:p>
          <a:r>
            <a:rPr kumimoji="1" lang="ja-JP" altLang="en-US" sz="1050">
              <a:latin typeface="ＭＳ Ｐゴシック" panose="020B0600070205080204" pitchFamily="50" charset="-128"/>
              <a:ea typeface="ＭＳ Ｐゴシック" panose="020B0600070205080204" pitchFamily="50" charset="-128"/>
            </a:rPr>
            <a:t>　今後も、財政運営指針に沿って、可能な限りの歳入確保策や歳出抑制策に取り組みます。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tx1"/>
              </a:solidFill>
              <a:latin typeface="ＭＳ ゴシック" pitchFamily="49" charset="-128"/>
              <a:ea typeface="ＭＳ ゴシック" pitchFamily="49" charset="-128"/>
            </a:rPr>
            <a:t>　実質単年度収支が４年ぶりにプラス（</a:t>
          </a:r>
          <a:r>
            <a:rPr kumimoji="1" lang="en-US" altLang="ja-JP" sz="1000">
              <a:solidFill>
                <a:schemeClr val="tx1"/>
              </a:solidFill>
              <a:latin typeface="ＭＳ ゴシック" pitchFamily="49" charset="-128"/>
              <a:ea typeface="ＭＳ ゴシック" pitchFamily="49" charset="-128"/>
            </a:rPr>
            <a:t>H27</a:t>
          </a:r>
          <a:r>
            <a:rPr kumimoji="1" lang="ja-JP" altLang="en-US" sz="1000">
              <a:solidFill>
                <a:schemeClr val="tx1"/>
              </a:solidFill>
              <a:latin typeface="ＭＳ ゴシック" pitchFamily="49" charset="-128"/>
              <a:ea typeface="ＭＳ ゴシック" pitchFamily="49" charset="-128"/>
            </a:rPr>
            <a:t>：</a:t>
          </a:r>
          <a:r>
            <a:rPr kumimoji="1" lang="en-US" altLang="ja-JP" sz="1000">
              <a:solidFill>
                <a:schemeClr val="tx1"/>
              </a:solidFill>
              <a:latin typeface="ＭＳ ゴシック" pitchFamily="49" charset="-128"/>
              <a:ea typeface="ＭＳ ゴシック" pitchFamily="49" charset="-128"/>
            </a:rPr>
            <a:t>5,646,585</a:t>
          </a:r>
          <a:r>
            <a:rPr kumimoji="1" lang="ja-JP" altLang="en-US" sz="1000">
              <a:solidFill>
                <a:schemeClr val="tx1"/>
              </a:solidFill>
              <a:latin typeface="ＭＳ ゴシック" pitchFamily="49" charset="-128"/>
              <a:ea typeface="ＭＳ ゴシック" pitchFamily="49" charset="-128"/>
            </a:rPr>
            <a:t>千円、</a:t>
          </a:r>
          <a:r>
            <a:rPr kumimoji="1" lang="en-US" altLang="ja-JP" sz="1000">
              <a:solidFill>
                <a:schemeClr val="tx1"/>
              </a:solidFill>
              <a:latin typeface="ＭＳ ゴシック" pitchFamily="49" charset="-128"/>
              <a:ea typeface="ＭＳ ゴシック" pitchFamily="49" charset="-128"/>
            </a:rPr>
            <a:t>H28</a:t>
          </a:r>
          <a:r>
            <a:rPr kumimoji="1" lang="ja-JP" altLang="en-US" sz="1000">
              <a:solidFill>
                <a:schemeClr val="tx1"/>
              </a:solidFill>
              <a:latin typeface="ＭＳ ゴシック" pitchFamily="49" charset="-128"/>
              <a:ea typeface="ＭＳ ゴシック" pitchFamily="49" charset="-128"/>
            </a:rPr>
            <a:t>：▲</a:t>
          </a:r>
          <a:r>
            <a:rPr kumimoji="1" lang="en-US" altLang="ja-JP" sz="1000">
              <a:solidFill>
                <a:schemeClr val="tx1"/>
              </a:solidFill>
              <a:latin typeface="ＭＳ ゴシック" pitchFamily="49" charset="-128"/>
              <a:ea typeface="ＭＳ ゴシック" pitchFamily="49" charset="-128"/>
            </a:rPr>
            <a:t>3,122,627</a:t>
          </a:r>
          <a:r>
            <a:rPr kumimoji="1" lang="ja-JP" altLang="en-US" sz="1000">
              <a:solidFill>
                <a:schemeClr val="tx1"/>
              </a:solidFill>
              <a:latin typeface="ＭＳ ゴシック" pitchFamily="49" charset="-128"/>
              <a:ea typeface="ＭＳ ゴシック" pitchFamily="49" charset="-128"/>
            </a:rPr>
            <a:t>千円、</a:t>
          </a:r>
          <a:r>
            <a:rPr kumimoji="1" lang="en-US" altLang="ja-JP" sz="1000">
              <a:solidFill>
                <a:schemeClr val="tx1"/>
              </a:solidFill>
              <a:latin typeface="ＭＳ ゴシック" pitchFamily="49" charset="-128"/>
              <a:ea typeface="ＭＳ ゴシック" pitchFamily="49" charset="-128"/>
            </a:rPr>
            <a:t>H29</a:t>
          </a:r>
          <a:r>
            <a:rPr kumimoji="1" lang="ja-JP" altLang="en-US" sz="1000">
              <a:solidFill>
                <a:schemeClr val="tx1"/>
              </a:solidFill>
              <a:latin typeface="ＭＳ ゴシック" pitchFamily="49" charset="-128"/>
              <a:ea typeface="ＭＳ ゴシック" pitchFamily="49" charset="-128"/>
            </a:rPr>
            <a:t>：▲</a:t>
          </a:r>
          <a:r>
            <a:rPr kumimoji="1" lang="en-US" altLang="ja-JP" sz="1000">
              <a:solidFill>
                <a:schemeClr val="tx1"/>
              </a:solidFill>
              <a:latin typeface="ＭＳ ゴシック" pitchFamily="49" charset="-128"/>
              <a:ea typeface="ＭＳ ゴシック" pitchFamily="49" charset="-128"/>
            </a:rPr>
            <a:t>22,140</a:t>
          </a:r>
          <a:r>
            <a:rPr kumimoji="1" lang="ja-JP" altLang="en-US" sz="1000">
              <a:solidFill>
                <a:schemeClr val="tx1"/>
              </a:solidFill>
              <a:latin typeface="ＭＳ ゴシック" pitchFamily="49" charset="-128"/>
              <a:ea typeface="ＭＳ ゴシック" pitchFamily="49" charset="-128"/>
            </a:rPr>
            <a:t>千円、</a:t>
          </a:r>
          <a:r>
            <a:rPr kumimoji="1" lang="en-US" altLang="ja-JP" sz="1000">
              <a:solidFill>
                <a:schemeClr val="tx1"/>
              </a:solidFill>
              <a:latin typeface="ＭＳ ゴシック" pitchFamily="49" charset="-128"/>
              <a:ea typeface="ＭＳ ゴシック" pitchFamily="49" charset="-128"/>
            </a:rPr>
            <a:t>H30</a:t>
          </a:r>
          <a:r>
            <a:rPr kumimoji="1" lang="ja-JP" altLang="en-US" sz="1000">
              <a:solidFill>
                <a:schemeClr val="tx1"/>
              </a:solidFill>
              <a:latin typeface="ＭＳ ゴシック" pitchFamily="49" charset="-128"/>
              <a:ea typeface="ＭＳ ゴシック" pitchFamily="49" charset="-128"/>
            </a:rPr>
            <a:t>：▲</a:t>
          </a:r>
          <a:r>
            <a:rPr kumimoji="1" lang="en-US" altLang="ja-JP" sz="1000">
              <a:solidFill>
                <a:schemeClr val="tx1"/>
              </a:solidFill>
              <a:latin typeface="ＭＳ ゴシック" pitchFamily="49" charset="-128"/>
              <a:ea typeface="ＭＳ ゴシック" pitchFamily="49" charset="-128"/>
            </a:rPr>
            <a:t>4,999,536</a:t>
          </a:r>
          <a:r>
            <a:rPr kumimoji="1" lang="ja-JP" altLang="en-US" sz="1000">
              <a:solidFill>
                <a:schemeClr val="tx1"/>
              </a:solidFill>
              <a:latin typeface="ＭＳ ゴシック" pitchFamily="49" charset="-128"/>
              <a:ea typeface="ＭＳ ゴシック" pitchFamily="49" charset="-128"/>
            </a:rPr>
            <a:t>千円、</a:t>
          </a:r>
          <a:r>
            <a:rPr kumimoji="1" lang="en-US" altLang="ja-JP" sz="1000">
              <a:solidFill>
                <a:schemeClr val="tx1"/>
              </a:solidFill>
              <a:latin typeface="ＭＳ ゴシック" pitchFamily="49" charset="-128"/>
              <a:ea typeface="ＭＳ ゴシック" pitchFamily="49" charset="-128"/>
            </a:rPr>
            <a:t>R01</a:t>
          </a:r>
          <a:r>
            <a:rPr kumimoji="1" lang="ja-JP" altLang="en-US" sz="1000">
              <a:solidFill>
                <a:schemeClr val="tx1"/>
              </a:solidFill>
              <a:latin typeface="ＭＳ ゴシック" pitchFamily="49" charset="-128"/>
              <a:ea typeface="ＭＳ ゴシック" pitchFamily="49" charset="-128"/>
            </a:rPr>
            <a:t>：</a:t>
          </a:r>
          <a:r>
            <a:rPr kumimoji="1" lang="en-US" altLang="ja-JP" sz="1000">
              <a:solidFill>
                <a:schemeClr val="tx1"/>
              </a:solidFill>
              <a:latin typeface="ＭＳ ゴシック" pitchFamily="49" charset="-128"/>
              <a:ea typeface="ＭＳ ゴシック" pitchFamily="49" charset="-128"/>
            </a:rPr>
            <a:t>574,083</a:t>
          </a:r>
          <a:r>
            <a:rPr kumimoji="1" lang="ja-JP" altLang="en-US" sz="1000">
              <a:solidFill>
                <a:schemeClr val="tx1"/>
              </a:solidFill>
              <a:latin typeface="ＭＳ ゴシック" pitchFamily="49" charset="-128"/>
              <a:ea typeface="ＭＳ ゴシック" pitchFamily="49" charset="-128"/>
            </a:rPr>
            <a:t>千円）となった要因は、当該年度も一般財源総額不足等があったものの、財政調整基金の取崩し額が前年度から減少（▲</a:t>
          </a:r>
          <a:r>
            <a:rPr kumimoji="1" lang="en-US" altLang="ja-JP" sz="1000">
              <a:solidFill>
                <a:schemeClr val="tx1"/>
              </a:solidFill>
              <a:latin typeface="ＭＳ ゴシック" pitchFamily="49" charset="-128"/>
              <a:ea typeface="ＭＳ ゴシック" pitchFamily="49" charset="-128"/>
            </a:rPr>
            <a:t>4,315,372</a:t>
          </a:r>
          <a:r>
            <a:rPr kumimoji="1" lang="ja-JP" altLang="en-US" sz="1000">
              <a:solidFill>
                <a:schemeClr val="tx1"/>
              </a:solidFill>
              <a:latin typeface="ＭＳ ゴシック" pitchFamily="49" charset="-128"/>
              <a:ea typeface="ＭＳ ゴシック" pitchFamily="49" charset="-128"/>
            </a:rPr>
            <a:t>千円）したこと等によるものです。</a:t>
          </a:r>
        </a:p>
        <a:p>
          <a:r>
            <a:rPr kumimoji="1" lang="ja-JP" altLang="en-US" sz="1000">
              <a:latin typeface="ＭＳ ゴシック" pitchFamily="49" charset="-128"/>
              <a:ea typeface="ＭＳ ゴシック" pitchFamily="49" charset="-128"/>
            </a:rPr>
            <a:t>　財政調整基金は、災害対策、景気変動による税収等の減、地方交付税の減等の備えとして積み立てているものですが、平成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年度以降</a:t>
          </a:r>
          <a:r>
            <a:rPr kumimoji="1" lang="en-US" altLang="ja-JP" sz="1000">
              <a:latin typeface="ＭＳ ゴシック" pitchFamily="49" charset="-128"/>
              <a:ea typeface="ＭＳ ゴシック" pitchFamily="49" charset="-128"/>
            </a:rPr>
            <a:t>5,204</a:t>
          </a:r>
          <a:r>
            <a:rPr kumimoji="1" lang="ja-JP" altLang="en-US" sz="1000">
              <a:latin typeface="ＭＳ ゴシック" pitchFamily="49" charset="-128"/>
              <a:ea typeface="ＭＳ ゴシック" pitchFamily="49" charset="-128"/>
            </a:rPr>
            <a:t>百万円減少しています。</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なお、本県では、財政調整基金のほか、減債基金を財源対策用基金として管理しており、その合計額は平成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年度以降</a:t>
          </a:r>
          <a:r>
            <a:rPr kumimoji="1" lang="en-US" altLang="ja-JP" sz="1000">
              <a:latin typeface="ＭＳ ゴシック" pitchFamily="49" charset="-128"/>
              <a:ea typeface="ＭＳ ゴシック" pitchFamily="49" charset="-128"/>
            </a:rPr>
            <a:t>11,915</a:t>
          </a:r>
          <a:r>
            <a:rPr kumimoji="1" lang="ja-JP" altLang="en-US" sz="1000">
              <a:latin typeface="ＭＳ ゴシック" pitchFamily="49" charset="-128"/>
              <a:ea typeface="ＭＳ ゴシック" pitchFamily="49" charset="-128"/>
            </a:rPr>
            <a:t>百万円減少する一方、県債残高は</a:t>
          </a:r>
          <a:r>
            <a:rPr kumimoji="1" lang="en-US" altLang="ja-JP" sz="1000">
              <a:latin typeface="ＭＳ ゴシック" pitchFamily="49" charset="-128"/>
              <a:ea typeface="ＭＳ ゴシック" pitchFamily="49" charset="-128"/>
            </a:rPr>
            <a:t>864,730</a:t>
          </a:r>
          <a:r>
            <a:rPr kumimoji="1" lang="ja-JP" altLang="en-US" sz="1000">
              <a:latin typeface="ＭＳ ゴシック" pitchFamily="49" charset="-128"/>
              <a:ea typeface="ＭＳ ゴシック" pitchFamily="49" charset="-128"/>
            </a:rPr>
            <a:t>百万円となっているところです。</a:t>
          </a:r>
        </a:p>
        <a:p>
          <a:r>
            <a:rPr kumimoji="1" lang="ja-JP" altLang="en-US" sz="1000">
              <a:latin typeface="ＭＳ ゴシック" pitchFamily="49" charset="-128"/>
              <a:ea typeface="ＭＳ ゴシック" pitchFamily="49" charset="-128"/>
            </a:rPr>
            <a:t>　今後も財政運営指針に沿って、収支均衡を図り、持続的な財政運営に努めます。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香川県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いずれの会計においても、実質赤字額は生じていません。</a:t>
          </a:r>
        </a:p>
        <a:p>
          <a:r>
            <a:rPr kumimoji="1" lang="ja-JP" altLang="en-US" sz="1400">
              <a:latin typeface="ＭＳ ゴシック" pitchFamily="49" charset="-128"/>
              <a:ea typeface="ＭＳ ゴシック" pitchFamily="49" charset="-128"/>
            </a:rPr>
            <a:t>　今後も、一般会及びその他の会計とも、収入確保及び歳出削減に努めます。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580" t="s">
        <v>78</v>
      </c>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c r="AW1" s="580"/>
      <c r="AX1" s="580"/>
      <c r="AY1" s="580"/>
      <c r="AZ1" s="580"/>
      <c r="BA1" s="580"/>
      <c r="BB1" s="580"/>
      <c r="BC1" s="580"/>
      <c r="BD1" s="580"/>
      <c r="BE1" s="580"/>
      <c r="BF1" s="580"/>
      <c r="BG1" s="580"/>
      <c r="BH1" s="580"/>
      <c r="BI1" s="580"/>
      <c r="BJ1" s="580"/>
      <c r="BK1" s="580"/>
      <c r="BL1" s="580"/>
      <c r="BM1" s="580"/>
      <c r="BN1" s="580"/>
      <c r="BO1" s="580"/>
      <c r="BP1" s="580"/>
      <c r="BQ1" s="580"/>
      <c r="BR1" s="580"/>
      <c r="BS1" s="580"/>
      <c r="BT1" s="580"/>
      <c r="BU1" s="580"/>
      <c r="BV1" s="580"/>
      <c r="BW1" s="580"/>
      <c r="BX1" s="580"/>
      <c r="BY1" s="580"/>
      <c r="BZ1" s="580"/>
      <c r="CA1" s="580"/>
      <c r="CB1" s="580"/>
      <c r="CC1" s="580"/>
      <c r="CD1" s="580"/>
      <c r="CE1" s="580"/>
      <c r="CF1" s="580"/>
      <c r="CG1" s="580"/>
      <c r="CH1" s="580"/>
      <c r="CI1" s="580"/>
      <c r="CJ1" s="580"/>
      <c r="CK1" s="580"/>
      <c r="CL1" s="580"/>
      <c r="CM1" s="580"/>
      <c r="CN1" s="580"/>
      <c r="CO1" s="580"/>
      <c r="CP1" s="580"/>
      <c r="CQ1" s="580"/>
      <c r="CR1" s="580"/>
      <c r="CS1" s="580"/>
      <c r="CT1" s="580"/>
      <c r="CU1" s="580"/>
      <c r="CV1" s="580"/>
      <c r="CW1" s="580"/>
      <c r="CX1" s="580"/>
      <c r="CY1" s="580"/>
      <c r="CZ1" s="580"/>
      <c r="DA1" s="580"/>
      <c r="DB1" s="580"/>
      <c r="DC1" s="580"/>
      <c r="DD1" s="580"/>
      <c r="DE1" s="580"/>
      <c r="DF1" s="580"/>
      <c r="DG1" s="580"/>
      <c r="DH1" s="580"/>
      <c r="DI1" s="580"/>
      <c r="DJ1" s="159"/>
      <c r="DK1" s="159"/>
      <c r="DL1" s="159"/>
      <c r="DM1" s="159"/>
      <c r="DN1" s="159"/>
      <c r="DO1" s="159"/>
    </row>
    <row r="2" spans="1:119" ht="24" thickBot="1" x14ac:dyDescent="0.25">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581" t="s">
        <v>80</v>
      </c>
      <c r="C3" s="552"/>
      <c r="D3" s="553"/>
      <c r="E3" s="553"/>
      <c r="F3" s="553"/>
      <c r="G3" s="553"/>
      <c r="H3" s="553"/>
      <c r="I3" s="553"/>
      <c r="J3" s="553"/>
      <c r="K3" s="553"/>
      <c r="L3" s="553" t="s">
        <v>81</v>
      </c>
      <c r="M3" s="553"/>
      <c r="N3" s="553"/>
      <c r="O3" s="553"/>
      <c r="P3" s="553"/>
      <c r="Q3" s="553"/>
      <c r="R3" s="554"/>
      <c r="S3" s="554"/>
      <c r="T3" s="554"/>
      <c r="U3" s="554"/>
      <c r="V3" s="555"/>
      <c r="W3" s="583" t="s">
        <v>82</v>
      </c>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5"/>
      <c r="AZ3" s="449" t="s">
        <v>1</v>
      </c>
      <c r="BA3" s="450"/>
      <c r="BB3" s="450"/>
      <c r="BC3" s="450"/>
      <c r="BD3" s="450"/>
      <c r="BE3" s="450"/>
      <c r="BF3" s="450"/>
      <c r="BG3" s="450"/>
      <c r="BH3" s="450"/>
      <c r="BI3" s="450"/>
      <c r="BJ3" s="450"/>
      <c r="BK3" s="450"/>
      <c r="BL3" s="450"/>
      <c r="BM3" s="586"/>
      <c r="BN3" s="550" t="s">
        <v>83</v>
      </c>
      <c r="BO3" s="551"/>
      <c r="BP3" s="551"/>
      <c r="BQ3" s="551"/>
      <c r="BR3" s="551"/>
      <c r="BS3" s="551"/>
      <c r="BT3" s="551"/>
      <c r="BU3" s="587"/>
      <c r="BV3" s="550" t="s">
        <v>84</v>
      </c>
      <c r="BW3" s="551"/>
      <c r="BX3" s="551"/>
      <c r="BY3" s="551"/>
      <c r="BZ3" s="551"/>
      <c r="CA3" s="551"/>
      <c r="CB3" s="551"/>
      <c r="CC3" s="587"/>
      <c r="CD3" s="449" t="s">
        <v>1</v>
      </c>
      <c r="CE3" s="450"/>
      <c r="CF3" s="450"/>
      <c r="CG3" s="450"/>
      <c r="CH3" s="450"/>
      <c r="CI3" s="450"/>
      <c r="CJ3" s="450"/>
      <c r="CK3" s="450"/>
      <c r="CL3" s="450"/>
      <c r="CM3" s="450"/>
      <c r="CN3" s="450"/>
      <c r="CO3" s="450"/>
      <c r="CP3" s="450"/>
      <c r="CQ3" s="450"/>
      <c r="CR3" s="450"/>
      <c r="CS3" s="586"/>
      <c r="CT3" s="550" t="s">
        <v>85</v>
      </c>
      <c r="CU3" s="551"/>
      <c r="CV3" s="551"/>
      <c r="CW3" s="551"/>
      <c r="CX3" s="551"/>
      <c r="CY3" s="551"/>
      <c r="CZ3" s="551"/>
      <c r="DA3" s="587"/>
      <c r="DB3" s="550" t="s">
        <v>86</v>
      </c>
      <c r="DC3" s="551"/>
      <c r="DD3" s="551"/>
      <c r="DE3" s="551"/>
      <c r="DF3" s="551"/>
      <c r="DG3" s="551"/>
      <c r="DH3" s="551"/>
      <c r="DI3" s="587"/>
      <c r="DJ3" s="158"/>
      <c r="DK3" s="158"/>
      <c r="DL3" s="158"/>
      <c r="DM3" s="158"/>
      <c r="DN3" s="158"/>
      <c r="DO3" s="158"/>
    </row>
    <row r="4" spans="1:119" ht="18.75" customHeight="1" x14ac:dyDescent="0.2">
      <c r="A4" s="159"/>
      <c r="B4" s="582"/>
      <c r="C4" s="540"/>
      <c r="D4" s="556"/>
      <c r="E4" s="556"/>
      <c r="F4" s="556"/>
      <c r="G4" s="556"/>
      <c r="H4" s="556"/>
      <c r="I4" s="556"/>
      <c r="J4" s="556"/>
      <c r="K4" s="556"/>
      <c r="L4" s="556"/>
      <c r="M4" s="556"/>
      <c r="N4" s="556"/>
      <c r="O4" s="556"/>
      <c r="P4" s="556"/>
      <c r="Q4" s="556"/>
      <c r="R4" s="557"/>
      <c r="S4" s="557"/>
      <c r="T4" s="557"/>
      <c r="U4" s="557"/>
      <c r="V4" s="558"/>
      <c r="W4" s="502" t="s">
        <v>87</v>
      </c>
      <c r="X4" s="503"/>
      <c r="Y4" s="504"/>
      <c r="Z4" s="511" t="s">
        <v>1</v>
      </c>
      <c r="AA4" s="512"/>
      <c r="AB4" s="512"/>
      <c r="AC4" s="512"/>
      <c r="AD4" s="512"/>
      <c r="AE4" s="512"/>
      <c r="AF4" s="512"/>
      <c r="AG4" s="512"/>
      <c r="AH4" s="513"/>
      <c r="AI4" s="511" t="s">
        <v>88</v>
      </c>
      <c r="AJ4" s="561"/>
      <c r="AK4" s="561"/>
      <c r="AL4" s="561"/>
      <c r="AM4" s="561"/>
      <c r="AN4" s="561"/>
      <c r="AO4" s="561"/>
      <c r="AP4" s="562"/>
      <c r="AQ4" s="517" t="s">
        <v>89</v>
      </c>
      <c r="AR4" s="518"/>
      <c r="AS4" s="561"/>
      <c r="AT4" s="561"/>
      <c r="AU4" s="561"/>
      <c r="AV4" s="561"/>
      <c r="AW4" s="561"/>
      <c r="AX4" s="561"/>
      <c r="AY4" s="566"/>
      <c r="AZ4" s="423" t="s">
        <v>90</v>
      </c>
      <c r="BA4" s="424"/>
      <c r="BB4" s="424"/>
      <c r="BC4" s="424"/>
      <c r="BD4" s="424"/>
      <c r="BE4" s="424"/>
      <c r="BF4" s="424"/>
      <c r="BG4" s="424"/>
      <c r="BH4" s="424"/>
      <c r="BI4" s="424"/>
      <c r="BJ4" s="424"/>
      <c r="BK4" s="424"/>
      <c r="BL4" s="424"/>
      <c r="BM4" s="425"/>
      <c r="BN4" s="426">
        <v>446907282</v>
      </c>
      <c r="BO4" s="427"/>
      <c r="BP4" s="427"/>
      <c r="BQ4" s="427"/>
      <c r="BR4" s="427"/>
      <c r="BS4" s="427"/>
      <c r="BT4" s="427"/>
      <c r="BU4" s="428"/>
      <c r="BV4" s="426">
        <v>443508674</v>
      </c>
      <c r="BW4" s="427"/>
      <c r="BX4" s="427"/>
      <c r="BY4" s="427"/>
      <c r="BZ4" s="427"/>
      <c r="CA4" s="427"/>
      <c r="CB4" s="427"/>
      <c r="CC4" s="428"/>
      <c r="CD4" s="535" t="s">
        <v>91</v>
      </c>
      <c r="CE4" s="536"/>
      <c r="CF4" s="536"/>
      <c r="CG4" s="536"/>
      <c r="CH4" s="536"/>
      <c r="CI4" s="536"/>
      <c r="CJ4" s="536"/>
      <c r="CK4" s="536"/>
      <c r="CL4" s="536"/>
      <c r="CM4" s="536"/>
      <c r="CN4" s="536"/>
      <c r="CO4" s="536"/>
      <c r="CP4" s="536"/>
      <c r="CQ4" s="536"/>
      <c r="CR4" s="536"/>
      <c r="CS4" s="537"/>
      <c r="CT4" s="588">
        <v>2</v>
      </c>
      <c r="CU4" s="589"/>
      <c r="CV4" s="589"/>
      <c r="CW4" s="589"/>
      <c r="CX4" s="589"/>
      <c r="CY4" s="589"/>
      <c r="CZ4" s="589"/>
      <c r="DA4" s="590"/>
      <c r="DB4" s="588">
        <v>1.7</v>
      </c>
      <c r="DC4" s="589"/>
      <c r="DD4" s="589"/>
      <c r="DE4" s="589"/>
      <c r="DF4" s="589"/>
      <c r="DG4" s="589"/>
      <c r="DH4" s="589"/>
      <c r="DI4" s="590"/>
      <c r="DJ4" s="158"/>
      <c r="DK4" s="158"/>
      <c r="DL4" s="158"/>
      <c r="DM4" s="158"/>
      <c r="DN4" s="158"/>
      <c r="DO4" s="158"/>
    </row>
    <row r="5" spans="1:119" ht="18.75" customHeight="1" thickBot="1" x14ac:dyDescent="0.25">
      <c r="A5" s="159"/>
      <c r="B5" s="582"/>
      <c r="C5" s="540"/>
      <c r="D5" s="556"/>
      <c r="E5" s="556"/>
      <c r="F5" s="556"/>
      <c r="G5" s="556"/>
      <c r="H5" s="556"/>
      <c r="I5" s="556"/>
      <c r="J5" s="556"/>
      <c r="K5" s="556"/>
      <c r="L5" s="559"/>
      <c r="M5" s="559"/>
      <c r="N5" s="559"/>
      <c r="O5" s="559"/>
      <c r="P5" s="559"/>
      <c r="Q5" s="559"/>
      <c r="R5" s="514"/>
      <c r="S5" s="514"/>
      <c r="T5" s="514"/>
      <c r="U5" s="514"/>
      <c r="V5" s="560"/>
      <c r="W5" s="505"/>
      <c r="X5" s="506"/>
      <c r="Y5" s="507"/>
      <c r="Z5" s="514"/>
      <c r="AA5" s="515"/>
      <c r="AB5" s="515"/>
      <c r="AC5" s="515"/>
      <c r="AD5" s="515"/>
      <c r="AE5" s="515"/>
      <c r="AF5" s="515"/>
      <c r="AG5" s="515"/>
      <c r="AH5" s="516"/>
      <c r="AI5" s="563"/>
      <c r="AJ5" s="564"/>
      <c r="AK5" s="564"/>
      <c r="AL5" s="564"/>
      <c r="AM5" s="564"/>
      <c r="AN5" s="564"/>
      <c r="AO5" s="564"/>
      <c r="AP5" s="565"/>
      <c r="AQ5" s="563"/>
      <c r="AR5" s="564"/>
      <c r="AS5" s="564"/>
      <c r="AT5" s="564"/>
      <c r="AU5" s="564"/>
      <c r="AV5" s="564"/>
      <c r="AW5" s="564"/>
      <c r="AX5" s="564"/>
      <c r="AY5" s="567"/>
      <c r="AZ5" s="429" t="s">
        <v>92</v>
      </c>
      <c r="BA5" s="430"/>
      <c r="BB5" s="430"/>
      <c r="BC5" s="430"/>
      <c r="BD5" s="430"/>
      <c r="BE5" s="430"/>
      <c r="BF5" s="430"/>
      <c r="BG5" s="430"/>
      <c r="BH5" s="430"/>
      <c r="BI5" s="430"/>
      <c r="BJ5" s="430"/>
      <c r="BK5" s="430"/>
      <c r="BL5" s="430"/>
      <c r="BM5" s="431"/>
      <c r="BN5" s="432">
        <v>436102474</v>
      </c>
      <c r="BO5" s="433"/>
      <c r="BP5" s="433"/>
      <c r="BQ5" s="433"/>
      <c r="BR5" s="433"/>
      <c r="BS5" s="433"/>
      <c r="BT5" s="433"/>
      <c r="BU5" s="434"/>
      <c r="BV5" s="432">
        <v>433090842</v>
      </c>
      <c r="BW5" s="433"/>
      <c r="BX5" s="433"/>
      <c r="BY5" s="433"/>
      <c r="BZ5" s="433"/>
      <c r="CA5" s="433"/>
      <c r="CB5" s="433"/>
      <c r="CC5" s="434"/>
      <c r="CD5" s="479" t="s">
        <v>93</v>
      </c>
      <c r="CE5" s="480"/>
      <c r="CF5" s="480"/>
      <c r="CG5" s="480"/>
      <c r="CH5" s="480"/>
      <c r="CI5" s="480"/>
      <c r="CJ5" s="480"/>
      <c r="CK5" s="480"/>
      <c r="CL5" s="480"/>
      <c r="CM5" s="480"/>
      <c r="CN5" s="480"/>
      <c r="CO5" s="480"/>
      <c r="CP5" s="480"/>
      <c r="CQ5" s="480"/>
      <c r="CR5" s="480"/>
      <c r="CS5" s="481"/>
      <c r="CT5" s="411">
        <v>96.8</v>
      </c>
      <c r="CU5" s="412"/>
      <c r="CV5" s="412"/>
      <c r="CW5" s="412"/>
      <c r="CX5" s="412"/>
      <c r="CY5" s="412"/>
      <c r="CZ5" s="412"/>
      <c r="DA5" s="413"/>
      <c r="DB5" s="411">
        <v>96.4</v>
      </c>
      <c r="DC5" s="412"/>
      <c r="DD5" s="412"/>
      <c r="DE5" s="412"/>
      <c r="DF5" s="412"/>
      <c r="DG5" s="412"/>
      <c r="DH5" s="412"/>
      <c r="DI5" s="413"/>
      <c r="DJ5" s="158"/>
      <c r="DK5" s="158"/>
      <c r="DL5" s="158"/>
      <c r="DM5" s="158"/>
      <c r="DN5" s="158"/>
      <c r="DO5" s="158"/>
    </row>
    <row r="6" spans="1:119" ht="18.75" customHeight="1" x14ac:dyDescent="0.2">
      <c r="A6" s="159"/>
      <c r="B6" s="550" t="s">
        <v>94</v>
      </c>
      <c r="C6" s="551"/>
      <c r="D6" s="551"/>
      <c r="E6" s="551"/>
      <c r="F6" s="551"/>
      <c r="G6" s="551"/>
      <c r="H6" s="551"/>
      <c r="I6" s="551"/>
      <c r="J6" s="551"/>
      <c r="K6" s="552"/>
      <c r="L6" s="553" t="s">
        <v>95</v>
      </c>
      <c r="M6" s="553"/>
      <c r="N6" s="553"/>
      <c r="O6" s="553"/>
      <c r="P6" s="553"/>
      <c r="Q6" s="553"/>
      <c r="R6" s="554"/>
      <c r="S6" s="554"/>
      <c r="T6" s="554"/>
      <c r="U6" s="554"/>
      <c r="V6" s="555"/>
      <c r="W6" s="505"/>
      <c r="X6" s="506"/>
      <c r="Y6" s="507"/>
      <c r="Z6" s="532" t="s">
        <v>96</v>
      </c>
      <c r="AA6" s="533"/>
      <c r="AB6" s="533"/>
      <c r="AC6" s="533"/>
      <c r="AD6" s="533"/>
      <c r="AE6" s="533"/>
      <c r="AF6" s="533"/>
      <c r="AG6" s="533"/>
      <c r="AH6" s="534"/>
      <c r="AI6" s="457">
        <v>1</v>
      </c>
      <c r="AJ6" s="458"/>
      <c r="AK6" s="458"/>
      <c r="AL6" s="458"/>
      <c r="AM6" s="458"/>
      <c r="AN6" s="458"/>
      <c r="AO6" s="458"/>
      <c r="AP6" s="459"/>
      <c r="AQ6" s="457">
        <v>12850</v>
      </c>
      <c r="AR6" s="458"/>
      <c r="AS6" s="458"/>
      <c r="AT6" s="458"/>
      <c r="AU6" s="458"/>
      <c r="AV6" s="458"/>
      <c r="AW6" s="458"/>
      <c r="AX6" s="458"/>
      <c r="AY6" s="460"/>
      <c r="AZ6" s="429" t="s">
        <v>97</v>
      </c>
      <c r="BA6" s="430"/>
      <c r="BB6" s="430"/>
      <c r="BC6" s="430"/>
      <c r="BD6" s="430"/>
      <c r="BE6" s="430"/>
      <c r="BF6" s="430"/>
      <c r="BG6" s="430"/>
      <c r="BH6" s="430"/>
      <c r="BI6" s="430"/>
      <c r="BJ6" s="430"/>
      <c r="BK6" s="430"/>
      <c r="BL6" s="430"/>
      <c r="BM6" s="431"/>
      <c r="BN6" s="432">
        <v>10804808</v>
      </c>
      <c r="BO6" s="433"/>
      <c r="BP6" s="433"/>
      <c r="BQ6" s="433"/>
      <c r="BR6" s="433"/>
      <c r="BS6" s="433"/>
      <c r="BT6" s="433"/>
      <c r="BU6" s="434"/>
      <c r="BV6" s="432">
        <v>10417832</v>
      </c>
      <c r="BW6" s="433"/>
      <c r="BX6" s="433"/>
      <c r="BY6" s="433"/>
      <c r="BZ6" s="433"/>
      <c r="CA6" s="433"/>
      <c r="CB6" s="433"/>
      <c r="CC6" s="434"/>
      <c r="CD6" s="479" t="s">
        <v>98</v>
      </c>
      <c r="CE6" s="480"/>
      <c r="CF6" s="480"/>
      <c r="CG6" s="480"/>
      <c r="CH6" s="480"/>
      <c r="CI6" s="480"/>
      <c r="CJ6" s="480"/>
      <c r="CK6" s="480"/>
      <c r="CL6" s="480"/>
      <c r="CM6" s="480"/>
      <c r="CN6" s="480"/>
      <c r="CO6" s="480"/>
      <c r="CP6" s="480"/>
      <c r="CQ6" s="480"/>
      <c r="CR6" s="480"/>
      <c r="CS6" s="481"/>
      <c r="CT6" s="577">
        <v>104.1</v>
      </c>
      <c r="CU6" s="578"/>
      <c r="CV6" s="578"/>
      <c r="CW6" s="578"/>
      <c r="CX6" s="578"/>
      <c r="CY6" s="578"/>
      <c r="CZ6" s="578"/>
      <c r="DA6" s="579"/>
      <c r="DB6" s="577">
        <v>104.9</v>
      </c>
      <c r="DC6" s="578"/>
      <c r="DD6" s="578"/>
      <c r="DE6" s="578"/>
      <c r="DF6" s="578"/>
      <c r="DG6" s="578"/>
      <c r="DH6" s="578"/>
      <c r="DI6" s="579"/>
      <c r="DJ6" s="158"/>
      <c r="DK6" s="158"/>
      <c r="DL6" s="158"/>
      <c r="DM6" s="158"/>
      <c r="DN6" s="158"/>
      <c r="DO6" s="158"/>
    </row>
    <row r="7" spans="1:119" ht="18.75" customHeight="1" x14ac:dyDescent="0.2">
      <c r="A7" s="159"/>
      <c r="B7" s="539"/>
      <c r="C7" s="402"/>
      <c r="D7" s="402"/>
      <c r="E7" s="402"/>
      <c r="F7" s="402"/>
      <c r="G7" s="402"/>
      <c r="H7" s="402"/>
      <c r="I7" s="402"/>
      <c r="J7" s="402"/>
      <c r="K7" s="540"/>
      <c r="L7" s="556"/>
      <c r="M7" s="556"/>
      <c r="N7" s="556"/>
      <c r="O7" s="556"/>
      <c r="P7" s="556"/>
      <c r="Q7" s="556"/>
      <c r="R7" s="557"/>
      <c r="S7" s="557"/>
      <c r="T7" s="557"/>
      <c r="U7" s="557"/>
      <c r="V7" s="558"/>
      <c r="W7" s="505"/>
      <c r="X7" s="506"/>
      <c r="Y7" s="507"/>
      <c r="Z7" s="532" t="s">
        <v>99</v>
      </c>
      <c r="AA7" s="533"/>
      <c r="AB7" s="533"/>
      <c r="AC7" s="533"/>
      <c r="AD7" s="533"/>
      <c r="AE7" s="533"/>
      <c r="AF7" s="533"/>
      <c r="AG7" s="533"/>
      <c r="AH7" s="534"/>
      <c r="AI7" s="457">
        <v>1</v>
      </c>
      <c r="AJ7" s="458"/>
      <c r="AK7" s="458"/>
      <c r="AL7" s="458"/>
      <c r="AM7" s="458"/>
      <c r="AN7" s="458"/>
      <c r="AO7" s="458"/>
      <c r="AP7" s="459"/>
      <c r="AQ7" s="457">
        <v>9800</v>
      </c>
      <c r="AR7" s="458"/>
      <c r="AS7" s="458"/>
      <c r="AT7" s="458"/>
      <c r="AU7" s="458"/>
      <c r="AV7" s="458"/>
      <c r="AW7" s="458"/>
      <c r="AX7" s="458"/>
      <c r="AY7" s="460"/>
      <c r="AZ7" s="429" t="s">
        <v>100</v>
      </c>
      <c r="BA7" s="430"/>
      <c r="BB7" s="430"/>
      <c r="BC7" s="430"/>
      <c r="BD7" s="430"/>
      <c r="BE7" s="430"/>
      <c r="BF7" s="430"/>
      <c r="BG7" s="430"/>
      <c r="BH7" s="430"/>
      <c r="BI7" s="430"/>
      <c r="BJ7" s="430"/>
      <c r="BK7" s="430"/>
      <c r="BL7" s="430"/>
      <c r="BM7" s="431"/>
      <c r="BN7" s="432">
        <v>5548714</v>
      </c>
      <c r="BO7" s="433"/>
      <c r="BP7" s="433"/>
      <c r="BQ7" s="433"/>
      <c r="BR7" s="433"/>
      <c r="BS7" s="433"/>
      <c r="BT7" s="433"/>
      <c r="BU7" s="434"/>
      <c r="BV7" s="432">
        <v>6058935</v>
      </c>
      <c r="BW7" s="433"/>
      <c r="BX7" s="433"/>
      <c r="BY7" s="433"/>
      <c r="BZ7" s="433"/>
      <c r="CA7" s="433"/>
      <c r="CB7" s="433"/>
      <c r="CC7" s="434"/>
      <c r="CD7" s="479" t="s">
        <v>101</v>
      </c>
      <c r="CE7" s="480"/>
      <c r="CF7" s="480"/>
      <c r="CG7" s="480"/>
      <c r="CH7" s="480"/>
      <c r="CI7" s="480"/>
      <c r="CJ7" s="480"/>
      <c r="CK7" s="480"/>
      <c r="CL7" s="480"/>
      <c r="CM7" s="480"/>
      <c r="CN7" s="480"/>
      <c r="CO7" s="480"/>
      <c r="CP7" s="480"/>
      <c r="CQ7" s="480"/>
      <c r="CR7" s="480"/>
      <c r="CS7" s="481"/>
      <c r="CT7" s="432">
        <v>258631154</v>
      </c>
      <c r="CU7" s="433"/>
      <c r="CV7" s="433"/>
      <c r="CW7" s="433"/>
      <c r="CX7" s="433"/>
      <c r="CY7" s="433"/>
      <c r="CZ7" s="433"/>
      <c r="DA7" s="434"/>
      <c r="DB7" s="432">
        <v>259125194</v>
      </c>
      <c r="DC7" s="433"/>
      <c r="DD7" s="433"/>
      <c r="DE7" s="433"/>
      <c r="DF7" s="433"/>
      <c r="DG7" s="433"/>
      <c r="DH7" s="433"/>
      <c r="DI7" s="434"/>
      <c r="DJ7" s="158"/>
      <c r="DK7" s="158"/>
      <c r="DL7" s="158"/>
      <c r="DM7" s="158"/>
      <c r="DN7" s="158"/>
      <c r="DO7" s="158"/>
    </row>
    <row r="8" spans="1:119" ht="18.75" customHeight="1" thickBot="1" x14ac:dyDescent="0.25">
      <c r="A8" s="159"/>
      <c r="B8" s="541"/>
      <c r="C8" s="542"/>
      <c r="D8" s="542"/>
      <c r="E8" s="542"/>
      <c r="F8" s="542"/>
      <c r="G8" s="542"/>
      <c r="H8" s="542"/>
      <c r="I8" s="542"/>
      <c r="J8" s="542"/>
      <c r="K8" s="543"/>
      <c r="L8" s="559"/>
      <c r="M8" s="559"/>
      <c r="N8" s="559"/>
      <c r="O8" s="559"/>
      <c r="P8" s="559"/>
      <c r="Q8" s="559"/>
      <c r="R8" s="514"/>
      <c r="S8" s="514"/>
      <c r="T8" s="514"/>
      <c r="U8" s="514"/>
      <c r="V8" s="560"/>
      <c r="W8" s="505"/>
      <c r="X8" s="506"/>
      <c r="Y8" s="507"/>
      <c r="Z8" s="532" t="s">
        <v>102</v>
      </c>
      <c r="AA8" s="533"/>
      <c r="AB8" s="533"/>
      <c r="AC8" s="533"/>
      <c r="AD8" s="533"/>
      <c r="AE8" s="533"/>
      <c r="AF8" s="533"/>
      <c r="AG8" s="533"/>
      <c r="AH8" s="534"/>
      <c r="AI8" s="457">
        <v>1</v>
      </c>
      <c r="AJ8" s="458"/>
      <c r="AK8" s="458"/>
      <c r="AL8" s="458"/>
      <c r="AM8" s="458"/>
      <c r="AN8" s="458"/>
      <c r="AO8" s="458"/>
      <c r="AP8" s="459"/>
      <c r="AQ8" s="457">
        <v>8100</v>
      </c>
      <c r="AR8" s="458"/>
      <c r="AS8" s="458"/>
      <c r="AT8" s="458"/>
      <c r="AU8" s="458"/>
      <c r="AV8" s="458"/>
      <c r="AW8" s="458"/>
      <c r="AX8" s="458"/>
      <c r="AY8" s="460"/>
      <c r="AZ8" s="429" t="s">
        <v>103</v>
      </c>
      <c r="BA8" s="430"/>
      <c r="BB8" s="430"/>
      <c r="BC8" s="430"/>
      <c r="BD8" s="430"/>
      <c r="BE8" s="430"/>
      <c r="BF8" s="430"/>
      <c r="BG8" s="430"/>
      <c r="BH8" s="430"/>
      <c r="BI8" s="430"/>
      <c r="BJ8" s="430"/>
      <c r="BK8" s="430"/>
      <c r="BL8" s="430"/>
      <c r="BM8" s="431"/>
      <c r="BN8" s="432">
        <v>5256094</v>
      </c>
      <c r="BO8" s="433"/>
      <c r="BP8" s="433"/>
      <c r="BQ8" s="433"/>
      <c r="BR8" s="433"/>
      <c r="BS8" s="433"/>
      <c r="BT8" s="433"/>
      <c r="BU8" s="434"/>
      <c r="BV8" s="432">
        <v>4358897</v>
      </c>
      <c r="BW8" s="433"/>
      <c r="BX8" s="433"/>
      <c r="BY8" s="433"/>
      <c r="BZ8" s="433"/>
      <c r="CA8" s="433"/>
      <c r="CB8" s="433"/>
      <c r="CC8" s="434"/>
      <c r="CD8" s="479" t="s">
        <v>104</v>
      </c>
      <c r="CE8" s="480"/>
      <c r="CF8" s="480"/>
      <c r="CG8" s="480"/>
      <c r="CH8" s="480"/>
      <c r="CI8" s="480"/>
      <c r="CJ8" s="480"/>
      <c r="CK8" s="480"/>
      <c r="CL8" s="480"/>
      <c r="CM8" s="480"/>
      <c r="CN8" s="480"/>
      <c r="CO8" s="480"/>
      <c r="CP8" s="480"/>
      <c r="CQ8" s="480"/>
      <c r="CR8" s="480"/>
      <c r="CS8" s="481"/>
      <c r="CT8" s="574">
        <v>0.49002000000000001</v>
      </c>
      <c r="CU8" s="575"/>
      <c r="CV8" s="575"/>
      <c r="CW8" s="575"/>
      <c r="CX8" s="575"/>
      <c r="CY8" s="575"/>
      <c r="CZ8" s="575"/>
      <c r="DA8" s="576"/>
      <c r="DB8" s="574">
        <v>0.48957000000000001</v>
      </c>
      <c r="DC8" s="575"/>
      <c r="DD8" s="575"/>
      <c r="DE8" s="575"/>
      <c r="DF8" s="575"/>
      <c r="DG8" s="575"/>
      <c r="DH8" s="575"/>
      <c r="DI8" s="576"/>
      <c r="DJ8" s="158"/>
      <c r="DK8" s="158"/>
      <c r="DL8" s="158"/>
      <c r="DM8" s="158"/>
      <c r="DN8" s="158"/>
      <c r="DO8" s="158"/>
    </row>
    <row r="9" spans="1:119" ht="18.75" customHeight="1" thickBot="1" x14ac:dyDescent="0.25">
      <c r="A9" s="159"/>
      <c r="B9" s="538" t="s">
        <v>105</v>
      </c>
      <c r="C9" s="512"/>
      <c r="D9" s="512"/>
      <c r="E9" s="512"/>
      <c r="F9" s="512"/>
      <c r="G9" s="512"/>
      <c r="H9" s="512"/>
      <c r="I9" s="512"/>
      <c r="J9" s="512"/>
      <c r="K9" s="513"/>
      <c r="L9" s="544" t="s">
        <v>106</v>
      </c>
      <c r="M9" s="545"/>
      <c r="N9" s="545"/>
      <c r="O9" s="545"/>
      <c r="P9" s="545"/>
      <c r="Q9" s="546"/>
      <c r="R9" s="547">
        <v>976263</v>
      </c>
      <c r="S9" s="548"/>
      <c r="T9" s="548"/>
      <c r="U9" s="548"/>
      <c r="V9" s="549"/>
      <c r="W9" s="505"/>
      <c r="X9" s="506"/>
      <c r="Y9" s="507"/>
      <c r="Z9" s="532" t="s">
        <v>107</v>
      </c>
      <c r="AA9" s="533"/>
      <c r="AB9" s="533"/>
      <c r="AC9" s="533"/>
      <c r="AD9" s="533"/>
      <c r="AE9" s="533"/>
      <c r="AF9" s="533"/>
      <c r="AG9" s="533"/>
      <c r="AH9" s="534"/>
      <c r="AI9" s="457">
        <v>1</v>
      </c>
      <c r="AJ9" s="458"/>
      <c r="AK9" s="458"/>
      <c r="AL9" s="458"/>
      <c r="AM9" s="458"/>
      <c r="AN9" s="458"/>
      <c r="AO9" s="458"/>
      <c r="AP9" s="459"/>
      <c r="AQ9" s="457">
        <v>9400</v>
      </c>
      <c r="AR9" s="458"/>
      <c r="AS9" s="458"/>
      <c r="AT9" s="458"/>
      <c r="AU9" s="458"/>
      <c r="AV9" s="458"/>
      <c r="AW9" s="458"/>
      <c r="AX9" s="458"/>
      <c r="AY9" s="460"/>
      <c r="AZ9" s="429" t="s">
        <v>108</v>
      </c>
      <c r="BA9" s="430"/>
      <c r="BB9" s="430"/>
      <c r="BC9" s="430"/>
      <c r="BD9" s="430"/>
      <c r="BE9" s="430"/>
      <c r="BF9" s="430"/>
      <c r="BG9" s="430"/>
      <c r="BH9" s="430"/>
      <c r="BI9" s="430"/>
      <c r="BJ9" s="430"/>
      <c r="BK9" s="430"/>
      <c r="BL9" s="430"/>
      <c r="BM9" s="431"/>
      <c r="BN9" s="432">
        <v>897197</v>
      </c>
      <c r="BO9" s="433"/>
      <c r="BP9" s="433"/>
      <c r="BQ9" s="433"/>
      <c r="BR9" s="433"/>
      <c r="BS9" s="433"/>
      <c r="BT9" s="433"/>
      <c r="BU9" s="434"/>
      <c r="BV9" s="432">
        <v>-732840</v>
      </c>
      <c r="BW9" s="433"/>
      <c r="BX9" s="433"/>
      <c r="BY9" s="433"/>
      <c r="BZ9" s="433"/>
      <c r="CA9" s="433"/>
      <c r="CB9" s="433"/>
      <c r="CC9" s="434"/>
      <c r="CD9" s="403" t="s">
        <v>109</v>
      </c>
      <c r="CE9" s="404"/>
      <c r="CF9" s="404"/>
      <c r="CG9" s="404"/>
      <c r="CH9" s="404"/>
      <c r="CI9" s="404"/>
      <c r="CJ9" s="404"/>
      <c r="CK9" s="404"/>
      <c r="CL9" s="404"/>
      <c r="CM9" s="404"/>
      <c r="CN9" s="404"/>
      <c r="CO9" s="404"/>
      <c r="CP9" s="404"/>
      <c r="CQ9" s="404"/>
      <c r="CR9" s="404"/>
      <c r="CS9" s="405"/>
      <c r="CT9" s="411">
        <v>19.8</v>
      </c>
      <c r="CU9" s="412"/>
      <c r="CV9" s="412"/>
      <c r="CW9" s="412"/>
      <c r="CX9" s="412"/>
      <c r="CY9" s="412"/>
      <c r="CZ9" s="412"/>
      <c r="DA9" s="413"/>
      <c r="DB9" s="411">
        <v>19.7</v>
      </c>
      <c r="DC9" s="412"/>
      <c r="DD9" s="412"/>
      <c r="DE9" s="412"/>
      <c r="DF9" s="412"/>
      <c r="DG9" s="412"/>
      <c r="DH9" s="412"/>
      <c r="DI9" s="413"/>
      <c r="DJ9" s="158"/>
      <c r="DK9" s="158"/>
      <c r="DL9" s="158"/>
      <c r="DM9" s="158"/>
      <c r="DN9" s="158"/>
      <c r="DO9" s="158"/>
    </row>
    <row r="10" spans="1:119" ht="18.75" customHeight="1" x14ac:dyDescent="0.2">
      <c r="A10" s="159"/>
      <c r="B10" s="539"/>
      <c r="C10" s="402"/>
      <c r="D10" s="402"/>
      <c r="E10" s="402"/>
      <c r="F10" s="402"/>
      <c r="G10" s="402"/>
      <c r="H10" s="402"/>
      <c r="I10" s="402"/>
      <c r="J10" s="402"/>
      <c r="K10" s="540"/>
      <c r="L10" s="454" t="s">
        <v>110</v>
      </c>
      <c r="M10" s="455"/>
      <c r="N10" s="455"/>
      <c r="O10" s="455"/>
      <c r="P10" s="455"/>
      <c r="Q10" s="456"/>
      <c r="R10" s="457">
        <v>995842</v>
      </c>
      <c r="S10" s="458"/>
      <c r="T10" s="458"/>
      <c r="U10" s="458"/>
      <c r="V10" s="460"/>
      <c r="W10" s="505"/>
      <c r="X10" s="506"/>
      <c r="Y10" s="507"/>
      <c r="Z10" s="532" t="s">
        <v>111</v>
      </c>
      <c r="AA10" s="533"/>
      <c r="AB10" s="533"/>
      <c r="AC10" s="533"/>
      <c r="AD10" s="533"/>
      <c r="AE10" s="533"/>
      <c r="AF10" s="533"/>
      <c r="AG10" s="533"/>
      <c r="AH10" s="534"/>
      <c r="AI10" s="457">
        <v>1</v>
      </c>
      <c r="AJ10" s="458"/>
      <c r="AK10" s="458"/>
      <c r="AL10" s="458"/>
      <c r="AM10" s="458"/>
      <c r="AN10" s="458"/>
      <c r="AO10" s="458"/>
      <c r="AP10" s="459"/>
      <c r="AQ10" s="457">
        <v>8500</v>
      </c>
      <c r="AR10" s="458"/>
      <c r="AS10" s="458"/>
      <c r="AT10" s="458"/>
      <c r="AU10" s="458"/>
      <c r="AV10" s="458"/>
      <c r="AW10" s="458"/>
      <c r="AX10" s="458"/>
      <c r="AY10" s="460"/>
      <c r="AZ10" s="429" t="s">
        <v>112</v>
      </c>
      <c r="BA10" s="430"/>
      <c r="BB10" s="430"/>
      <c r="BC10" s="430"/>
      <c r="BD10" s="430"/>
      <c r="BE10" s="430"/>
      <c r="BF10" s="430"/>
      <c r="BG10" s="430"/>
      <c r="BH10" s="430"/>
      <c r="BI10" s="430"/>
      <c r="BJ10" s="430"/>
      <c r="BK10" s="430"/>
      <c r="BL10" s="430"/>
      <c r="BM10" s="431"/>
      <c r="BN10" s="432">
        <v>2126127</v>
      </c>
      <c r="BO10" s="433"/>
      <c r="BP10" s="433"/>
      <c r="BQ10" s="433"/>
      <c r="BR10" s="433"/>
      <c r="BS10" s="433"/>
      <c r="BT10" s="433"/>
      <c r="BU10" s="434"/>
      <c r="BV10" s="432">
        <v>2497917</v>
      </c>
      <c r="BW10" s="433"/>
      <c r="BX10" s="433"/>
      <c r="BY10" s="433"/>
      <c r="BZ10" s="433"/>
      <c r="CA10" s="433"/>
      <c r="CB10" s="433"/>
      <c r="CC10" s="434"/>
      <c r="CD10" s="535" t="s">
        <v>113</v>
      </c>
      <c r="CE10" s="536"/>
      <c r="CF10" s="536"/>
      <c r="CG10" s="536"/>
      <c r="CH10" s="536"/>
      <c r="CI10" s="536"/>
      <c r="CJ10" s="536"/>
      <c r="CK10" s="536"/>
      <c r="CL10" s="536"/>
      <c r="CM10" s="536"/>
      <c r="CN10" s="536"/>
      <c r="CO10" s="536"/>
      <c r="CP10" s="536"/>
      <c r="CQ10" s="536"/>
      <c r="CR10" s="536"/>
      <c r="CS10" s="537"/>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541"/>
      <c r="C11" s="542"/>
      <c r="D11" s="542"/>
      <c r="E11" s="542"/>
      <c r="F11" s="542"/>
      <c r="G11" s="542"/>
      <c r="H11" s="542"/>
      <c r="I11" s="542"/>
      <c r="J11" s="542"/>
      <c r="K11" s="543"/>
      <c r="L11" s="568" t="s">
        <v>114</v>
      </c>
      <c r="M11" s="569"/>
      <c r="N11" s="569"/>
      <c r="O11" s="569"/>
      <c r="P11" s="569"/>
      <c r="Q11" s="570"/>
      <c r="R11" s="571" t="s">
        <v>115</v>
      </c>
      <c r="S11" s="572"/>
      <c r="T11" s="572"/>
      <c r="U11" s="572"/>
      <c r="V11" s="573"/>
      <c r="W11" s="508"/>
      <c r="X11" s="509"/>
      <c r="Y11" s="510"/>
      <c r="Z11" s="532" t="s">
        <v>116</v>
      </c>
      <c r="AA11" s="533"/>
      <c r="AB11" s="533"/>
      <c r="AC11" s="533"/>
      <c r="AD11" s="533"/>
      <c r="AE11" s="533"/>
      <c r="AF11" s="533"/>
      <c r="AG11" s="533"/>
      <c r="AH11" s="534"/>
      <c r="AI11" s="457">
        <v>39</v>
      </c>
      <c r="AJ11" s="458"/>
      <c r="AK11" s="458"/>
      <c r="AL11" s="458"/>
      <c r="AM11" s="458"/>
      <c r="AN11" s="458"/>
      <c r="AO11" s="458"/>
      <c r="AP11" s="459"/>
      <c r="AQ11" s="457">
        <v>8000</v>
      </c>
      <c r="AR11" s="458"/>
      <c r="AS11" s="458"/>
      <c r="AT11" s="458"/>
      <c r="AU11" s="458"/>
      <c r="AV11" s="458"/>
      <c r="AW11" s="458"/>
      <c r="AX11" s="458"/>
      <c r="AY11" s="460"/>
      <c r="AZ11" s="429" t="s">
        <v>117</v>
      </c>
      <c r="BA11" s="430"/>
      <c r="BB11" s="430"/>
      <c r="BC11" s="430"/>
      <c r="BD11" s="430"/>
      <c r="BE11" s="430"/>
      <c r="BF11" s="430"/>
      <c r="BG11" s="430"/>
      <c r="BH11" s="430"/>
      <c r="BI11" s="430"/>
      <c r="BJ11" s="430"/>
      <c r="BK11" s="430"/>
      <c r="BL11" s="430"/>
      <c r="BM11" s="431"/>
      <c r="BN11" s="432">
        <v>0</v>
      </c>
      <c r="BO11" s="433"/>
      <c r="BP11" s="433"/>
      <c r="BQ11" s="433"/>
      <c r="BR11" s="433"/>
      <c r="BS11" s="433"/>
      <c r="BT11" s="433"/>
      <c r="BU11" s="434"/>
      <c r="BV11" s="432">
        <v>0</v>
      </c>
      <c r="BW11" s="433"/>
      <c r="BX11" s="433"/>
      <c r="BY11" s="433"/>
      <c r="BZ11" s="433"/>
      <c r="CA11" s="433"/>
      <c r="CB11" s="433"/>
      <c r="CC11" s="434"/>
      <c r="CD11" s="479" t="s">
        <v>118</v>
      </c>
      <c r="CE11" s="480"/>
      <c r="CF11" s="480"/>
      <c r="CG11" s="480"/>
      <c r="CH11" s="480"/>
      <c r="CI11" s="480"/>
      <c r="CJ11" s="480"/>
      <c r="CK11" s="480"/>
      <c r="CL11" s="480"/>
      <c r="CM11" s="480"/>
      <c r="CN11" s="480"/>
      <c r="CO11" s="480"/>
      <c r="CP11" s="480"/>
      <c r="CQ11" s="480"/>
      <c r="CR11" s="480"/>
      <c r="CS11" s="481"/>
      <c r="CT11" s="482" t="s">
        <v>119</v>
      </c>
      <c r="CU11" s="483"/>
      <c r="CV11" s="483"/>
      <c r="CW11" s="483"/>
      <c r="CX11" s="483"/>
      <c r="CY11" s="483"/>
      <c r="CZ11" s="483"/>
      <c r="DA11" s="484"/>
      <c r="DB11" s="482" t="s">
        <v>119</v>
      </c>
      <c r="DC11" s="483"/>
      <c r="DD11" s="483"/>
      <c r="DE11" s="483"/>
      <c r="DF11" s="483"/>
      <c r="DG11" s="483"/>
      <c r="DH11" s="483"/>
      <c r="DI11" s="484"/>
      <c r="DJ11" s="158"/>
      <c r="DK11" s="158"/>
      <c r="DL11" s="158"/>
      <c r="DM11" s="158"/>
      <c r="DN11" s="158"/>
      <c r="DO11" s="158"/>
    </row>
    <row r="12" spans="1:119" ht="18.75" customHeight="1" x14ac:dyDescent="0.2">
      <c r="A12" s="159"/>
      <c r="B12" s="487" t="s">
        <v>120</v>
      </c>
      <c r="C12" s="488"/>
      <c r="D12" s="488"/>
      <c r="E12" s="488"/>
      <c r="F12" s="488"/>
      <c r="G12" s="488"/>
      <c r="H12" s="488"/>
      <c r="I12" s="488"/>
      <c r="J12" s="488"/>
      <c r="K12" s="489"/>
      <c r="L12" s="496" t="s">
        <v>121</v>
      </c>
      <c r="M12" s="497"/>
      <c r="N12" s="497"/>
      <c r="O12" s="497"/>
      <c r="P12" s="497"/>
      <c r="Q12" s="498"/>
      <c r="R12" s="499">
        <v>981280</v>
      </c>
      <c r="S12" s="500"/>
      <c r="T12" s="500"/>
      <c r="U12" s="500"/>
      <c r="V12" s="501"/>
      <c r="W12" s="502" t="s">
        <v>122</v>
      </c>
      <c r="X12" s="503"/>
      <c r="Y12" s="504"/>
      <c r="Z12" s="511" t="s">
        <v>1</v>
      </c>
      <c r="AA12" s="512"/>
      <c r="AB12" s="512"/>
      <c r="AC12" s="512"/>
      <c r="AD12" s="512"/>
      <c r="AE12" s="512"/>
      <c r="AF12" s="512"/>
      <c r="AG12" s="512"/>
      <c r="AH12" s="513"/>
      <c r="AI12" s="517" t="s">
        <v>123</v>
      </c>
      <c r="AJ12" s="512"/>
      <c r="AK12" s="512"/>
      <c r="AL12" s="512"/>
      <c r="AM12" s="513"/>
      <c r="AN12" s="517" t="s">
        <v>124</v>
      </c>
      <c r="AO12" s="518"/>
      <c r="AP12" s="518"/>
      <c r="AQ12" s="518"/>
      <c r="AR12" s="518"/>
      <c r="AS12" s="519"/>
      <c r="AT12" s="526" t="s">
        <v>125</v>
      </c>
      <c r="AU12" s="527"/>
      <c r="AV12" s="527"/>
      <c r="AW12" s="527"/>
      <c r="AX12" s="527"/>
      <c r="AY12" s="528"/>
      <c r="AZ12" s="429" t="s">
        <v>126</v>
      </c>
      <c r="BA12" s="430"/>
      <c r="BB12" s="430"/>
      <c r="BC12" s="430"/>
      <c r="BD12" s="430"/>
      <c r="BE12" s="430"/>
      <c r="BF12" s="430"/>
      <c r="BG12" s="430"/>
      <c r="BH12" s="430"/>
      <c r="BI12" s="430"/>
      <c r="BJ12" s="430"/>
      <c r="BK12" s="430"/>
      <c r="BL12" s="430"/>
      <c r="BM12" s="431"/>
      <c r="BN12" s="432">
        <v>2449241</v>
      </c>
      <c r="BO12" s="433"/>
      <c r="BP12" s="433"/>
      <c r="BQ12" s="433"/>
      <c r="BR12" s="433"/>
      <c r="BS12" s="433"/>
      <c r="BT12" s="433"/>
      <c r="BU12" s="434"/>
      <c r="BV12" s="432">
        <v>6764613</v>
      </c>
      <c r="BW12" s="433"/>
      <c r="BX12" s="433"/>
      <c r="BY12" s="433"/>
      <c r="BZ12" s="433"/>
      <c r="CA12" s="433"/>
      <c r="CB12" s="433"/>
      <c r="CC12" s="434"/>
      <c r="CD12" s="479" t="s">
        <v>127</v>
      </c>
      <c r="CE12" s="480"/>
      <c r="CF12" s="480"/>
      <c r="CG12" s="480"/>
      <c r="CH12" s="480"/>
      <c r="CI12" s="480"/>
      <c r="CJ12" s="480"/>
      <c r="CK12" s="480"/>
      <c r="CL12" s="480"/>
      <c r="CM12" s="480"/>
      <c r="CN12" s="480"/>
      <c r="CO12" s="480"/>
      <c r="CP12" s="480"/>
      <c r="CQ12" s="480"/>
      <c r="CR12" s="480"/>
      <c r="CS12" s="481"/>
      <c r="CT12" s="482" t="s">
        <v>119</v>
      </c>
      <c r="CU12" s="483"/>
      <c r="CV12" s="483"/>
      <c r="CW12" s="483"/>
      <c r="CX12" s="483"/>
      <c r="CY12" s="483"/>
      <c r="CZ12" s="483"/>
      <c r="DA12" s="484"/>
      <c r="DB12" s="482" t="s">
        <v>128</v>
      </c>
      <c r="DC12" s="483"/>
      <c r="DD12" s="483"/>
      <c r="DE12" s="483"/>
      <c r="DF12" s="483"/>
      <c r="DG12" s="483"/>
      <c r="DH12" s="483"/>
      <c r="DI12" s="484"/>
      <c r="DJ12" s="158"/>
      <c r="DK12" s="158"/>
      <c r="DL12" s="158"/>
      <c r="DM12" s="158"/>
      <c r="DN12" s="158"/>
      <c r="DO12" s="158"/>
    </row>
    <row r="13" spans="1:119" ht="18.75" customHeight="1" thickBot="1" x14ac:dyDescent="0.25">
      <c r="A13" s="159"/>
      <c r="B13" s="490"/>
      <c r="C13" s="491"/>
      <c r="D13" s="491"/>
      <c r="E13" s="491"/>
      <c r="F13" s="491"/>
      <c r="G13" s="491"/>
      <c r="H13" s="491"/>
      <c r="I13" s="491"/>
      <c r="J13" s="491"/>
      <c r="K13" s="492"/>
      <c r="L13" s="166"/>
      <c r="M13" s="473" t="s">
        <v>129</v>
      </c>
      <c r="N13" s="474"/>
      <c r="O13" s="474"/>
      <c r="P13" s="474"/>
      <c r="Q13" s="475"/>
      <c r="R13" s="523">
        <v>967202</v>
      </c>
      <c r="S13" s="524"/>
      <c r="T13" s="524"/>
      <c r="U13" s="524"/>
      <c r="V13" s="525"/>
      <c r="W13" s="505"/>
      <c r="X13" s="506"/>
      <c r="Y13" s="507"/>
      <c r="Z13" s="514"/>
      <c r="AA13" s="515"/>
      <c r="AB13" s="515"/>
      <c r="AC13" s="515"/>
      <c r="AD13" s="515"/>
      <c r="AE13" s="515"/>
      <c r="AF13" s="515"/>
      <c r="AG13" s="515"/>
      <c r="AH13" s="516"/>
      <c r="AI13" s="514"/>
      <c r="AJ13" s="515"/>
      <c r="AK13" s="515"/>
      <c r="AL13" s="515"/>
      <c r="AM13" s="516"/>
      <c r="AN13" s="520"/>
      <c r="AO13" s="521"/>
      <c r="AP13" s="521"/>
      <c r="AQ13" s="521"/>
      <c r="AR13" s="521"/>
      <c r="AS13" s="522"/>
      <c r="AT13" s="529"/>
      <c r="AU13" s="530"/>
      <c r="AV13" s="530"/>
      <c r="AW13" s="530"/>
      <c r="AX13" s="530"/>
      <c r="AY13" s="531"/>
      <c r="AZ13" s="440" t="s">
        <v>130</v>
      </c>
      <c r="BA13" s="441"/>
      <c r="BB13" s="441"/>
      <c r="BC13" s="441"/>
      <c r="BD13" s="441"/>
      <c r="BE13" s="441"/>
      <c r="BF13" s="441"/>
      <c r="BG13" s="441"/>
      <c r="BH13" s="441"/>
      <c r="BI13" s="441"/>
      <c r="BJ13" s="441"/>
      <c r="BK13" s="441"/>
      <c r="BL13" s="441"/>
      <c r="BM13" s="442"/>
      <c r="BN13" s="432">
        <v>574083</v>
      </c>
      <c r="BO13" s="433"/>
      <c r="BP13" s="433"/>
      <c r="BQ13" s="433"/>
      <c r="BR13" s="433"/>
      <c r="BS13" s="433"/>
      <c r="BT13" s="433"/>
      <c r="BU13" s="434"/>
      <c r="BV13" s="432">
        <v>-4999536</v>
      </c>
      <c r="BW13" s="433"/>
      <c r="BX13" s="433"/>
      <c r="BY13" s="433"/>
      <c r="BZ13" s="433"/>
      <c r="CA13" s="433"/>
      <c r="CB13" s="433"/>
      <c r="CC13" s="434"/>
      <c r="CD13" s="479" t="s">
        <v>131</v>
      </c>
      <c r="CE13" s="480"/>
      <c r="CF13" s="480"/>
      <c r="CG13" s="480"/>
      <c r="CH13" s="480"/>
      <c r="CI13" s="480"/>
      <c r="CJ13" s="480"/>
      <c r="CK13" s="480"/>
      <c r="CL13" s="480"/>
      <c r="CM13" s="480"/>
      <c r="CN13" s="480"/>
      <c r="CO13" s="480"/>
      <c r="CP13" s="480"/>
      <c r="CQ13" s="480"/>
      <c r="CR13" s="480"/>
      <c r="CS13" s="481"/>
      <c r="CT13" s="411">
        <v>9.6</v>
      </c>
      <c r="CU13" s="412"/>
      <c r="CV13" s="412"/>
      <c r="CW13" s="412"/>
      <c r="CX13" s="412"/>
      <c r="CY13" s="412"/>
      <c r="CZ13" s="412"/>
      <c r="DA13" s="413"/>
      <c r="DB13" s="411">
        <v>10</v>
      </c>
      <c r="DC13" s="412"/>
      <c r="DD13" s="412"/>
      <c r="DE13" s="412"/>
      <c r="DF13" s="412"/>
      <c r="DG13" s="412"/>
      <c r="DH13" s="412"/>
      <c r="DI13" s="413"/>
      <c r="DJ13" s="158"/>
      <c r="DK13" s="158"/>
      <c r="DL13" s="158"/>
      <c r="DM13" s="158"/>
      <c r="DN13" s="158"/>
      <c r="DO13" s="158"/>
    </row>
    <row r="14" spans="1:119" ht="18.75" customHeight="1" thickBot="1" x14ac:dyDescent="0.25">
      <c r="A14" s="159"/>
      <c r="B14" s="490"/>
      <c r="C14" s="491"/>
      <c r="D14" s="491"/>
      <c r="E14" s="491"/>
      <c r="F14" s="491"/>
      <c r="G14" s="491"/>
      <c r="H14" s="491"/>
      <c r="I14" s="491"/>
      <c r="J14" s="491"/>
      <c r="K14" s="492"/>
      <c r="L14" s="467" t="s">
        <v>132</v>
      </c>
      <c r="M14" s="485"/>
      <c r="N14" s="485"/>
      <c r="O14" s="485"/>
      <c r="P14" s="485"/>
      <c r="Q14" s="486"/>
      <c r="R14" s="476">
        <v>987336</v>
      </c>
      <c r="S14" s="477"/>
      <c r="T14" s="477"/>
      <c r="U14" s="477"/>
      <c r="V14" s="478"/>
      <c r="W14" s="505"/>
      <c r="X14" s="506"/>
      <c r="Y14" s="507"/>
      <c r="Z14" s="454" t="s">
        <v>133</v>
      </c>
      <c r="AA14" s="455"/>
      <c r="AB14" s="455"/>
      <c r="AC14" s="455"/>
      <c r="AD14" s="455"/>
      <c r="AE14" s="455"/>
      <c r="AF14" s="455"/>
      <c r="AG14" s="455"/>
      <c r="AH14" s="456"/>
      <c r="AI14" s="457">
        <v>3709</v>
      </c>
      <c r="AJ14" s="458"/>
      <c r="AK14" s="458"/>
      <c r="AL14" s="458"/>
      <c r="AM14" s="459"/>
      <c r="AN14" s="457">
        <v>12098758</v>
      </c>
      <c r="AO14" s="458"/>
      <c r="AP14" s="458"/>
      <c r="AQ14" s="458"/>
      <c r="AR14" s="458"/>
      <c r="AS14" s="459"/>
      <c r="AT14" s="457">
        <v>3262</v>
      </c>
      <c r="AU14" s="458"/>
      <c r="AV14" s="458"/>
      <c r="AW14" s="458"/>
      <c r="AX14" s="458"/>
      <c r="AY14" s="460"/>
      <c r="AZ14" s="423" t="s">
        <v>134</v>
      </c>
      <c r="BA14" s="424"/>
      <c r="BB14" s="424"/>
      <c r="BC14" s="424"/>
      <c r="BD14" s="424"/>
      <c r="BE14" s="424"/>
      <c r="BF14" s="424"/>
      <c r="BG14" s="424"/>
      <c r="BH14" s="424"/>
      <c r="BI14" s="424"/>
      <c r="BJ14" s="424"/>
      <c r="BK14" s="424"/>
      <c r="BL14" s="424"/>
      <c r="BM14" s="425"/>
      <c r="BN14" s="426">
        <v>104070505</v>
      </c>
      <c r="BO14" s="427"/>
      <c r="BP14" s="427"/>
      <c r="BQ14" s="427"/>
      <c r="BR14" s="427"/>
      <c r="BS14" s="427"/>
      <c r="BT14" s="427"/>
      <c r="BU14" s="428"/>
      <c r="BV14" s="426">
        <v>104393895</v>
      </c>
      <c r="BW14" s="427"/>
      <c r="BX14" s="427"/>
      <c r="BY14" s="427"/>
      <c r="BZ14" s="427"/>
      <c r="CA14" s="427"/>
      <c r="CB14" s="427"/>
      <c r="CC14" s="428"/>
      <c r="CD14" s="403" t="s">
        <v>135</v>
      </c>
      <c r="CE14" s="404"/>
      <c r="CF14" s="404"/>
      <c r="CG14" s="404"/>
      <c r="CH14" s="404"/>
      <c r="CI14" s="404"/>
      <c r="CJ14" s="404"/>
      <c r="CK14" s="404"/>
      <c r="CL14" s="404"/>
      <c r="CM14" s="404"/>
      <c r="CN14" s="404"/>
      <c r="CO14" s="404"/>
      <c r="CP14" s="404"/>
      <c r="CQ14" s="404"/>
      <c r="CR14" s="404"/>
      <c r="CS14" s="405"/>
      <c r="CT14" s="437">
        <v>202.9</v>
      </c>
      <c r="CU14" s="438"/>
      <c r="CV14" s="438"/>
      <c r="CW14" s="438"/>
      <c r="CX14" s="438"/>
      <c r="CY14" s="438"/>
      <c r="CZ14" s="438"/>
      <c r="DA14" s="439"/>
      <c r="DB14" s="437">
        <v>199.2</v>
      </c>
      <c r="DC14" s="438"/>
      <c r="DD14" s="438"/>
      <c r="DE14" s="438"/>
      <c r="DF14" s="438"/>
      <c r="DG14" s="438"/>
      <c r="DH14" s="438"/>
      <c r="DI14" s="439"/>
      <c r="DJ14" s="158"/>
      <c r="DK14" s="158"/>
      <c r="DL14" s="158"/>
      <c r="DM14" s="158"/>
      <c r="DN14" s="158"/>
      <c r="DO14" s="158"/>
    </row>
    <row r="15" spans="1:119" ht="18.75" customHeight="1" x14ac:dyDescent="0.2">
      <c r="A15" s="159"/>
      <c r="B15" s="490"/>
      <c r="C15" s="491"/>
      <c r="D15" s="491"/>
      <c r="E15" s="491"/>
      <c r="F15" s="491"/>
      <c r="G15" s="491"/>
      <c r="H15" s="491"/>
      <c r="I15" s="491"/>
      <c r="J15" s="491"/>
      <c r="K15" s="492"/>
      <c r="L15" s="166"/>
      <c r="M15" s="473" t="s">
        <v>129</v>
      </c>
      <c r="N15" s="474"/>
      <c r="O15" s="474"/>
      <c r="P15" s="474"/>
      <c r="Q15" s="475"/>
      <c r="R15" s="476">
        <v>974869</v>
      </c>
      <c r="S15" s="477"/>
      <c r="T15" s="477"/>
      <c r="U15" s="477"/>
      <c r="V15" s="478"/>
      <c r="W15" s="505"/>
      <c r="X15" s="506"/>
      <c r="Y15" s="507"/>
      <c r="Z15" s="454" t="s">
        <v>136</v>
      </c>
      <c r="AA15" s="455"/>
      <c r="AB15" s="455"/>
      <c r="AC15" s="455"/>
      <c r="AD15" s="455"/>
      <c r="AE15" s="455"/>
      <c r="AF15" s="455"/>
      <c r="AG15" s="455"/>
      <c r="AH15" s="456"/>
      <c r="AI15" s="457" t="s">
        <v>128</v>
      </c>
      <c r="AJ15" s="458"/>
      <c r="AK15" s="458"/>
      <c r="AL15" s="458"/>
      <c r="AM15" s="459"/>
      <c r="AN15" s="457" t="s">
        <v>119</v>
      </c>
      <c r="AO15" s="458"/>
      <c r="AP15" s="458"/>
      <c r="AQ15" s="458"/>
      <c r="AR15" s="458"/>
      <c r="AS15" s="459"/>
      <c r="AT15" s="457" t="s">
        <v>119</v>
      </c>
      <c r="AU15" s="458"/>
      <c r="AV15" s="458"/>
      <c r="AW15" s="458"/>
      <c r="AX15" s="458"/>
      <c r="AY15" s="460"/>
      <c r="AZ15" s="429" t="s">
        <v>137</v>
      </c>
      <c r="BA15" s="430"/>
      <c r="BB15" s="430"/>
      <c r="BC15" s="430"/>
      <c r="BD15" s="430"/>
      <c r="BE15" s="430"/>
      <c r="BF15" s="430"/>
      <c r="BG15" s="430"/>
      <c r="BH15" s="430"/>
      <c r="BI15" s="430"/>
      <c r="BJ15" s="430"/>
      <c r="BK15" s="430"/>
      <c r="BL15" s="430"/>
      <c r="BM15" s="431"/>
      <c r="BN15" s="432">
        <v>213693999</v>
      </c>
      <c r="BO15" s="433"/>
      <c r="BP15" s="433"/>
      <c r="BQ15" s="433"/>
      <c r="BR15" s="433"/>
      <c r="BS15" s="433"/>
      <c r="BT15" s="433"/>
      <c r="BU15" s="434"/>
      <c r="BV15" s="432">
        <v>211409553</v>
      </c>
      <c r="BW15" s="433"/>
      <c r="BX15" s="433"/>
      <c r="BY15" s="433"/>
      <c r="BZ15" s="433"/>
      <c r="CA15" s="433"/>
      <c r="CB15" s="433"/>
      <c r="CC15" s="434"/>
      <c r="CD15" s="470" t="s">
        <v>138</v>
      </c>
      <c r="CE15" s="471"/>
      <c r="CF15" s="471"/>
      <c r="CG15" s="471"/>
      <c r="CH15" s="471"/>
      <c r="CI15" s="471"/>
      <c r="CJ15" s="471"/>
      <c r="CK15" s="471"/>
      <c r="CL15" s="471"/>
      <c r="CM15" s="471"/>
      <c r="CN15" s="471"/>
      <c r="CO15" s="471"/>
      <c r="CP15" s="471"/>
      <c r="CQ15" s="471"/>
      <c r="CR15" s="471"/>
      <c r="CS15" s="472"/>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490"/>
      <c r="C16" s="491"/>
      <c r="D16" s="491"/>
      <c r="E16" s="491"/>
      <c r="F16" s="491"/>
      <c r="G16" s="491"/>
      <c r="H16" s="491"/>
      <c r="I16" s="491"/>
      <c r="J16" s="491"/>
      <c r="K16" s="492"/>
      <c r="L16" s="467" t="s">
        <v>139</v>
      </c>
      <c r="M16" s="468"/>
      <c r="N16" s="468"/>
      <c r="O16" s="468"/>
      <c r="P16" s="468"/>
      <c r="Q16" s="469"/>
      <c r="R16" s="464" t="s">
        <v>140</v>
      </c>
      <c r="S16" s="465"/>
      <c r="T16" s="465"/>
      <c r="U16" s="465"/>
      <c r="V16" s="466"/>
      <c r="W16" s="505"/>
      <c r="X16" s="506"/>
      <c r="Y16" s="507"/>
      <c r="Z16" s="454" t="s">
        <v>141</v>
      </c>
      <c r="AA16" s="455"/>
      <c r="AB16" s="455"/>
      <c r="AC16" s="455"/>
      <c r="AD16" s="455"/>
      <c r="AE16" s="455"/>
      <c r="AF16" s="455"/>
      <c r="AG16" s="455"/>
      <c r="AH16" s="456"/>
      <c r="AI16" s="457">
        <v>11</v>
      </c>
      <c r="AJ16" s="458"/>
      <c r="AK16" s="458"/>
      <c r="AL16" s="458"/>
      <c r="AM16" s="459"/>
      <c r="AN16" s="457">
        <v>34518</v>
      </c>
      <c r="AO16" s="458"/>
      <c r="AP16" s="458"/>
      <c r="AQ16" s="458"/>
      <c r="AR16" s="458"/>
      <c r="AS16" s="459"/>
      <c r="AT16" s="457">
        <v>3138</v>
      </c>
      <c r="AU16" s="458"/>
      <c r="AV16" s="458"/>
      <c r="AW16" s="458"/>
      <c r="AX16" s="458"/>
      <c r="AY16" s="460"/>
      <c r="AZ16" s="429" t="s">
        <v>142</v>
      </c>
      <c r="BA16" s="430"/>
      <c r="BB16" s="430"/>
      <c r="BC16" s="430"/>
      <c r="BD16" s="430"/>
      <c r="BE16" s="430"/>
      <c r="BF16" s="430"/>
      <c r="BG16" s="430"/>
      <c r="BH16" s="430"/>
      <c r="BI16" s="430"/>
      <c r="BJ16" s="430"/>
      <c r="BK16" s="430"/>
      <c r="BL16" s="430"/>
      <c r="BM16" s="431"/>
      <c r="BN16" s="432">
        <v>130250407</v>
      </c>
      <c r="BO16" s="433"/>
      <c r="BP16" s="433"/>
      <c r="BQ16" s="433"/>
      <c r="BR16" s="433"/>
      <c r="BS16" s="433"/>
      <c r="BT16" s="433"/>
      <c r="BU16" s="434"/>
      <c r="BV16" s="432">
        <v>130985429</v>
      </c>
      <c r="BW16" s="433"/>
      <c r="BX16" s="433"/>
      <c r="BY16" s="433"/>
      <c r="BZ16" s="433"/>
      <c r="CA16" s="433"/>
      <c r="CB16" s="433"/>
      <c r="CC16" s="434"/>
      <c r="CD16" s="170"/>
      <c r="CE16" s="409"/>
      <c r="CF16" s="409"/>
      <c r="CG16" s="409"/>
      <c r="CH16" s="409"/>
      <c r="CI16" s="409"/>
      <c r="CJ16" s="409"/>
      <c r="CK16" s="409"/>
      <c r="CL16" s="409"/>
      <c r="CM16" s="409"/>
      <c r="CN16" s="409"/>
      <c r="CO16" s="409"/>
      <c r="CP16" s="409"/>
      <c r="CQ16" s="409"/>
      <c r="CR16" s="409"/>
      <c r="CS16" s="410"/>
      <c r="CT16" s="411"/>
      <c r="CU16" s="412"/>
      <c r="CV16" s="412"/>
      <c r="CW16" s="412"/>
      <c r="CX16" s="412"/>
      <c r="CY16" s="412"/>
      <c r="CZ16" s="412"/>
      <c r="DA16" s="413"/>
      <c r="DB16" s="411"/>
      <c r="DC16" s="412"/>
      <c r="DD16" s="412"/>
      <c r="DE16" s="412"/>
      <c r="DF16" s="412"/>
      <c r="DG16" s="412"/>
      <c r="DH16" s="412"/>
      <c r="DI16" s="413"/>
      <c r="DJ16" s="158"/>
      <c r="DK16" s="158"/>
      <c r="DL16" s="158"/>
      <c r="DM16" s="158"/>
      <c r="DN16" s="158"/>
      <c r="DO16" s="158"/>
    </row>
    <row r="17" spans="1:119" ht="18.75" customHeight="1" thickBot="1" x14ac:dyDescent="0.25">
      <c r="A17" s="159"/>
      <c r="B17" s="493"/>
      <c r="C17" s="494"/>
      <c r="D17" s="494"/>
      <c r="E17" s="494"/>
      <c r="F17" s="494"/>
      <c r="G17" s="494"/>
      <c r="H17" s="494"/>
      <c r="I17" s="494"/>
      <c r="J17" s="494"/>
      <c r="K17" s="495"/>
      <c r="L17" s="171"/>
      <c r="M17" s="461" t="s">
        <v>143</v>
      </c>
      <c r="N17" s="462"/>
      <c r="O17" s="462"/>
      <c r="P17" s="462"/>
      <c r="Q17" s="463"/>
      <c r="R17" s="464" t="s">
        <v>144</v>
      </c>
      <c r="S17" s="465"/>
      <c r="T17" s="465"/>
      <c r="U17" s="465"/>
      <c r="V17" s="466"/>
      <c r="W17" s="505"/>
      <c r="X17" s="506"/>
      <c r="Y17" s="507"/>
      <c r="Z17" s="454" t="s">
        <v>145</v>
      </c>
      <c r="AA17" s="455"/>
      <c r="AB17" s="455"/>
      <c r="AC17" s="455"/>
      <c r="AD17" s="455"/>
      <c r="AE17" s="455"/>
      <c r="AF17" s="455"/>
      <c r="AG17" s="455"/>
      <c r="AH17" s="456"/>
      <c r="AI17" s="457">
        <v>1867</v>
      </c>
      <c r="AJ17" s="458"/>
      <c r="AK17" s="458"/>
      <c r="AL17" s="458"/>
      <c r="AM17" s="459"/>
      <c r="AN17" s="457">
        <v>6015474</v>
      </c>
      <c r="AO17" s="458"/>
      <c r="AP17" s="458"/>
      <c r="AQ17" s="458"/>
      <c r="AR17" s="458"/>
      <c r="AS17" s="459"/>
      <c r="AT17" s="457">
        <v>3222</v>
      </c>
      <c r="AU17" s="458"/>
      <c r="AV17" s="458"/>
      <c r="AW17" s="458"/>
      <c r="AX17" s="458"/>
      <c r="AY17" s="460"/>
      <c r="AZ17" s="429" t="s">
        <v>146</v>
      </c>
      <c r="BA17" s="430"/>
      <c r="BB17" s="430"/>
      <c r="BC17" s="430"/>
      <c r="BD17" s="430"/>
      <c r="BE17" s="430"/>
      <c r="BF17" s="430"/>
      <c r="BG17" s="430"/>
      <c r="BH17" s="430"/>
      <c r="BI17" s="430"/>
      <c r="BJ17" s="430"/>
      <c r="BK17" s="430"/>
      <c r="BL17" s="430"/>
      <c r="BM17" s="431"/>
      <c r="BN17" s="432">
        <v>251615569</v>
      </c>
      <c r="BO17" s="433"/>
      <c r="BP17" s="433"/>
      <c r="BQ17" s="433"/>
      <c r="BR17" s="433"/>
      <c r="BS17" s="433"/>
      <c r="BT17" s="433"/>
      <c r="BU17" s="434"/>
      <c r="BV17" s="432">
        <v>250514667</v>
      </c>
      <c r="BW17" s="433"/>
      <c r="BX17" s="433"/>
      <c r="BY17" s="433"/>
      <c r="BZ17" s="433"/>
      <c r="CA17" s="433"/>
      <c r="CB17" s="433"/>
      <c r="CC17" s="434"/>
      <c r="CD17" s="170"/>
      <c r="CE17" s="409"/>
      <c r="CF17" s="409"/>
      <c r="CG17" s="409"/>
      <c r="CH17" s="409"/>
      <c r="CI17" s="409"/>
      <c r="CJ17" s="409"/>
      <c r="CK17" s="409"/>
      <c r="CL17" s="409"/>
      <c r="CM17" s="409"/>
      <c r="CN17" s="409"/>
      <c r="CO17" s="409"/>
      <c r="CP17" s="409"/>
      <c r="CQ17" s="409"/>
      <c r="CR17" s="409"/>
      <c r="CS17" s="410"/>
      <c r="CT17" s="411"/>
      <c r="CU17" s="412"/>
      <c r="CV17" s="412"/>
      <c r="CW17" s="412"/>
      <c r="CX17" s="412"/>
      <c r="CY17" s="412"/>
      <c r="CZ17" s="412"/>
      <c r="DA17" s="413"/>
      <c r="DB17" s="411"/>
      <c r="DC17" s="412"/>
      <c r="DD17" s="412"/>
      <c r="DE17" s="412"/>
      <c r="DF17" s="412"/>
      <c r="DG17" s="412"/>
      <c r="DH17" s="412"/>
      <c r="DI17" s="413"/>
      <c r="DJ17" s="158"/>
      <c r="DK17" s="158"/>
      <c r="DL17" s="158"/>
      <c r="DM17" s="158"/>
      <c r="DN17" s="158"/>
      <c r="DO17" s="158"/>
    </row>
    <row r="18" spans="1:119" ht="18.75" customHeight="1" thickBot="1" x14ac:dyDescent="0.25">
      <c r="A18" s="159"/>
      <c r="B18" s="449" t="s">
        <v>147</v>
      </c>
      <c r="C18" s="450"/>
      <c r="D18" s="450"/>
      <c r="E18" s="450"/>
      <c r="F18" s="450"/>
      <c r="G18" s="450"/>
      <c r="H18" s="450"/>
      <c r="I18" s="450"/>
      <c r="J18" s="450"/>
      <c r="K18" s="451"/>
      <c r="L18" s="452">
        <v>1877</v>
      </c>
      <c r="M18" s="453"/>
      <c r="N18" s="453"/>
      <c r="O18" s="453"/>
      <c r="P18" s="453"/>
      <c r="Q18" s="453"/>
      <c r="R18" s="453"/>
      <c r="S18" s="453"/>
      <c r="T18" s="453"/>
      <c r="U18" s="453"/>
      <c r="V18" s="453"/>
      <c r="W18" s="505"/>
      <c r="X18" s="506"/>
      <c r="Y18" s="507"/>
      <c r="Z18" s="454" t="s">
        <v>148</v>
      </c>
      <c r="AA18" s="455"/>
      <c r="AB18" s="455"/>
      <c r="AC18" s="455"/>
      <c r="AD18" s="455"/>
      <c r="AE18" s="455"/>
      <c r="AF18" s="455"/>
      <c r="AG18" s="455"/>
      <c r="AH18" s="456"/>
      <c r="AI18" s="457">
        <v>7440</v>
      </c>
      <c r="AJ18" s="458"/>
      <c r="AK18" s="458"/>
      <c r="AL18" s="458"/>
      <c r="AM18" s="459"/>
      <c r="AN18" s="457">
        <v>27021291</v>
      </c>
      <c r="AO18" s="458"/>
      <c r="AP18" s="458"/>
      <c r="AQ18" s="458"/>
      <c r="AR18" s="458"/>
      <c r="AS18" s="459"/>
      <c r="AT18" s="457">
        <v>3632</v>
      </c>
      <c r="AU18" s="458"/>
      <c r="AV18" s="458"/>
      <c r="AW18" s="458"/>
      <c r="AX18" s="458"/>
      <c r="AY18" s="460"/>
      <c r="AZ18" s="440" t="s">
        <v>149</v>
      </c>
      <c r="BA18" s="441"/>
      <c r="BB18" s="441"/>
      <c r="BC18" s="441"/>
      <c r="BD18" s="441"/>
      <c r="BE18" s="441"/>
      <c r="BF18" s="441"/>
      <c r="BG18" s="441"/>
      <c r="BH18" s="441"/>
      <c r="BI18" s="441"/>
      <c r="BJ18" s="441"/>
      <c r="BK18" s="441"/>
      <c r="BL18" s="441"/>
      <c r="BM18" s="442"/>
      <c r="BN18" s="406">
        <v>300615626</v>
      </c>
      <c r="BO18" s="407"/>
      <c r="BP18" s="407"/>
      <c r="BQ18" s="407"/>
      <c r="BR18" s="407"/>
      <c r="BS18" s="407"/>
      <c r="BT18" s="407"/>
      <c r="BU18" s="408"/>
      <c r="BV18" s="406">
        <v>303349319</v>
      </c>
      <c r="BW18" s="407"/>
      <c r="BX18" s="407"/>
      <c r="BY18" s="407"/>
      <c r="BZ18" s="407"/>
      <c r="CA18" s="407"/>
      <c r="CB18" s="407"/>
      <c r="CC18" s="408"/>
      <c r="CD18" s="170"/>
      <c r="CE18" s="409"/>
      <c r="CF18" s="409"/>
      <c r="CG18" s="409"/>
      <c r="CH18" s="409"/>
      <c r="CI18" s="409"/>
      <c r="CJ18" s="409"/>
      <c r="CK18" s="409"/>
      <c r="CL18" s="409"/>
      <c r="CM18" s="409"/>
      <c r="CN18" s="409"/>
      <c r="CO18" s="409"/>
      <c r="CP18" s="409"/>
      <c r="CQ18" s="409"/>
      <c r="CR18" s="409"/>
      <c r="CS18" s="410"/>
      <c r="CT18" s="411"/>
      <c r="CU18" s="412"/>
      <c r="CV18" s="412"/>
      <c r="CW18" s="412"/>
      <c r="CX18" s="412"/>
      <c r="CY18" s="412"/>
      <c r="CZ18" s="412"/>
      <c r="DA18" s="413"/>
      <c r="DB18" s="411"/>
      <c r="DC18" s="412"/>
      <c r="DD18" s="412"/>
      <c r="DE18" s="412"/>
      <c r="DF18" s="412"/>
      <c r="DG18" s="412"/>
      <c r="DH18" s="412"/>
      <c r="DI18" s="413"/>
      <c r="DJ18" s="158"/>
      <c r="DK18" s="158"/>
      <c r="DL18" s="158"/>
      <c r="DM18" s="158"/>
      <c r="DN18" s="158"/>
      <c r="DO18" s="158"/>
    </row>
    <row r="19" spans="1:119" ht="18.75" customHeight="1" thickBot="1" x14ac:dyDescent="0.25">
      <c r="A19" s="159"/>
      <c r="B19" s="449" t="s">
        <v>150</v>
      </c>
      <c r="C19" s="450"/>
      <c r="D19" s="450"/>
      <c r="E19" s="450"/>
      <c r="F19" s="450"/>
      <c r="G19" s="450"/>
      <c r="H19" s="450"/>
      <c r="I19" s="450"/>
      <c r="J19" s="450"/>
      <c r="K19" s="451"/>
      <c r="L19" s="452">
        <v>523</v>
      </c>
      <c r="M19" s="453"/>
      <c r="N19" s="453"/>
      <c r="O19" s="453"/>
      <c r="P19" s="453"/>
      <c r="Q19" s="453"/>
      <c r="R19" s="453"/>
      <c r="S19" s="453"/>
      <c r="T19" s="453"/>
      <c r="U19" s="453"/>
      <c r="V19" s="453"/>
      <c r="W19" s="505"/>
      <c r="X19" s="506"/>
      <c r="Y19" s="507"/>
      <c r="Z19" s="454" t="s">
        <v>151</v>
      </c>
      <c r="AA19" s="455"/>
      <c r="AB19" s="455"/>
      <c r="AC19" s="455"/>
      <c r="AD19" s="455"/>
      <c r="AE19" s="455"/>
      <c r="AF19" s="455"/>
      <c r="AG19" s="455"/>
      <c r="AH19" s="456"/>
      <c r="AI19" s="457" t="s">
        <v>119</v>
      </c>
      <c r="AJ19" s="458"/>
      <c r="AK19" s="458"/>
      <c r="AL19" s="458"/>
      <c r="AM19" s="459"/>
      <c r="AN19" s="457" t="s">
        <v>119</v>
      </c>
      <c r="AO19" s="458"/>
      <c r="AP19" s="458"/>
      <c r="AQ19" s="458"/>
      <c r="AR19" s="458"/>
      <c r="AS19" s="459"/>
      <c r="AT19" s="457" t="s">
        <v>128</v>
      </c>
      <c r="AU19" s="458"/>
      <c r="AV19" s="458"/>
      <c r="AW19" s="458"/>
      <c r="AX19" s="458"/>
      <c r="AY19" s="460"/>
      <c r="AZ19" s="423" t="s">
        <v>152</v>
      </c>
      <c r="BA19" s="424"/>
      <c r="BB19" s="424"/>
      <c r="BC19" s="424"/>
      <c r="BD19" s="424"/>
      <c r="BE19" s="424"/>
      <c r="BF19" s="424"/>
      <c r="BG19" s="424"/>
      <c r="BH19" s="424"/>
      <c r="BI19" s="424"/>
      <c r="BJ19" s="424"/>
      <c r="BK19" s="424"/>
      <c r="BL19" s="424"/>
      <c r="BM19" s="425"/>
      <c r="BN19" s="426">
        <v>864730252</v>
      </c>
      <c r="BO19" s="427"/>
      <c r="BP19" s="427"/>
      <c r="BQ19" s="427"/>
      <c r="BR19" s="427"/>
      <c r="BS19" s="427"/>
      <c r="BT19" s="427"/>
      <c r="BU19" s="428"/>
      <c r="BV19" s="426">
        <v>868659467</v>
      </c>
      <c r="BW19" s="427"/>
      <c r="BX19" s="427"/>
      <c r="BY19" s="427"/>
      <c r="BZ19" s="427"/>
      <c r="CA19" s="427"/>
      <c r="CB19" s="427"/>
      <c r="CC19" s="428"/>
      <c r="CD19" s="170"/>
      <c r="CE19" s="409"/>
      <c r="CF19" s="409"/>
      <c r="CG19" s="409"/>
      <c r="CH19" s="409"/>
      <c r="CI19" s="409"/>
      <c r="CJ19" s="409"/>
      <c r="CK19" s="409"/>
      <c r="CL19" s="409"/>
      <c r="CM19" s="409"/>
      <c r="CN19" s="409"/>
      <c r="CO19" s="409"/>
      <c r="CP19" s="409"/>
      <c r="CQ19" s="409"/>
      <c r="CR19" s="409"/>
      <c r="CS19" s="410"/>
      <c r="CT19" s="411"/>
      <c r="CU19" s="412"/>
      <c r="CV19" s="412"/>
      <c r="CW19" s="412"/>
      <c r="CX19" s="412"/>
      <c r="CY19" s="412"/>
      <c r="CZ19" s="412"/>
      <c r="DA19" s="413"/>
      <c r="DB19" s="411"/>
      <c r="DC19" s="412"/>
      <c r="DD19" s="412"/>
      <c r="DE19" s="412"/>
      <c r="DF19" s="412"/>
      <c r="DG19" s="412"/>
      <c r="DH19" s="412"/>
      <c r="DI19" s="413"/>
      <c r="DJ19" s="158"/>
      <c r="DK19" s="158"/>
      <c r="DL19" s="158"/>
      <c r="DM19" s="158"/>
      <c r="DN19" s="158"/>
      <c r="DO19" s="158"/>
    </row>
    <row r="20" spans="1:119" ht="18.75" customHeight="1" thickBot="1" x14ac:dyDescent="0.25">
      <c r="A20" s="159"/>
      <c r="B20" s="449" t="s">
        <v>153</v>
      </c>
      <c r="C20" s="450"/>
      <c r="D20" s="450"/>
      <c r="E20" s="450"/>
      <c r="F20" s="450"/>
      <c r="G20" s="450"/>
      <c r="H20" s="450"/>
      <c r="I20" s="450"/>
      <c r="J20" s="450"/>
      <c r="K20" s="451"/>
      <c r="L20" s="452">
        <v>398551</v>
      </c>
      <c r="M20" s="453"/>
      <c r="N20" s="453"/>
      <c r="O20" s="453"/>
      <c r="P20" s="453"/>
      <c r="Q20" s="453"/>
      <c r="R20" s="453"/>
      <c r="S20" s="453"/>
      <c r="T20" s="453"/>
      <c r="U20" s="453"/>
      <c r="V20" s="453"/>
      <c r="W20" s="508"/>
      <c r="X20" s="509"/>
      <c r="Y20" s="510"/>
      <c r="Z20" s="454" t="s">
        <v>154</v>
      </c>
      <c r="AA20" s="455"/>
      <c r="AB20" s="455"/>
      <c r="AC20" s="455"/>
      <c r="AD20" s="455"/>
      <c r="AE20" s="455"/>
      <c r="AF20" s="455"/>
      <c r="AG20" s="455"/>
      <c r="AH20" s="456"/>
      <c r="AI20" s="457">
        <v>13016</v>
      </c>
      <c r="AJ20" s="458"/>
      <c r="AK20" s="458"/>
      <c r="AL20" s="458"/>
      <c r="AM20" s="459"/>
      <c r="AN20" s="457">
        <v>45135523</v>
      </c>
      <c r="AO20" s="458"/>
      <c r="AP20" s="458"/>
      <c r="AQ20" s="458"/>
      <c r="AR20" s="458"/>
      <c r="AS20" s="459"/>
      <c r="AT20" s="457">
        <v>3468</v>
      </c>
      <c r="AU20" s="458"/>
      <c r="AV20" s="458"/>
      <c r="AW20" s="458"/>
      <c r="AX20" s="458"/>
      <c r="AY20" s="460"/>
      <c r="AZ20" s="440" t="s">
        <v>155</v>
      </c>
      <c r="BA20" s="441"/>
      <c r="BB20" s="441"/>
      <c r="BC20" s="441"/>
      <c r="BD20" s="441"/>
      <c r="BE20" s="441"/>
      <c r="BF20" s="441"/>
      <c r="BG20" s="441"/>
      <c r="BH20" s="441"/>
      <c r="BI20" s="441"/>
      <c r="BJ20" s="441"/>
      <c r="BK20" s="441"/>
      <c r="BL20" s="441"/>
      <c r="BM20" s="442"/>
      <c r="BN20" s="406">
        <v>207822010</v>
      </c>
      <c r="BO20" s="407"/>
      <c r="BP20" s="407"/>
      <c r="BQ20" s="407"/>
      <c r="BR20" s="407"/>
      <c r="BS20" s="407"/>
      <c r="BT20" s="407"/>
      <c r="BU20" s="408"/>
      <c r="BV20" s="406">
        <v>216876634</v>
      </c>
      <c r="BW20" s="407"/>
      <c r="BX20" s="407"/>
      <c r="BY20" s="407"/>
      <c r="BZ20" s="407"/>
      <c r="CA20" s="407"/>
      <c r="CB20" s="407"/>
      <c r="CC20" s="408"/>
      <c r="CD20" s="170"/>
      <c r="CE20" s="409"/>
      <c r="CF20" s="409"/>
      <c r="CG20" s="409"/>
      <c r="CH20" s="409"/>
      <c r="CI20" s="409"/>
      <c r="CJ20" s="409"/>
      <c r="CK20" s="409"/>
      <c r="CL20" s="409"/>
      <c r="CM20" s="409"/>
      <c r="CN20" s="409"/>
      <c r="CO20" s="409"/>
      <c r="CP20" s="409"/>
      <c r="CQ20" s="409"/>
      <c r="CR20" s="409"/>
      <c r="CS20" s="410"/>
      <c r="CT20" s="411"/>
      <c r="CU20" s="412"/>
      <c r="CV20" s="412"/>
      <c r="CW20" s="412"/>
      <c r="CX20" s="412"/>
      <c r="CY20" s="412"/>
      <c r="CZ20" s="412"/>
      <c r="DA20" s="413"/>
      <c r="DB20" s="411"/>
      <c r="DC20" s="412"/>
      <c r="DD20" s="412"/>
      <c r="DE20" s="412"/>
      <c r="DF20" s="412"/>
      <c r="DG20" s="412"/>
      <c r="DH20" s="412"/>
      <c r="DI20" s="413"/>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443" t="s">
        <v>156</v>
      </c>
      <c r="X21" s="444"/>
      <c r="Y21" s="444"/>
      <c r="Z21" s="444"/>
      <c r="AA21" s="444"/>
      <c r="AB21" s="444"/>
      <c r="AC21" s="444"/>
      <c r="AD21" s="444"/>
      <c r="AE21" s="444"/>
      <c r="AF21" s="444"/>
      <c r="AG21" s="444"/>
      <c r="AH21" s="445"/>
      <c r="AI21" s="446">
        <v>98.6</v>
      </c>
      <c r="AJ21" s="447"/>
      <c r="AK21" s="447"/>
      <c r="AL21" s="447"/>
      <c r="AM21" s="447"/>
      <c r="AN21" s="447"/>
      <c r="AO21" s="447"/>
      <c r="AP21" s="447"/>
      <c r="AQ21" s="447"/>
      <c r="AR21" s="447"/>
      <c r="AS21" s="447"/>
      <c r="AT21" s="447"/>
      <c r="AU21" s="447"/>
      <c r="AV21" s="447"/>
      <c r="AW21" s="447"/>
      <c r="AX21" s="447"/>
      <c r="AY21" s="448"/>
      <c r="AZ21" s="423" t="s">
        <v>157</v>
      </c>
      <c r="BA21" s="424"/>
      <c r="BB21" s="424"/>
      <c r="BC21" s="424"/>
      <c r="BD21" s="424"/>
      <c r="BE21" s="424"/>
      <c r="BF21" s="424"/>
      <c r="BG21" s="424"/>
      <c r="BH21" s="424"/>
      <c r="BI21" s="424"/>
      <c r="BJ21" s="424"/>
      <c r="BK21" s="424"/>
      <c r="BL21" s="424"/>
      <c r="BM21" s="425"/>
      <c r="BN21" s="426">
        <v>37516475</v>
      </c>
      <c r="BO21" s="427"/>
      <c r="BP21" s="427"/>
      <c r="BQ21" s="427"/>
      <c r="BR21" s="427"/>
      <c r="BS21" s="427"/>
      <c r="BT21" s="427"/>
      <c r="BU21" s="428"/>
      <c r="BV21" s="426">
        <v>37251597</v>
      </c>
      <c r="BW21" s="427"/>
      <c r="BX21" s="427"/>
      <c r="BY21" s="427"/>
      <c r="BZ21" s="427"/>
      <c r="CA21" s="427"/>
      <c r="CB21" s="427"/>
      <c r="CC21" s="428"/>
      <c r="CD21" s="170"/>
      <c r="CE21" s="409"/>
      <c r="CF21" s="409"/>
      <c r="CG21" s="409"/>
      <c r="CH21" s="409"/>
      <c r="CI21" s="409"/>
      <c r="CJ21" s="409"/>
      <c r="CK21" s="409"/>
      <c r="CL21" s="409"/>
      <c r="CM21" s="409"/>
      <c r="CN21" s="409"/>
      <c r="CO21" s="409"/>
      <c r="CP21" s="409"/>
      <c r="CQ21" s="409"/>
      <c r="CR21" s="409"/>
      <c r="CS21" s="410"/>
      <c r="CT21" s="411"/>
      <c r="CU21" s="412"/>
      <c r="CV21" s="412"/>
      <c r="CW21" s="412"/>
      <c r="CX21" s="412"/>
      <c r="CY21" s="412"/>
      <c r="CZ21" s="412"/>
      <c r="DA21" s="413"/>
      <c r="DB21" s="411"/>
      <c r="DC21" s="412"/>
      <c r="DD21" s="412"/>
      <c r="DE21" s="412"/>
      <c r="DF21" s="412"/>
      <c r="DG21" s="412"/>
      <c r="DH21" s="412"/>
      <c r="DI21" s="413"/>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9" t="s">
        <v>158</v>
      </c>
      <c r="BA22" s="430"/>
      <c r="BB22" s="430"/>
      <c r="BC22" s="430"/>
      <c r="BD22" s="430"/>
      <c r="BE22" s="430"/>
      <c r="BF22" s="430"/>
      <c r="BG22" s="430"/>
      <c r="BH22" s="430"/>
      <c r="BI22" s="430"/>
      <c r="BJ22" s="430"/>
      <c r="BK22" s="430"/>
      <c r="BL22" s="430"/>
      <c r="BM22" s="431"/>
      <c r="BN22" s="432">
        <v>2235010</v>
      </c>
      <c r="BO22" s="433"/>
      <c r="BP22" s="433"/>
      <c r="BQ22" s="433"/>
      <c r="BR22" s="433"/>
      <c r="BS22" s="433"/>
      <c r="BT22" s="433"/>
      <c r="BU22" s="434"/>
      <c r="BV22" s="432">
        <v>2241205</v>
      </c>
      <c r="BW22" s="433"/>
      <c r="BX22" s="433"/>
      <c r="BY22" s="433"/>
      <c r="BZ22" s="433"/>
      <c r="CA22" s="433"/>
      <c r="CB22" s="433"/>
      <c r="CC22" s="434"/>
      <c r="CD22" s="170"/>
      <c r="CE22" s="409"/>
      <c r="CF22" s="409"/>
      <c r="CG22" s="409"/>
      <c r="CH22" s="409"/>
      <c r="CI22" s="409"/>
      <c r="CJ22" s="409"/>
      <c r="CK22" s="409"/>
      <c r="CL22" s="409"/>
      <c r="CM22" s="409"/>
      <c r="CN22" s="409"/>
      <c r="CO22" s="409"/>
      <c r="CP22" s="409"/>
      <c r="CQ22" s="409"/>
      <c r="CR22" s="409"/>
      <c r="CS22" s="410"/>
      <c r="CT22" s="411"/>
      <c r="CU22" s="412"/>
      <c r="CV22" s="412"/>
      <c r="CW22" s="412"/>
      <c r="CX22" s="412"/>
      <c r="CY22" s="412"/>
      <c r="CZ22" s="412"/>
      <c r="DA22" s="413"/>
      <c r="DB22" s="411"/>
      <c r="DC22" s="412"/>
      <c r="DD22" s="412"/>
      <c r="DE22" s="412"/>
      <c r="DF22" s="412"/>
      <c r="DG22" s="412"/>
      <c r="DH22" s="412"/>
      <c r="DI22" s="413"/>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9" t="s">
        <v>159</v>
      </c>
      <c r="BA23" s="430"/>
      <c r="BB23" s="430"/>
      <c r="BC23" s="430"/>
      <c r="BD23" s="430"/>
      <c r="BE23" s="430"/>
      <c r="BF23" s="430"/>
      <c r="BG23" s="430"/>
      <c r="BH23" s="430"/>
      <c r="BI23" s="430"/>
      <c r="BJ23" s="430"/>
      <c r="BK23" s="430"/>
      <c r="BL23" s="430"/>
      <c r="BM23" s="431"/>
      <c r="BN23" s="432" t="s">
        <v>119</v>
      </c>
      <c r="BO23" s="433"/>
      <c r="BP23" s="433"/>
      <c r="BQ23" s="433"/>
      <c r="BR23" s="433"/>
      <c r="BS23" s="433"/>
      <c r="BT23" s="433"/>
      <c r="BU23" s="434"/>
      <c r="BV23" s="432" t="s">
        <v>128</v>
      </c>
      <c r="BW23" s="433"/>
      <c r="BX23" s="433"/>
      <c r="BY23" s="433"/>
      <c r="BZ23" s="433"/>
      <c r="CA23" s="433"/>
      <c r="CB23" s="433"/>
      <c r="CC23" s="434"/>
      <c r="CD23" s="170"/>
      <c r="CE23" s="409"/>
      <c r="CF23" s="409"/>
      <c r="CG23" s="409"/>
      <c r="CH23" s="409"/>
      <c r="CI23" s="409"/>
      <c r="CJ23" s="409"/>
      <c r="CK23" s="409"/>
      <c r="CL23" s="409"/>
      <c r="CM23" s="409"/>
      <c r="CN23" s="409"/>
      <c r="CO23" s="409"/>
      <c r="CP23" s="409"/>
      <c r="CQ23" s="409"/>
      <c r="CR23" s="409"/>
      <c r="CS23" s="410"/>
      <c r="CT23" s="411"/>
      <c r="CU23" s="412"/>
      <c r="CV23" s="412"/>
      <c r="CW23" s="412"/>
      <c r="CX23" s="412"/>
      <c r="CY23" s="412"/>
      <c r="CZ23" s="412"/>
      <c r="DA23" s="413"/>
      <c r="DB23" s="411"/>
      <c r="DC23" s="412"/>
      <c r="DD23" s="412"/>
      <c r="DE23" s="412"/>
      <c r="DF23" s="412"/>
      <c r="DG23" s="412"/>
      <c r="DH23" s="412"/>
      <c r="DI23" s="413"/>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3" t="s">
        <v>160</v>
      </c>
      <c r="BA24" s="404"/>
      <c r="BB24" s="404"/>
      <c r="BC24" s="404"/>
      <c r="BD24" s="404"/>
      <c r="BE24" s="404"/>
      <c r="BF24" s="404"/>
      <c r="BG24" s="404"/>
      <c r="BH24" s="404"/>
      <c r="BI24" s="404"/>
      <c r="BJ24" s="404"/>
      <c r="BK24" s="404"/>
      <c r="BL24" s="404"/>
      <c r="BM24" s="405"/>
      <c r="BN24" s="406" t="s">
        <v>119</v>
      </c>
      <c r="BO24" s="407"/>
      <c r="BP24" s="407"/>
      <c r="BQ24" s="407"/>
      <c r="BR24" s="407"/>
      <c r="BS24" s="407"/>
      <c r="BT24" s="407"/>
      <c r="BU24" s="408"/>
      <c r="BV24" s="406" t="s">
        <v>119</v>
      </c>
      <c r="BW24" s="407"/>
      <c r="BX24" s="407"/>
      <c r="BY24" s="407"/>
      <c r="BZ24" s="407"/>
      <c r="CA24" s="407"/>
      <c r="CB24" s="407"/>
      <c r="CC24" s="408"/>
      <c r="CD24" s="170"/>
      <c r="CE24" s="409"/>
      <c r="CF24" s="409"/>
      <c r="CG24" s="409"/>
      <c r="CH24" s="409"/>
      <c r="CI24" s="409"/>
      <c r="CJ24" s="409"/>
      <c r="CK24" s="409"/>
      <c r="CL24" s="409"/>
      <c r="CM24" s="409"/>
      <c r="CN24" s="409"/>
      <c r="CO24" s="409"/>
      <c r="CP24" s="409"/>
      <c r="CQ24" s="409"/>
      <c r="CR24" s="409"/>
      <c r="CS24" s="410"/>
      <c r="CT24" s="411"/>
      <c r="CU24" s="412"/>
      <c r="CV24" s="412"/>
      <c r="CW24" s="412"/>
      <c r="CX24" s="412"/>
      <c r="CY24" s="412"/>
      <c r="CZ24" s="412"/>
      <c r="DA24" s="413"/>
      <c r="DB24" s="411"/>
      <c r="DC24" s="412"/>
      <c r="DD24" s="412"/>
      <c r="DE24" s="412"/>
      <c r="DF24" s="412"/>
      <c r="DG24" s="412"/>
      <c r="DH24" s="412"/>
      <c r="DI24" s="413"/>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4" t="s">
        <v>161</v>
      </c>
      <c r="BA25" s="415"/>
      <c r="BB25" s="415"/>
      <c r="BC25" s="416"/>
      <c r="BD25" s="423" t="s">
        <v>45</v>
      </c>
      <c r="BE25" s="424"/>
      <c r="BF25" s="424"/>
      <c r="BG25" s="424"/>
      <c r="BH25" s="424"/>
      <c r="BI25" s="424"/>
      <c r="BJ25" s="424"/>
      <c r="BK25" s="424"/>
      <c r="BL25" s="424"/>
      <c r="BM25" s="425"/>
      <c r="BN25" s="426">
        <v>12269240</v>
      </c>
      <c r="BO25" s="427"/>
      <c r="BP25" s="427"/>
      <c r="BQ25" s="427"/>
      <c r="BR25" s="427"/>
      <c r="BS25" s="427"/>
      <c r="BT25" s="427"/>
      <c r="BU25" s="428"/>
      <c r="BV25" s="426">
        <v>12592354</v>
      </c>
      <c r="BW25" s="427"/>
      <c r="BX25" s="427"/>
      <c r="BY25" s="427"/>
      <c r="BZ25" s="427"/>
      <c r="CA25" s="427"/>
      <c r="CB25" s="427"/>
      <c r="CC25" s="428"/>
      <c r="CD25" s="170"/>
      <c r="CE25" s="409"/>
      <c r="CF25" s="409"/>
      <c r="CG25" s="409"/>
      <c r="CH25" s="409"/>
      <c r="CI25" s="409"/>
      <c r="CJ25" s="409"/>
      <c r="CK25" s="409"/>
      <c r="CL25" s="409"/>
      <c r="CM25" s="409"/>
      <c r="CN25" s="409"/>
      <c r="CO25" s="409"/>
      <c r="CP25" s="409"/>
      <c r="CQ25" s="409"/>
      <c r="CR25" s="409"/>
      <c r="CS25" s="410"/>
      <c r="CT25" s="411"/>
      <c r="CU25" s="412"/>
      <c r="CV25" s="412"/>
      <c r="CW25" s="412"/>
      <c r="CX25" s="412"/>
      <c r="CY25" s="412"/>
      <c r="CZ25" s="412"/>
      <c r="DA25" s="413"/>
      <c r="DB25" s="411"/>
      <c r="DC25" s="412"/>
      <c r="DD25" s="412"/>
      <c r="DE25" s="412"/>
      <c r="DF25" s="412"/>
      <c r="DG25" s="412"/>
      <c r="DH25" s="412"/>
      <c r="DI25" s="413"/>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7"/>
      <c r="BA26" s="418"/>
      <c r="BB26" s="418"/>
      <c r="BC26" s="419"/>
      <c r="BD26" s="429" t="s">
        <v>162</v>
      </c>
      <c r="BE26" s="430"/>
      <c r="BF26" s="430"/>
      <c r="BG26" s="430"/>
      <c r="BH26" s="430"/>
      <c r="BI26" s="430"/>
      <c r="BJ26" s="430"/>
      <c r="BK26" s="430"/>
      <c r="BL26" s="430"/>
      <c r="BM26" s="431"/>
      <c r="BN26" s="432">
        <v>15302166</v>
      </c>
      <c r="BO26" s="433"/>
      <c r="BP26" s="433"/>
      <c r="BQ26" s="433"/>
      <c r="BR26" s="433"/>
      <c r="BS26" s="433"/>
      <c r="BT26" s="433"/>
      <c r="BU26" s="434"/>
      <c r="BV26" s="432">
        <v>19901242</v>
      </c>
      <c r="BW26" s="433"/>
      <c r="BX26" s="433"/>
      <c r="BY26" s="433"/>
      <c r="BZ26" s="433"/>
      <c r="CA26" s="433"/>
      <c r="CB26" s="433"/>
      <c r="CC26" s="434"/>
      <c r="CD26" s="170"/>
      <c r="CE26" s="409"/>
      <c r="CF26" s="409"/>
      <c r="CG26" s="409"/>
      <c r="CH26" s="409"/>
      <c r="CI26" s="409"/>
      <c r="CJ26" s="409"/>
      <c r="CK26" s="409"/>
      <c r="CL26" s="409"/>
      <c r="CM26" s="409"/>
      <c r="CN26" s="409"/>
      <c r="CO26" s="409"/>
      <c r="CP26" s="409"/>
      <c r="CQ26" s="409"/>
      <c r="CR26" s="409"/>
      <c r="CS26" s="410"/>
      <c r="CT26" s="411"/>
      <c r="CU26" s="412"/>
      <c r="CV26" s="412"/>
      <c r="CW26" s="412"/>
      <c r="CX26" s="412"/>
      <c r="CY26" s="412"/>
      <c r="CZ26" s="412"/>
      <c r="DA26" s="413"/>
      <c r="DB26" s="411"/>
      <c r="DC26" s="412"/>
      <c r="DD26" s="412"/>
      <c r="DE26" s="412"/>
      <c r="DF26" s="412"/>
      <c r="DG26" s="412"/>
      <c r="DH26" s="412"/>
      <c r="DI26" s="413"/>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20"/>
      <c r="BA27" s="421"/>
      <c r="BB27" s="421"/>
      <c r="BC27" s="422"/>
      <c r="BD27" s="440" t="s">
        <v>47</v>
      </c>
      <c r="BE27" s="441"/>
      <c r="BF27" s="441"/>
      <c r="BG27" s="441"/>
      <c r="BH27" s="441"/>
      <c r="BI27" s="441"/>
      <c r="BJ27" s="441"/>
      <c r="BK27" s="441"/>
      <c r="BL27" s="441"/>
      <c r="BM27" s="442"/>
      <c r="BN27" s="406">
        <v>21659647</v>
      </c>
      <c r="BO27" s="407"/>
      <c r="BP27" s="407"/>
      <c r="BQ27" s="407"/>
      <c r="BR27" s="407"/>
      <c r="BS27" s="407"/>
      <c r="BT27" s="407"/>
      <c r="BU27" s="408"/>
      <c r="BV27" s="406">
        <v>21806335</v>
      </c>
      <c r="BW27" s="407"/>
      <c r="BX27" s="407"/>
      <c r="BY27" s="407"/>
      <c r="BZ27" s="407"/>
      <c r="CA27" s="407"/>
      <c r="CB27" s="407"/>
      <c r="CC27" s="408"/>
      <c r="CD27" s="190"/>
      <c r="CE27" s="435"/>
      <c r="CF27" s="435"/>
      <c r="CG27" s="435"/>
      <c r="CH27" s="435"/>
      <c r="CI27" s="435"/>
      <c r="CJ27" s="435"/>
      <c r="CK27" s="435"/>
      <c r="CL27" s="435"/>
      <c r="CM27" s="435"/>
      <c r="CN27" s="435"/>
      <c r="CO27" s="435"/>
      <c r="CP27" s="435"/>
      <c r="CQ27" s="435"/>
      <c r="CR27" s="435"/>
      <c r="CS27" s="436"/>
      <c r="CT27" s="437"/>
      <c r="CU27" s="438"/>
      <c r="CV27" s="438"/>
      <c r="CW27" s="438"/>
      <c r="CX27" s="438"/>
      <c r="CY27" s="438"/>
      <c r="CZ27" s="438"/>
      <c r="DA27" s="439"/>
      <c r="DB27" s="437"/>
      <c r="DC27" s="438"/>
      <c r="DD27" s="438"/>
      <c r="DE27" s="438"/>
      <c r="DF27" s="438"/>
      <c r="DG27" s="438"/>
      <c r="DH27" s="438"/>
      <c r="DI27" s="439"/>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163</v>
      </c>
      <c r="D29" s="200"/>
      <c r="E29" s="192"/>
      <c r="F29" s="192"/>
      <c r="G29" s="192"/>
      <c r="H29" s="192"/>
      <c r="I29" s="192"/>
      <c r="J29" s="192"/>
      <c r="K29" s="192"/>
      <c r="L29" s="192"/>
      <c r="M29" s="192"/>
      <c r="N29" s="192"/>
      <c r="O29" s="192"/>
      <c r="P29" s="192"/>
      <c r="Q29" s="192"/>
      <c r="R29" s="192"/>
      <c r="S29" s="192"/>
      <c r="T29" s="192"/>
      <c r="U29" s="192" t="s">
        <v>164</v>
      </c>
      <c r="V29" s="192"/>
      <c r="W29" s="192"/>
      <c r="X29" s="192"/>
      <c r="Y29" s="192"/>
      <c r="Z29" s="192"/>
      <c r="AA29" s="192"/>
      <c r="AB29" s="192"/>
      <c r="AC29" s="192"/>
      <c r="AD29" s="192"/>
      <c r="AE29" s="192"/>
      <c r="AF29" s="192"/>
      <c r="AG29" s="192"/>
      <c r="AH29" s="192"/>
      <c r="AI29" s="192"/>
      <c r="AJ29" s="192"/>
      <c r="AK29" s="192"/>
      <c r="AL29" s="192"/>
      <c r="AM29" s="182" t="s">
        <v>165</v>
      </c>
      <c r="AN29" s="192"/>
      <c r="AO29" s="192"/>
      <c r="AP29" s="192"/>
      <c r="AQ29" s="192"/>
      <c r="AR29" s="182"/>
      <c r="AS29" s="182"/>
      <c r="AT29" s="182"/>
      <c r="AU29" s="182"/>
      <c r="AV29" s="182"/>
      <c r="AW29" s="182"/>
      <c r="AX29" s="182"/>
      <c r="AY29" s="182"/>
      <c r="AZ29" s="182"/>
      <c r="BA29" s="182"/>
      <c r="BB29" s="192"/>
      <c r="BC29" s="182"/>
      <c r="BD29" s="182"/>
      <c r="BE29" s="182" t="s">
        <v>166</v>
      </c>
      <c r="BF29" s="192"/>
      <c r="BG29" s="192"/>
      <c r="BH29" s="192"/>
      <c r="BI29" s="192"/>
      <c r="BJ29" s="182"/>
      <c r="BK29" s="182"/>
      <c r="BL29" s="182"/>
      <c r="BM29" s="182"/>
      <c r="BN29" s="182"/>
      <c r="BO29" s="182"/>
      <c r="BP29" s="182"/>
      <c r="BQ29" s="182"/>
      <c r="BR29" s="192"/>
      <c r="BS29" s="192"/>
      <c r="BT29" s="192"/>
      <c r="BU29" s="192"/>
      <c r="BV29" s="192"/>
      <c r="BW29" s="192" t="s">
        <v>167</v>
      </c>
      <c r="BX29" s="192"/>
      <c r="BY29" s="192"/>
      <c r="BZ29" s="192"/>
      <c r="CA29" s="192"/>
      <c r="CB29" s="182"/>
      <c r="CC29" s="182"/>
      <c r="CD29" s="182"/>
      <c r="CE29" s="182"/>
      <c r="CF29" s="182"/>
      <c r="CG29" s="182"/>
      <c r="CH29" s="182"/>
      <c r="CI29" s="182"/>
      <c r="CJ29" s="182"/>
      <c r="CK29" s="182"/>
      <c r="CL29" s="182"/>
      <c r="CM29" s="182"/>
      <c r="CN29" s="182"/>
      <c r="CO29" s="182" t="s">
        <v>168</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401" t="s">
        <v>169</v>
      </c>
      <c r="D30" s="401"/>
      <c r="E30" s="402" t="s">
        <v>170</v>
      </c>
      <c r="F30" s="402"/>
      <c r="G30" s="402"/>
      <c r="H30" s="402"/>
      <c r="I30" s="402"/>
      <c r="J30" s="402"/>
      <c r="K30" s="402"/>
      <c r="L30" s="402"/>
      <c r="M30" s="402"/>
      <c r="N30" s="402"/>
      <c r="O30" s="402"/>
      <c r="P30" s="402"/>
      <c r="Q30" s="402"/>
      <c r="R30" s="402"/>
      <c r="S30" s="402"/>
      <c r="T30" s="176"/>
      <c r="U30" s="401" t="s">
        <v>171</v>
      </c>
      <c r="V30" s="401"/>
      <c r="W30" s="402" t="s">
        <v>172</v>
      </c>
      <c r="X30" s="402"/>
      <c r="Y30" s="402"/>
      <c r="Z30" s="402"/>
      <c r="AA30" s="402"/>
      <c r="AB30" s="402"/>
      <c r="AC30" s="402"/>
      <c r="AD30" s="402"/>
      <c r="AE30" s="402"/>
      <c r="AF30" s="402"/>
      <c r="AG30" s="402"/>
      <c r="AH30" s="402"/>
      <c r="AI30" s="402"/>
      <c r="AJ30" s="402"/>
      <c r="AK30" s="402"/>
      <c r="AL30" s="176"/>
      <c r="AM30" s="401" t="s">
        <v>171</v>
      </c>
      <c r="AN30" s="401"/>
      <c r="AO30" s="402" t="s">
        <v>170</v>
      </c>
      <c r="AP30" s="402"/>
      <c r="AQ30" s="402"/>
      <c r="AR30" s="402"/>
      <c r="AS30" s="402"/>
      <c r="AT30" s="402"/>
      <c r="AU30" s="402"/>
      <c r="AV30" s="402"/>
      <c r="AW30" s="402"/>
      <c r="AX30" s="402"/>
      <c r="AY30" s="402"/>
      <c r="AZ30" s="402"/>
      <c r="BA30" s="402"/>
      <c r="BB30" s="402"/>
      <c r="BC30" s="402"/>
      <c r="BD30" s="201"/>
      <c r="BE30" s="401" t="s">
        <v>169</v>
      </c>
      <c r="BF30" s="401"/>
      <c r="BG30" s="402" t="s">
        <v>172</v>
      </c>
      <c r="BH30" s="402"/>
      <c r="BI30" s="402"/>
      <c r="BJ30" s="402"/>
      <c r="BK30" s="402"/>
      <c r="BL30" s="402"/>
      <c r="BM30" s="402"/>
      <c r="BN30" s="402"/>
      <c r="BO30" s="402"/>
      <c r="BP30" s="402"/>
      <c r="BQ30" s="402"/>
      <c r="BR30" s="402"/>
      <c r="BS30" s="402"/>
      <c r="BT30" s="402"/>
      <c r="BU30" s="402"/>
      <c r="BV30" s="202"/>
      <c r="BW30" s="401" t="s">
        <v>171</v>
      </c>
      <c r="BX30" s="401"/>
      <c r="BY30" s="402" t="s">
        <v>173</v>
      </c>
      <c r="BZ30" s="402"/>
      <c r="CA30" s="402"/>
      <c r="CB30" s="402"/>
      <c r="CC30" s="402"/>
      <c r="CD30" s="402"/>
      <c r="CE30" s="402"/>
      <c r="CF30" s="402"/>
      <c r="CG30" s="402"/>
      <c r="CH30" s="402"/>
      <c r="CI30" s="402"/>
      <c r="CJ30" s="402"/>
      <c r="CK30" s="402"/>
      <c r="CL30" s="402"/>
      <c r="CM30" s="402"/>
      <c r="CN30" s="176"/>
      <c r="CO30" s="401" t="s">
        <v>171</v>
      </c>
      <c r="CP30" s="401"/>
      <c r="CQ30" s="402" t="s">
        <v>174</v>
      </c>
      <c r="CR30" s="402"/>
      <c r="CS30" s="402"/>
      <c r="CT30" s="402"/>
      <c r="CU30" s="402"/>
      <c r="CV30" s="402"/>
      <c r="CW30" s="402"/>
      <c r="CX30" s="402"/>
      <c r="CY30" s="402"/>
      <c r="CZ30" s="402"/>
      <c r="DA30" s="402"/>
      <c r="DB30" s="402"/>
      <c r="DC30" s="402"/>
      <c r="DD30" s="402"/>
      <c r="DE30" s="402"/>
      <c r="DF30" s="176"/>
      <c r="DG30" s="400" t="s">
        <v>175</v>
      </c>
      <c r="DH30" s="400"/>
      <c r="DI30" s="203"/>
      <c r="DJ30" s="158"/>
      <c r="DK30" s="158"/>
      <c r="DL30" s="158"/>
      <c r="DM30" s="158"/>
      <c r="DN30" s="158"/>
      <c r="DO30" s="158"/>
    </row>
    <row r="31" spans="1:119" ht="32.25" customHeight="1" x14ac:dyDescent="0.2">
      <c r="A31" s="159"/>
      <c r="B31" s="199"/>
      <c r="C31" s="398">
        <f>IF(E31="","",1)</f>
        <v>1</v>
      </c>
      <c r="D31" s="398"/>
      <c r="E31" s="397" t="str">
        <f>IF('各会計、関係団体の財政状況及び健全化判断比率'!B7="","",'各会計、関係団体の財政状況及び健全化判断比率'!B7)</f>
        <v>一般会計</v>
      </c>
      <c r="F31" s="397"/>
      <c r="G31" s="397"/>
      <c r="H31" s="397"/>
      <c r="I31" s="397"/>
      <c r="J31" s="397"/>
      <c r="K31" s="397"/>
      <c r="L31" s="397"/>
      <c r="M31" s="397"/>
      <c r="N31" s="397"/>
      <c r="O31" s="397"/>
      <c r="P31" s="397"/>
      <c r="Q31" s="397"/>
      <c r="R31" s="397"/>
      <c r="S31" s="397"/>
      <c r="T31" s="200"/>
      <c r="U31" s="398">
        <f>IF(W31="","",MAX(C31:D40)+1)</f>
        <v>11</v>
      </c>
      <c r="V31" s="398"/>
      <c r="W31" s="397" t="str">
        <f>IF('各会計、関係団体の財政状況及び健全化判断比率'!B28="","",'各会計、関係団体の財政状況及び健全化判断比率'!B28)</f>
        <v>国民健康保険事業特別会計</v>
      </c>
      <c r="X31" s="397"/>
      <c r="Y31" s="397"/>
      <c r="Z31" s="397"/>
      <c r="AA31" s="397"/>
      <c r="AB31" s="397"/>
      <c r="AC31" s="397"/>
      <c r="AD31" s="397"/>
      <c r="AE31" s="397"/>
      <c r="AF31" s="397"/>
      <c r="AG31" s="397"/>
      <c r="AH31" s="397"/>
      <c r="AI31" s="397"/>
      <c r="AJ31" s="397"/>
      <c r="AK31" s="397"/>
      <c r="AL31" s="200"/>
      <c r="AM31" s="398">
        <f>IF(AO31="","",MAX(C31:D40,U31:V40)+1)</f>
        <v>13</v>
      </c>
      <c r="AN31" s="398"/>
      <c r="AO31" s="397" t="str">
        <f>IF('各会計、関係団体の財政状況及び健全化判断比率'!B30="","",'各会計、関係団体の財政状況及び健全化判断比率'!B30)</f>
        <v>香川県立病院事業会計</v>
      </c>
      <c r="AP31" s="397"/>
      <c r="AQ31" s="397"/>
      <c r="AR31" s="397"/>
      <c r="AS31" s="397"/>
      <c r="AT31" s="397"/>
      <c r="AU31" s="397"/>
      <c r="AV31" s="397"/>
      <c r="AW31" s="397"/>
      <c r="AX31" s="397"/>
      <c r="AY31" s="397"/>
      <c r="AZ31" s="397"/>
      <c r="BA31" s="397"/>
      <c r="BB31" s="397"/>
      <c r="BC31" s="397"/>
      <c r="BD31" s="200"/>
      <c r="BE31" s="398">
        <f>IF(BG31="","",MAX(C31:D40,U31:V40,AM31:AN40)+1)</f>
        <v>14</v>
      </c>
      <c r="BF31" s="398"/>
      <c r="BG31" s="397" t="str">
        <f>IF('各会計、関係団体の財政状況及び健全化判断比率'!B31="","",'各会計、関係団体の財政状況及び健全化判断比率'!B31)</f>
        <v>流域下水道事業特別会計</v>
      </c>
      <c r="BH31" s="397"/>
      <c r="BI31" s="397"/>
      <c r="BJ31" s="397"/>
      <c r="BK31" s="397"/>
      <c r="BL31" s="397"/>
      <c r="BM31" s="397"/>
      <c r="BN31" s="397"/>
      <c r="BO31" s="397"/>
      <c r="BP31" s="397"/>
      <c r="BQ31" s="397"/>
      <c r="BR31" s="397"/>
      <c r="BS31" s="397"/>
      <c r="BT31" s="397"/>
      <c r="BU31" s="397"/>
      <c r="BV31" s="200"/>
      <c r="BW31" s="398">
        <f>IF(BY31="","",MAX(C31:D40,U31:V40,AM31:AN40,BE31:BF40)+1)</f>
        <v>18</v>
      </c>
      <c r="BX31" s="398"/>
      <c r="BY31" s="397" t="str">
        <f>IF('各会計、関係団体の財政状況及び健全化判断比率'!B68="","",'各会計、関係団体の財政状況及び健全化判断比率'!B68)</f>
        <v>香川県広域水道企業団（水道事業会計）</v>
      </c>
      <c r="BZ31" s="397"/>
      <c r="CA31" s="397"/>
      <c r="CB31" s="397"/>
      <c r="CC31" s="397"/>
      <c r="CD31" s="397"/>
      <c r="CE31" s="397"/>
      <c r="CF31" s="397"/>
      <c r="CG31" s="397"/>
      <c r="CH31" s="397"/>
      <c r="CI31" s="397"/>
      <c r="CJ31" s="397"/>
      <c r="CK31" s="397"/>
      <c r="CL31" s="397"/>
      <c r="CM31" s="397"/>
      <c r="CN31" s="200"/>
      <c r="CO31" s="398">
        <f>IF(CQ31="","",MAX(C31:D40,U31:V40,AM31:AN40,BE31:BF40,BW31:BX40)+1)</f>
        <v>20</v>
      </c>
      <c r="CP31" s="398"/>
      <c r="CQ31" s="397" t="str">
        <f>IF('各会計、関係団体の財政状況及び健全化判断比率'!BS7="","",'各会計、関係団体の財政状況及び健全化判断比率'!BS7)</f>
        <v>公益財団法人　香川県環境保全公社</v>
      </c>
      <c r="CR31" s="397"/>
      <c r="CS31" s="397"/>
      <c r="CT31" s="397"/>
      <c r="CU31" s="397"/>
      <c r="CV31" s="397"/>
      <c r="CW31" s="397"/>
      <c r="CX31" s="397"/>
      <c r="CY31" s="397"/>
      <c r="CZ31" s="397"/>
      <c r="DA31" s="397"/>
      <c r="DB31" s="397"/>
      <c r="DC31" s="397"/>
      <c r="DD31" s="397"/>
      <c r="DE31" s="397"/>
      <c r="DF31" s="192"/>
      <c r="DG31" s="399" t="str">
        <f>IF('各会計、関係団体の財政状況及び健全化判断比率'!BR7="","",'各会計、関係団体の財政状況及び健全化判断比率'!BR7)</f>
        <v/>
      </c>
      <c r="DH31" s="399"/>
      <c r="DI31" s="203"/>
      <c r="DJ31" s="158"/>
      <c r="DK31" s="158"/>
      <c r="DL31" s="158"/>
      <c r="DM31" s="158"/>
      <c r="DN31" s="158"/>
      <c r="DO31" s="158"/>
    </row>
    <row r="32" spans="1:119" ht="32.25" customHeight="1" x14ac:dyDescent="0.2">
      <c r="A32" s="159"/>
      <c r="B32" s="199"/>
      <c r="C32" s="398">
        <f>IF(E32="","",C31+1)</f>
        <v>2</v>
      </c>
      <c r="D32" s="398"/>
      <c r="E32" s="397" t="str">
        <f>IF('各会計、関係団体の財政状況及び健全化判断比率'!B8="","",'各会計、関係団体の財政状況及び健全化判断比率'!B8)</f>
        <v>母子父子寡婦福祉資金特別会計</v>
      </c>
      <c r="F32" s="397"/>
      <c r="G32" s="397"/>
      <c r="H32" s="397"/>
      <c r="I32" s="397"/>
      <c r="J32" s="397"/>
      <c r="K32" s="397"/>
      <c r="L32" s="397"/>
      <c r="M32" s="397"/>
      <c r="N32" s="397"/>
      <c r="O32" s="397"/>
      <c r="P32" s="397"/>
      <c r="Q32" s="397"/>
      <c r="R32" s="397"/>
      <c r="S32" s="397"/>
      <c r="T32" s="200"/>
      <c r="U32" s="398">
        <f t="shared" ref="U32:U40" si="0">IF(W32="","",U31+1)</f>
        <v>12</v>
      </c>
      <c r="V32" s="398"/>
      <c r="W32" s="397" t="str">
        <f>IF('各会計、関係団体の財政状況及び健全化判断比率'!B29="","",'各会計、関係団体の財政状況及び健全化判断比率'!B29)</f>
        <v>駐車場事業特別会計</v>
      </c>
      <c r="X32" s="397"/>
      <c r="Y32" s="397"/>
      <c r="Z32" s="397"/>
      <c r="AA32" s="397"/>
      <c r="AB32" s="397"/>
      <c r="AC32" s="397"/>
      <c r="AD32" s="397"/>
      <c r="AE32" s="397"/>
      <c r="AF32" s="397"/>
      <c r="AG32" s="397"/>
      <c r="AH32" s="397"/>
      <c r="AI32" s="397"/>
      <c r="AJ32" s="397"/>
      <c r="AK32" s="397"/>
      <c r="AL32" s="200"/>
      <c r="AM32" s="398" t="str">
        <f t="shared" ref="AM32:AM40" si="1">IF(AO32="","",AM31+1)</f>
        <v/>
      </c>
      <c r="AN32" s="398"/>
      <c r="AO32" s="397"/>
      <c r="AP32" s="397"/>
      <c r="AQ32" s="397"/>
      <c r="AR32" s="397"/>
      <c r="AS32" s="397"/>
      <c r="AT32" s="397"/>
      <c r="AU32" s="397"/>
      <c r="AV32" s="397"/>
      <c r="AW32" s="397"/>
      <c r="AX32" s="397"/>
      <c r="AY32" s="397"/>
      <c r="AZ32" s="397"/>
      <c r="BA32" s="397"/>
      <c r="BB32" s="397"/>
      <c r="BC32" s="397"/>
      <c r="BD32" s="200"/>
      <c r="BE32" s="398">
        <f t="shared" ref="BE32:BE40" si="2">IF(BG32="","",BE31+1)</f>
        <v>15</v>
      </c>
      <c r="BF32" s="398"/>
      <c r="BG32" s="397" t="str">
        <f>IF('各会計、関係団体の財政状況及び健全化判断比率'!B32="","",'各会計、関係団体の財政状況及び健全化判断比率'!B32)</f>
        <v>臨海工業地帯造成事業特別会計</v>
      </c>
      <c r="BH32" s="397"/>
      <c r="BI32" s="397"/>
      <c r="BJ32" s="397"/>
      <c r="BK32" s="397"/>
      <c r="BL32" s="397"/>
      <c r="BM32" s="397"/>
      <c r="BN32" s="397"/>
      <c r="BO32" s="397"/>
      <c r="BP32" s="397"/>
      <c r="BQ32" s="397"/>
      <c r="BR32" s="397"/>
      <c r="BS32" s="397"/>
      <c r="BT32" s="397"/>
      <c r="BU32" s="397"/>
      <c r="BV32" s="200"/>
      <c r="BW32" s="398">
        <f t="shared" ref="BW32:BW40" si="3">IF(BY32="","",BW31+1)</f>
        <v>19</v>
      </c>
      <c r="BX32" s="398"/>
      <c r="BY32" s="397" t="str">
        <f>IF('各会計、関係団体の財政状況及び健全化判断比率'!B69="","",'各会計、関係団体の財政状況及び健全化判断比率'!B69)</f>
        <v>香川県広域水道企業団（工業用水道事業会計）</v>
      </c>
      <c r="BZ32" s="397"/>
      <c r="CA32" s="397"/>
      <c r="CB32" s="397"/>
      <c r="CC32" s="397"/>
      <c r="CD32" s="397"/>
      <c r="CE32" s="397"/>
      <c r="CF32" s="397"/>
      <c r="CG32" s="397"/>
      <c r="CH32" s="397"/>
      <c r="CI32" s="397"/>
      <c r="CJ32" s="397"/>
      <c r="CK32" s="397"/>
      <c r="CL32" s="397"/>
      <c r="CM32" s="397"/>
      <c r="CN32" s="200"/>
      <c r="CO32" s="398">
        <f t="shared" ref="CO32:CO40" si="4">IF(CQ32="","",CO31+1)</f>
        <v>21</v>
      </c>
      <c r="CP32" s="398"/>
      <c r="CQ32" s="397" t="str">
        <f>IF('各会計、関係団体の財政状況及び健全化判断比率'!BS8="","",'各会計、関係団体の財政状況及び健全化判断比率'!BS8)</f>
        <v>公益財団法人　香川県下水道公社</v>
      </c>
      <c r="CR32" s="397"/>
      <c r="CS32" s="397"/>
      <c r="CT32" s="397"/>
      <c r="CU32" s="397"/>
      <c r="CV32" s="397"/>
      <c r="CW32" s="397"/>
      <c r="CX32" s="397"/>
      <c r="CY32" s="397"/>
      <c r="CZ32" s="397"/>
      <c r="DA32" s="397"/>
      <c r="DB32" s="397"/>
      <c r="DC32" s="397"/>
      <c r="DD32" s="397"/>
      <c r="DE32" s="397"/>
      <c r="DF32" s="192"/>
      <c r="DG32" s="399" t="str">
        <f>IF('各会計、関係団体の財政状況及び健全化判断比率'!BR8="","",'各会計、関係団体の財政状況及び健全化判断比率'!BR8)</f>
        <v/>
      </c>
      <c r="DH32" s="399"/>
      <c r="DI32" s="203"/>
      <c r="DJ32" s="158"/>
      <c r="DK32" s="158"/>
      <c r="DL32" s="158"/>
      <c r="DM32" s="158"/>
      <c r="DN32" s="158"/>
      <c r="DO32" s="158"/>
    </row>
    <row r="33" spans="1:119" ht="32.25" customHeight="1" x14ac:dyDescent="0.2">
      <c r="A33" s="159"/>
      <c r="B33" s="199"/>
      <c r="C33" s="398">
        <f>IF(E33="","",C32+1)</f>
        <v>3</v>
      </c>
      <c r="D33" s="398"/>
      <c r="E33" s="397" t="str">
        <f>IF('各会計、関係団体の財政状況及び健全化判断比率'!B9="","",'各会計、関係団体の財政状況及び健全化判断比率'!B9)</f>
        <v>中小企業高度化資金特別会計</v>
      </c>
      <c r="F33" s="397"/>
      <c r="G33" s="397"/>
      <c r="H33" s="397"/>
      <c r="I33" s="397"/>
      <c r="J33" s="397"/>
      <c r="K33" s="397"/>
      <c r="L33" s="397"/>
      <c r="M33" s="397"/>
      <c r="N33" s="397"/>
      <c r="O33" s="397"/>
      <c r="P33" s="397"/>
      <c r="Q33" s="397"/>
      <c r="R33" s="397"/>
      <c r="S33" s="397"/>
      <c r="T33" s="200"/>
      <c r="U33" s="398" t="str">
        <f t="shared" si="0"/>
        <v/>
      </c>
      <c r="V33" s="398"/>
      <c r="W33" s="397"/>
      <c r="X33" s="397"/>
      <c r="Y33" s="397"/>
      <c r="Z33" s="397"/>
      <c r="AA33" s="397"/>
      <c r="AB33" s="397"/>
      <c r="AC33" s="397"/>
      <c r="AD33" s="397"/>
      <c r="AE33" s="397"/>
      <c r="AF33" s="397"/>
      <c r="AG33" s="397"/>
      <c r="AH33" s="397"/>
      <c r="AI33" s="397"/>
      <c r="AJ33" s="397"/>
      <c r="AK33" s="397"/>
      <c r="AL33" s="200"/>
      <c r="AM33" s="398" t="str">
        <f t="shared" si="1"/>
        <v/>
      </c>
      <c r="AN33" s="398"/>
      <c r="AO33" s="397"/>
      <c r="AP33" s="397"/>
      <c r="AQ33" s="397"/>
      <c r="AR33" s="397"/>
      <c r="AS33" s="397"/>
      <c r="AT33" s="397"/>
      <c r="AU33" s="397"/>
      <c r="AV33" s="397"/>
      <c r="AW33" s="397"/>
      <c r="AX33" s="397"/>
      <c r="AY33" s="397"/>
      <c r="AZ33" s="397"/>
      <c r="BA33" s="397"/>
      <c r="BB33" s="397"/>
      <c r="BC33" s="397"/>
      <c r="BD33" s="200"/>
      <c r="BE33" s="398">
        <f t="shared" si="2"/>
        <v>16</v>
      </c>
      <c r="BF33" s="398"/>
      <c r="BG33" s="397" t="str">
        <f>IF('各会計、関係団体の財政状況及び健全化判断比率'!B33="","",'各会計、関係団体の財政状況及び健全化判断比率'!B33)</f>
        <v>番の州地区臨海工業用土地造成事業特別会計</v>
      </c>
      <c r="BH33" s="397"/>
      <c r="BI33" s="397"/>
      <c r="BJ33" s="397"/>
      <c r="BK33" s="397"/>
      <c r="BL33" s="397"/>
      <c r="BM33" s="397"/>
      <c r="BN33" s="397"/>
      <c r="BO33" s="397"/>
      <c r="BP33" s="397"/>
      <c r="BQ33" s="397"/>
      <c r="BR33" s="397"/>
      <c r="BS33" s="397"/>
      <c r="BT33" s="397"/>
      <c r="BU33" s="397"/>
      <c r="BV33" s="200"/>
      <c r="BW33" s="398" t="str">
        <f t="shared" si="3"/>
        <v/>
      </c>
      <c r="BX33" s="398"/>
      <c r="BY33" s="397" t="str">
        <f>IF('各会計、関係団体の財政状況及び健全化判断比率'!B70="","",'各会計、関係団体の財政状況及び健全化判断比率'!B70)</f>
        <v/>
      </c>
      <c r="BZ33" s="397"/>
      <c r="CA33" s="397"/>
      <c r="CB33" s="397"/>
      <c r="CC33" s="397"/>
      <c r="CD33" s="397"/>
      <c r="CE33" s="397"/>
      <c r="CF33" s="397"/>
      <c r="CG33" s="397"/>
      <c r="CH33" s="397"/>
      <c r="CI33" s="397"/>
      <c r="CJ33" s="397"/>
      <c r="CK33" s="397"/>
      <c r="CL33" s="397"/>
      <c r="CM33" s="397"/>
      <c r="CN33" s="200"/>
      <c r="CO33" s="398">
        <f t="shared" si="4"/>
        <v>22</v>
      </c>
      <c r="CP33" s="398"/>
      <c r="CQ33" s="397" t="str">
        <f>IF('各会計、関係団体の財政状況及び健全化判断比率'!BS9="","",'各会計、関係団体の財政状況及び健全化判断比率'!BS9)</f>
        <v>公益財団法人　香川県児童・青少年健全育成事業団</v>
      </c>
      <c r="CR33" s="397"/>
      <c r="CS33" s="397"/>
      <c r="CT33" s="397"/>
      <c r="CU33" s="397"/>
      <c r="CV33" s="397"/>
      <c r="CW33" s="397"/>
      <c r="CX33" s="397"/>
      <c r="CY33" s="397"/>
      <c r="CZ33" s="397"/>
      <c r="DA33" s="397"/>
      <c r="DB33" s="397"/>
      <c r="DC33" s="397"/>
      <c r="DD33" s="397"/>
      <c r="DE33" s="397"/>
      <c r="DF33" s="192"/>
      <c r="DG33" s="399" t="str">
        <f>IF('各会計、関係団体の財政状況及び健全化判断比率'!BR9="","",'各会計、関係団体の財政状況及び健全化判断比率'!BR9)</f>
        <v/>
      </c>
      <c r="DH33" s="399"/>
      <c r="DI33" s="203"/>
      <c r="DJ33" s="158"/>
      <c r="DK33" s="158"/>
      <c r="DL33" s="158"/>
      <c r="DM33" s="158"/>
      <c r="DN33" s="158"/>
      <c r="DO33" s="158"/>
    </row>
    <row r="34" spans="1:119" ht="32.25" customHeight="1" x14ac:dyDescent="0.2">
      <c r="A34" s="159"/>
      <c r="B34" s="199"/>
      <c r="C34" s="398">
        <f>IF(E34="","",C33+1)</f>
        <v>4</v>
      </c>
      <c r="D34" s="398"/>
      <c r="E34" s="397" t="str">
        <f>IF('各会計、関係団体の財政状況及び健全化判断比率'!B10="","",'各会計、関係団体の財政状況及び健全化判断比率'!B10)</f>
        <v>集中管理特別会計</v>
      </c>
      <c r="F34" s="397"/>
      <c r="G34" s="397"/>
      <c r="H34" s="397"/>
      <c r="I34" s="397"/>
      <c r="J34" s="397"/>
      <c r="K34" s="397"/>
      <c r="L34" s="397"/>
      <c r="M34" s="397"/>
      <c r="N34" s="397"/>
      <c r="O34" s="397"/>
      <c r="P34" s="397"/>
      <c r="Q34" s="397"/>
      <c r="R34" s="397"/>
      <c r="S34" s="397"/>
      <c r="T34" s="200"/>
      <c r="U34" s="398" t="str">
        <f t="shared" si="0"/>
        <v/>
      </c>
      <c r="V34" s="398"/>
      <c r="W34" s="397"/>
      <c r="X34" s="397"/>
      <c r="Y34" s="397"/>
      <c r="Z34" s="397"/>
      <c r="AA34" s="397"/>
      <c r="AB34" s="397"/>
      <c r="AC34" s="397"/>
      <c r="AD34" s="397"/>
      <c r="AE34" s="397"/>
      <c r="AF34" s="397"/>
      <c r="AG34" s="397"/>
      <c r="AH34" s="397"/>
      <c r="AI34" s="397"/>
      <c r="AJ34" s="397"/>
      <c r="AK34" s="397"/>
      <c r="AL34" s="200"/>
      <c r="AM34" s="398" t="str">
        <f t="shared" si="1"/>
        <v/>
      </c>
      <c r="AN34" s="398"/>
      <c r="AO34" s="397"/>
      <c r="AP34" s="397"/>
      <c r="AQ34" s="397"/>
      <c r="AR34" s="397"/>
      <c r="AS34" s="397"/>
      <c r="AT34" s="397"/>
      <c r="AU34" s="397"/>
      <c r="AV34" s="397"/>
      <c r="AW34" s="397"/>
      <c r="AX34" s="397"/>
      <c r="AY34" s="397"/>
      <c r="AZ34" s="397"/>
      <c r="BA34" s="397"/>
      <c r="BB34" s="397"/>
      <c r="BC34" s="397"/>
      <c r="BD34" s="200"/>
      <c r="BE34" s="398">
        <f t="shared" si="2"/>
        <v>17</v>
      </c>
      <c r="BF34" s="398"/>
      <c r="BG34" s="397" t="str">
        <f>IF('各会計、関係団体の財政状況及び健全化判断比率'!B34="","",'各会計、関係団体の財政状況及び健全化判断比率'!B34)</f>
        <v>内陸工業団地造成事業特別会計</v>
      </c>
      <c r="BH34" s="397"/>
      <c r="BI34" s="397"/>
      <c r="BJ34" s="397"/>
      <c r="BK34" s="397"/>
      <c r="BL34" s="397"/>
      <c r="BM34" s="397"/>
      <c r="BN34" s="397"/>
      <c r="BO34" s="397"/>
      <c r="BP34" s="397"/>
      <c r="BQ34" s="397"/>
      <c r="BR34" s="397"/>
      <c r="BS34" s="397"/>
      <c r="BT34" s="397"/>
      <c r="BU34" s="397"/>
      <c r="BV34" s="200"/>
      <c r="BW34" s="398" t="str">
        <f t="shared" si="3"/>
        <v/>
      </c>
      <c r="BX34" s="398"/>
      <c r="BY34" s="397" t="str">
        <f>IF('各会計、関係団体の財政状況及び健全化判断比率'!B71="","",'各会計、関係団体の財政状況及び健全化判断比率'!B71)</f>
        <v/>
      </c>
      <c r="BZ34" s="397"/>
      <c r="CA34" s="397"/>
      <c r="CB34" s="397"/>
      <c r="CC34" s="397"/>
      <c r="CD34" s="397"/>
      <c r="CE34" s="397"/>
      <c r="CF34" s="397"/>
      <c r="CG34" s="397"/>
      <c r="CH34" s="397"/>
      <c r="CI34" s="397"/>
      <c r="CJ34" s="397"/>
      <c r="CK34" s="397"/>
      <c r="CL34" s="397"/>
      <c r="CM34" s="397"/>
      <c r="CN34" s="200"/>
      <c r="CO34" s="398">
        <f t="shared" si="4"/>
        <v>23</v>
      </c>
      <c r="CP34" s="398"/>
      <c r="CQ34" s="397" t="str">
        <f>IF('各会計、関係団体の財政状況及び健全化判断比率'!BS10="","",'各会計、関係団体の財政状況及び健全化判断比率'!BS10)</f>
        <v>公益財団法人　明治百年記念香川県青少年基金</v>
      </c>
      <c r="CR34" s="397"/>
      <c r="CS34" s="397"/>
      <c r="CT34" s="397"/>
      <c r="CU34" s="397"/>
      <c r="CV34" s="397"/>
      <c r="CW34" s="397"/>
      <c r="CX34" s="397"/>
      <c r="CY34" s="397"/>
      <c r="CZ34" s="397"/>
      <c r="DA34" s="397"/>
      <c r="DB34" s="397"/>
      <c r="DC34" s="397"/>
      <c r="DD34" s="397"/>
      <c r="DE34" s="397"/>
      <c r="DF34" s="192"/>
      <c r="DG34" s="399" t="str">
        <f>IF('各会計、関係団体の財政状況及び健全化判断比率'!BR10="","",'各会計、関係団体の財政状況及び健全化判断比率'!BR10)</f>
        <v/>
      </c>
      <c r="DH34" s="399"/>
      <c r="DI34" s="203"/>
      <c r="DJ34" s="158"/>
      <c r="DK34" s="158"/>
      <c r="DL34" s="158"/>
      <c r="DM34" s="158"/>
      <c r="DN34" s="158"/>
      <c r="DO34" s="158"/>
    </row>
    <row r="35" spans="1:119" ht="32.25" customHeight="1" x14ac:dyDescent="0.2">
      <c r="A35" s="159"/>
      <c r="B35" s="199"/>
      <c r="C35" s="398">
        <f t="shared" ref="C35:C40" si="5">IF(E35="","",C34+1)</f>
        <v>5</v>
      </c>
      <c r="D35" s="398"/>
      <c r="E35" s="397" t="str">
        <f>IF('各会計、関係団体の財政状況及び健全化判断比率'!B11="","",'各会計、関係団体の財政状況及び健全化判断比率'!B11)</f>
        <v>証紙特別会計</v>
      </c>
      <c r="F35" s="397"/>
      <c r="G35" s="397"/>
      <c r="H35" s="397"/>
      <c r="I35" s="397"/>
      <c r="J35" s="397"/>
      <c r="K35" s="397"/>
      <c r="L35" s="397"/>
      <c r="M35" s="397"/>
      <c r="N35" s="397"/>
      <c r="O35" s="397"/>
      <c r="P35" s="397"/>
      <c r="Q35" s="397"/>
      <c r="R35" s="397"/>
      <c r="S35" s="397"/>
      <c r="T35" s="200"/>
      <c r="U35" s="398" t="str">
        <f t="shared" si="0"/>
        <v/>
      </c>
      <c r="V35" s="398"/>
      <c r="W35" s="397"/>
      <c r="X35" s="397"/>
      <c r="Y35" s="397"/>
      <c r="Z35" s="397"/>
      <c r="AA35" s="397"/>
      <c r="AB35" s="397"/>
      <c r="AC35" s="397"/>
      <c r="AD35" s="397"/>
      <c r="AE35" s="397"/>
      <c r="AF35" s="397"/>
      <c r="AG35" s="397"/>
      <c r="AH35" s="397"/>
      <c r="AI35" s="397"/>
      <c r="AJ35" s="397"/>
      <c r="AK35" s="397"/>
      <c r="AL35" s="200"/>
      <c r="AM35" s="398" t="str">
        <f t="shared" si="1"/>
        <v/>
      </c>
      <c r="AN35" s="398"/>
      <c r="AO35" s="397"/>
      <c r="AP35" s="397"/>
      <c r="AQ35" s="397"/>
      <c r="AR35" s="397"/>
      <c r="AS35" s="397"/>
      <c r="AT35" s="397"/>
      <c r="AU35" s="397"/>
      <c r="AV35" s="397"/>
      <c r="AW35" s="397"/>
      <c r="AX35" s="397"/>
      <c r="AY35" s="397"/>
      <c r="AZ35" s="397"/>
      <c r="BA35" s="397"/>
      <c r="BB35" s="397"/>
      <c r="BC35" s="397"/>
      <c r="BD35" s="200"/>
      <c r="BE35" s="398" t="str">
        <f t="shared" si="2"/>
        <v/>
      </c>
      <c r="BF35" s="398"/>
      <c r="BG35" s="397"/>
      <c r="BH35" s="397"/>
      <c r="BI35" s="397"/>
      <c r="BJ35" s="397"/>
      <c r="BK35" s="397"/>
      <c r="BL35" s="397"/>
      <c r="BM35" s="397"/>
      <c r="BN35" s="397"/>
      <c r="BO35" s="397"/>
      <c r="BP35" s="397"/>
      <c r="BQ35" s="397"/>
      <c r="BR35" s="397"/>
      <c r="BS35" s="397"/>
      <c r="BT35" s="397"/>
      <c r="BU35" s="397"/>
      <c r="BV35" s="200"/>
      <c r="BW35" s="398" t="str">
        <f t="shared" si="3"/>
        <v/>
      </c>
      <c r="BX35" s="398"/>
      <c r="BY35" s="397" t="str">
        <f>IF('各会計、関係団体の財政状況及び健全化判断比率'!B72="","",'各会計、関係団体の財政状況及び健全化判断比率'!B72)</f>
        <v/>
      </c>
      <c r="BZ35" s="397"/>
      <c r="CA35" s="397"/>
      <c r="CB35" s="397"/>
      <c r="CC35" s="397"/>
      <c r="CD35" s="397"/>
      <c r="CE35" s="397"/>
      <c r="CF35" s="397"/>
      <c r="CG35" s="397"/>
      <c r="CH35" s="397"/>
      <c r="CI35" s="397"/>
      <c r="CJ35" s="397"/>
      <c r="CK35" s="397"/>
      <c r="CL35" s="397"/>
      <c r="CM35" s="397"/>
      <c r="CN35" s="200"/>
      <c r="CO35" s="398">
        <f t="shared" si="4"/>
        <v>24</v>
      </c>
      <c r="CP35" s="398"/>
      <c r="CQ35" s="397" t="str">
        <f>IF('各会計、関係団体の財政状況及び健全化判断比率'!BS11="","",'各会計、関係団体の財政状況及び健全化判断比率'!BS11)</f>
        <v>公益財団法人　香川県水産振興基金</v>
      </c>
      <c r="CR35" s="397"/>
      <c r="CS35" s="397"/>
      <c r="CT35" s="397"/>
      <c r="CU35" s="397"/>
      <c r="CV35" s="397"/>
      <c r="CW35" s="397"/>
      <c r="CX35" s="397"/>
      <c r="CY35" s="397"/>
      <c r="CZ35" s="397"/>
      <c r="DA35" s="397"/>
      <c r="DB35" s="397"/>
      <c r="DC35" s="397"/>
      <c r="DD35" s="397"/>
      <c r="DE35" s="397"/>
      <c r="DF35" s="192"/>
      <c r="DG35" s="399" t="str">
        <f>IF('各会計、関係団体の財政状況及び健全化判断比率'!BR11="","",'各会計、関係団体の財政状況及び健全化判断比率'!BR11)</f>
        <v/>
      </c>
      <c r="DH35" s="399"/>
      <c r="DI35" s="203"/>
      <c r="DJ35" s="158"/>
      <c r="DK35" s="158"/>
      <c r="DL35" s="158"/>
      <c r="DM35" s="158"/>
      <c r="DN35" s="158"/>
      <c r="DO35" s="158"/>
    </row>
    <row r="36" spans="1:119" ht="32.25" customHeight="1" x14ac:dyDescent="0.2">
      <c r="A36" s="159"/>
      <c r="B36" s="199"/>
      <c r="C36" s="398">
        <f t="shared" si="5"/>
        <v>6</v>
      </c>
      <c r="D36" s="398"/>
      <c r="E36" s="397" t="str">
        <f>IF('各会計、関係団体の財政状況及び健全化判断比率'!B12="","",'各会計、関係団体の財政状況及び健全化判断比率'!B12)</f>
        <v>栗林公園特別会計</v>
      </c>
      <c r="F36" s="397"/>
      <c r="G36" s="397"/>
      <c r="H36" s="397"/>
      <c r="I36" s="397"/>
      <c r="J36" s="397"/>
      <c r="K36" s="397"/>
      <c r="L36" s="397"/>
      <c r="M36" s="397"/>
      <c r="N36" s="397"/>
      <c r="O36" s="397"/>
      <c r="P36" s="397"/>
      <c r="Q36" s="397"/>
      <c r="R36" s="397"/>
      <c r="S36" s="397"/>
      <c r="T36" s="200"/>
      <c r="U36" s="398" t="str">
        <f t="shared" si="0"/>
        <v/>
      </c>
      <c r="V36" s="398"/>
      <c r="W36" s="397"/>
      <c r="X36" s="397"/>
      <c r="Y36" s="397"/>
      <c r="Z36" s="397"/>
      <c r="AA36" s="397"/>
      <c r="AB36" s="397"/>
      <c r="AC36" s="397"/>
      <c r="AD36" s="397"/>
      <c r="AE36" s="397"/>
      <c r="AF36" s="397"/>
      <c r="AG36" s="397"/>
      <c r="AH36" s="397"/>
      <c r="AI36" s="397"/>
      <c r="AJ36" s="397"/>
      <c r="AK36" s="397"/>
      <c r="AL36" s="200"/>
      <c r="AM36" s="398" t="str">
        <f t="shared" si="1"/>
        <v/>
      </c>
      <c r="AN36" s="398"/>
      <c r="AO36" s="397"/>
      <c r="AP36" s="397"/>
      <c r="AQ36" s="397"/>
      <c r="AR36" s="397"/>
      <c r="AS36" s="397"/>
      <c r="AT36" s="397"/>
      <c r="AU36" s="397"/>
      <c r="AV36" s="397"/>
      <c r="AW36" s="397"/>
      <c r="AX36" s="397"/>
      <c r="AY36" s="397"/>
      <c r="AZ36" s="397"/>
      <c r="BA36" s="397"/>
      <c r="BB36" s="397"/>
      <c r="BC36" s="397"/>
      <c r="BD36" s="200"/>
      <c r="BE36" s="398" t="str">
        <f t="shared" si="2"/>
        <v/>
      </c>
      <c r="BF36" s="398"/>
      <c r="BG36" s="397"/>
      <c r="BH36" s="397"/>
      <c r="BI36" s="397"/>
      <c r="BJ36" s="397"/>
      <c r="BK36" s="397"/>
      <c r="BL36" s="397"/>
      <c r="BM36" s="397"/>
      <c r="BN36" s="397"/>
      <c r="BO36" s="397"/>
      <c r="BP36" s="397"/>
      <c r="BQ36" s="397"/>
      <c r="BR36" s="397"/>
      <c r="BS36" s="397"/>
      <c r="BT36" s="397"/>
      <c r="BU36" s="397"/>
      <c r="BV36" s="200"/>
      <c r="BW36" s="398" t="str">
        <f t="shared" si="3"/>
        <v/>
      </c>
      <c r="BX36" s="398"/>
      <c r="BY36" s="397" t="str">
        <f>IF('各会計、関係団体の財政状況及び健全化判断比率'!B73="","",'各会計、関係団体の財政状況及び健全化判断比率'!B73)</f>
        <v/>
      </c>
      <c r="BZ36" s="397"/>
      <c r="CA36" s="397"/>
      <c r="CB36" s="397"/>
      <c r="CC36" s="397"/>
      <c r="CD36" s="397"/>
      <c r="CE36" s="397"/>
      <c r="CF36" s="397"/>
      <c r="CG36" s="397"/>
      <c r="CH36" s="397"/>
      <c r="CI36" s="397"/>
      <c r="CJ36" s="397"/>
      <c r="CK36" s="397"/>
      <c r="CL36" s="397"/>
      <c r="CM36" s="397"/>
      <c r="CN36" s="200"/>
      <c r="CO36" s="398">
        <f t="shared" si="4"/>
        <v>25</v>
      </c>
      <c r="CP36" s="398"/>
      <c r="CQ36" s="397" t="str">
        <f>IF('各会計、関係団体の財政状況及び健全化判断比率'!BS12="","",'各会計、関係団体の財政状況及び健全化判断比率'!BS12)</f>
        <v>公益財団法人　かがわ水と緑の財団</v>
      </c>
      <c r="CR36" s="397"/>
      <c r="CS36" s="397"/>
      <c r="CT36" s="397"/>
      <c r="CU36" s="397"/>
      <c r="CV36" s="397"/>
      <c r="CW36" s="397"/>
      <c r="CX36" s="397"/>
      <c r="CY36" s="397"/>
      <c r="CZ36" s="397"/>
      <c r="DA36" s="397"/>
      <c r="DB36" s="397"/>
      <c r="DC36" s="397"/>
      <c r="DD36" s="397"/>
      <c r="DE36" s="397"/>
      <c r="DF36" s="192"/>
      <c r="DG36" s="399" t="str">
        <f>IF('各会計、関係団体の財政状況及び健全化判断比率'!BR12="","",'各会計、関係団体の財政状況及び健全化判断比率'!BR12)</f>
        <v/>
      </c>
      <c r="DH36" s="399"/>
      <c r="DI36" s="203"/>
      <c r="DJ36" s="158"/>
      <c r="DK36" s="158"/>
      <c r="DL36" s="158"/>
      <c r="DM36" s="158"/>
      <c r="DN36" s="158"/>
      <c r="DO36" s="158"/>
    </row>
    <row r="37" spans="1:119" ht="32.25" customHeight="1" x14ac:dyDescent="0.2">
      <c r="A37" s="159"/>
      <c r="B37" s="199"/>
      <c r="C37" s="398">
        <f t="shared" si="5"/>
        <v>7</v>
      </c>
      <c r="D37" s="398"/>
      <c r="E37" s="397" t="str">
        <f>IF('各会計、関係団体の財政状況及び健全化判断比率'!B13="","",'各会計、関係団体の財政状況及び健全化判断比率'!B13)</f>
        <v>吉野川総合開発香川用水建設事業特別会計</v>
      </c>
      <c r="F37" s="397"/>
      <c r="G37" s="397"/>
      <c r="H37" s="397"/>
      <c r="I37" s="397"/>
      <c r="J37" s="397"/>
      <c r="K37" s="397"/>
      <c r="L37" s="397"/>
      <c r="M37" s="397"/>
      <c r="N37" s="397"/>
      <c r="O37" s="397"/>
      <c r="P37" s="397"/>
      <c r="Q37" s="397"/>
      <c r="R37" s="397"/>
      <c r="S37" s="397"/>
      <c r="T37" s="200"/>
      <c r="U37" s="398" t="str">
        <f t="shared" si="0"/>
        <v/>
      </c>
      <c r="V37" s="398"/>
      <c r="W37" s="397"/>
      <c r="X37" s="397"/>
      <c r="Y37" s="397"/>
      <c r="Z37" s="397"/>
      <c r="AA37" s="397"/>
      <c r="AB37" s="397"/>
      <c r="AC37" s="397"/>
      <c r="AD37" s="397"/>
      <c r="AE37" s="397"/>
      <c r="AF37" s="397"/>
      <c r="AG37" s="397"/>
      <c r="AH37" s="397"/>
      <c r="AI37" s="397"/>
      <c r="AJ37" s="397"/>
      <c r="AK37" s="397"/>
      <c r="AL37" s="200"/>
      <c r="AM37" s="398" t="str">
        <f t="shared" si="1"/>
        <v/>
      </c>
      <c r="AN37" s="398"/>
      <c r="AO37" s="397"/>
      <c r="AP37" s="397"/>
      <c r="AQ37" s="397"/>
      <c r="AR37" s="397"/>
      <c r="AS37" s="397"/>
      <c r="AT37" s="397"/>
      <c r="AU37" s="397"/>
      <c r="AV37" s="397"/>
      <c r="AW37" s="397"/>
      <c r="AX37" s="397"/>
      <c r="AY37" s="397"/>
      <c r="AZ37" s="397"/>
      <c r="BA37" s="397"/>
      <c r="BB37" s="397"/>
      <c r="BC37" s="397"/>
      <c r="BD37" s="200"/>
      <c r="BE37" s="398" t="str">
        <f t="shared" si="2"/>
        <v/>
      </c>
      <c r="BF37" s="398"/>
      <c r="BG37" s="397"/>
      <c r="BH37" s="397"/>
      <c r="BI37" s="397"/>
      <c r="BJ37" s="397"/>
      <c r="BK37" s="397"/>
      <c r="BL37" s="397"/>
      <c r="BM37" s="397"/>
      <c r="BN37" s="397"/>
      <c r="BO37" s="397"/>
      <c r="BP37" s="397"/>
      <c r="BQ37" s="397"/>
      <c r="BR37" s="397"/>
      <c r="BS37" s="397"/>
      <c r="BT37" s="397"/>
      <c r="BU37" s="397"/>
      <c r="BV37" s="200"/>
      <c r="BW37" s="398" t="str">
        <f t="shared" si="3"/>
        <v/>
      </c>
      <c r="BX37" s="398"/>
      <c r="BY37" s="397" t="str">
        <f>IF('各会計、関係団体の財政状況及び健全化判断比率'!B74="","",'各会計、関係団体の財政状況及び健全化判断比率'!B74)</f>
        <v/>
      </c>
      <c r="BZ37" s="397"/>
      <c r="CA37" s="397"/>
      <c r="CB37" s="397"/>
      <c r="CC37" s="397"/>
      <c r="CD37" s="397"/>
      <c r="CE37" s="397"/>
      <c r="CF37" s="397"/>
      <c r="CG37" s="397"/>
      <c r="CH37" s="397"/>
      <c r="CI37" s="397"/>
      <c r="CJ37" s="397"/>
      <c r="CK37" s="397"/>
      <c r="CL37" s="397"/>
      <c r="CM37" s="397"/>
      <c r="CN37" s="200"/>
      <c r="CO37" s="398">
        <f t="shared" si="4"/>
        <v>26</v>
      </c>
      <c r="CP37" s="398"/>
      <c r="CQ37" s="397" t="str">
        <f>IF('各会計、関係団体の財政状況及び健全化判断比率'!BS13="","",'各会計、関係団体の財政状況及び健全化判断比率'!BS13)</f>
        <v>公益財団法人　瀬戸大橋記念公園管理協会</v>
      </c>
      <c r="CR37" s="397"/>
      <c r="CS37" s="397"/>
      <c r="CT37" s="397"/>
      <c r="CU37" s="397"/>
      <c r="CV37" s="397"/>
      <c r="CW37" s="397"/>
      <c r="CX37" s="397"/>
      <c r="CY37" s="397"/>
      <c r="CZ37" s="397"/>
      <c r="DA37" s="397"/>
      <c r="DB37" s="397"/>
      <c r="DC37" s="397"/>
      <c r="DD37" s="397"/>
      <c r="DE37" s="397"/>
      <c r="DF37" s="192"/>
      <c r="DG37" s="399" t="str">
        <f>IF('各会計、関係団体の財政状況及び健全化判断比率'!BR13="","",'各会計、関係団体の財政状況及び健全化判断比率'!BR13)</f>
        <v/>
      </c>
      <c r="DH37" s="399"/>
      <c r="DI37" s="203"/>
      <c r="DJ37" s="158"/>
      <c r="DK37" s="158"/>
      <c r="DL37" s="158"/>
      <c r="DM37" s="158"/>
      <c r="DN37" s="158"/>
      <c r="DO37" s="158"/>
    </row>
    <row r="38" spans="1:119" ht="32.25" customHeight="1" x14ac:dyDescent="0.2">
      <c r="A38" s="159"/>
      <c r="B38" s="199"/>
      <c r="C38" s="398">
        <f t="shared" si="5"/>
        <v>8</v>
      </c>
      <c r="D38" s="398"/>
      <c r="E38" s="397" t="str">
        <f>IF('各会計、関係団体の財政状況及び健全化判断比率'!B14="","",'各会計、関係団体の財政状況及び健全化判断比率'!B14)</f>
        <v>林業・木材産業改善資金特別会計</v>
      </c>
      <c r="F38" s="397"/>
      <c r="G38" s="397"/>
      <c r="H38" s="397"/>
      <c r="I38" s="397"/>
      <c r="J38" s="397"/>
      <c r="K38" s="397"/>
      <c r="L38" s="397"/>
      <c r="M38" s="397"/>
      <c r="N38" s="397"/>
      <c r="O38" s="397"/>
      <c r="P38" s="397"/>
      <c r="Q38" s="397"/>
      <c r="R38" s="397"/>
      <c r="S38" s="397"/>
      <c r="T38" s="200"/>
      <c r="U38" s="398" t="str">
        <f t="shared" si="0"/>
        <v/>
      </c>
      <c r="V38" s="398"/>
      <c r="W38" s="397"/>
      <c r="X38" s="397"/>
      <c r="Y38" s="397"/>
      <c r="Z38" s="397"/>
      <c r="AA38" s="397"/>
      <c r="AB38" s="397"/>
      <c r="AC38" s="397"/>
      <c r="AD38" s="397"/>
      <c r="AE38" s="397"/>
      <c r="AF38" s="397"/>
      <c r="AG38" s="397"/>
      <c r="AH38" s="397"/>
      <c r="AI38" s="397"/>
      <c r="AJ38" s="397"/>
      <c r="AK38" s="397"/>
      <c r="AL38" s="200"/>
      <c r="AM38" s="398" t="str">
        <f t="shared" si="1"/>
        <v/>
      </c>
      <c r="AN38" s="398"/>
      <c r="AO38" s="397"/>
      <c r="AP38" s="397"/>
      <c r="AQ38" s="397"/>
      <c r="AR38" s="397"/>
      <c r="AS38" s="397"/>
      <c r="AT38" s="397"/>
      <c r="AU38" s="397"/>
      <c r="AV38" s="397"/>
      <c r="AW38" s="397"/>
      <c r="AX38" s="397"/>
      <c r="AY38" s="397"/>
      <c r="AZ38" s="397"/>
      <c r="BA38" s="397"/>
      <c r="BB38" s="397"/>
      <c r="BC38" s="397"/>
      <c r="BD38" s="200"/>
      <c r="BE38" s="398" t="str">
        <f t="shared" si="2"/>
        <v/>
      </c>
      <c r="BF38" s="398"/>
      <c r="BG38" s="397"/>
      <c r="BH38" s="397"/>
      <c r="BI38" s="397"/>
      <c r="BJ38" s="397"/>
      <c r="BK38" s="397"/>
      <c r="BL38" s="397"/>
      <c r="BM38" s="397"/>
      <c r="BN38" s="397"/>
      <c r="BO38" s="397"/>
      <c r="BP38" s="397"/>
      <c r="BQ38" s="397"/>
      <c r="BR38" s="397"/>
      <c r="BS38" s="397"/>
      <c r="BT38" s="397"/>
      <c r="BU38" s="397"/>
      <c r="BV38" s="200"/>
      <c r="BW38" s="398" t="str">
        <f t="shared" si="3"/>
        <v/>
      </c>
      <c r="BX38" s="398"/>
      <c r="BY38" s="397" t="str">
        <f>IF('各会計、関係団体の財政状況及び健全化判断比率'!B75="","",'各会計、関係団体の財政状況及び健全化判断比率'!B75)</f>
        <v/>
      </c>
      <c r="BZ38" s="397"/>
      <c r="CA38" s="397"/>
      <c r="CB38" s="397"/>
      <c r="CC38" s="397"/>
      <c r="CD38" s="397"/>
      <c r="CE38" s="397"/>
      <c r="CF38" s="397"/>
      <c r="CG38" s="397"/>
      <c r="CH38" s="397"/>
      <c r="CI38" s="397"/>
      <c r="CJ38" s="397"/>
      <c r="CK38" s="397"/>
      <c r="CL38" s="397"/>
      <c r="CM38" s="397"/>
      <c r="CN38" s="200"/>
      <c r="CO38" s="398">
        <f t="shared" si="4"/>
        <v>27</v>
      </c>
      <c r="CP38" s="398"/>
      <c r="CQ38" s="397" t="str">
        <f>IF('各会計、関係団体の財政状況及び健全化判断比率'!BS14="","",'各会計、関係団体の財政状況及び健全化判断比率'!BS14)</f>
        <v>公益財団法人　置県百年記念香川県文化芸術振興財団</v>
      </c>
      <c r="CR38" s="397"/>
      <c r="CS38" s="397"/>
      <c r="CT38" s="397"/>
      <c r="CU38" s="397"/>
      <c r="CV38" s="397"/>
      <c r="CW38" s="397"/>
      <c r="CX38" s="397"/>
      <c r="CY38" s="397"/>
      <c r="CZ38" s="397"/>
      <c r="DA38" s="397"/>
      <c r="DB38" s="397"/>
      <c r="DC38" s="397"/>
      <c r="DD38" s="397"/>
      <c r="DE38" s="397"/>
      <c r="DF38" s="192"/>
      <c r="DG38" s="399" t="str">
        <f>IF('各会計、関係団体の財政状況及び健全化判断比率'!BR14="","",'各会計、関係団体の財政状況及び健全化判断比率'!BR14)</f>
        <v/>
      </c>
      <c r="DH38" s="399"/>
      <c r="DI38" s="203"/>
      <c r="DJ38" s="158"/>
      <c r="DK38" s="158"/>
      <c r="DL38" s="158"/>
      <c r="DM38" s="158"/>
      <c r="DN38" s="158"/>
      <c r="DO38" s="158"/>
    </row>
    <row r="39" spans="1:119" ht="32.25" customHeight="1" x14ac:dyDescent="0.2">
      <c r="A39" s="159"/>
      <c r="B39" s="199"/>
      <c r="C39" s="398">
        <f t="shared" si="5"/>
        <v>9</v>
      </c>
      <c r="D39" s="398"/>
      <c r="E39" s="397" t="str">
        <f>IF('各会計、関係団体の財政状況及び健全化判断比率'!B15="","",'各会計、関係団体の財政状況及び健全化判断比率'!B15)</f>
        <v>沿岸漁業改善資金特別会計</v>
      </c>
      <c r="F39" s="397"/>
      <c r="G39" s="397"/>
      <c r="H39" s="397"/>
      <c r="I39" s="397"/>
      <c r="J39" s="397"/>
      <c r="K39" s="397"/>
      <c r="L39" s="397"/>
      <c r="M39" s="397"/>
      <c r="N39" s="397"/>
      <c r="O39" s="397"/>
      <c r="P39" s="397"/>
      <c r="Q39" s="397"/>
      <c r="R39" s="397"/>
      <c r="S39" s="397"/>
      <c r="T39" s="200"/>
      <c r="U39" s="398" t="str">
        <f t="shared" si="0"/>
        <v/>
      </c>
      <c r="V39" s="398"/>
      <c r="W39" s="397"/>
      <c r="X39" s="397"/>
      <c r="Y39" s="397"/>
      <c r="Z39" s="397"/>
      <c r="AA39" s="397"/>
      <c r="AB39" s="397"/>
      <c r="AC39" s="397"/>
      <c r="AD39" s="397"/>
      <c r="AE39" s="397"/>
      <c r="AF39" s="397"/>
      <c r="AG39" s="397"/>
      <c r="AH39" s="397"/>
      <c r="AI39" s="397"/>
      <c r="AJ39" s="397"/>
      <c r="AK39" s="397"/>
      <c r="AL39" s="200"/>
      <c r="AM39" s="398" t="str">
        <f t="shared" si="1"/>
        <v/>
      </c>
      <c r="AN39" s="398"/>
      <c r="AO39" s="397"/>
      <c r="AP39" s="397"/>
      <c r="AQ39" s="397"/>
      <c r="AR39" s="397"/>
      <c r="AS39" s="397"/>
      <c r="AT39" s="397"/>
      <c r="AU39" s="397"/>
      <c r="AV39" s="397"/>
      <c r="AW39" s="397"/>
      <c r="AX39" s="397"/>
      <c r="AY39" s="397"/>
      <c r="AZ39" s="397"/>
      <c r="BA39" s="397"/>
      <c r="BB39" s="397"/>
      <c r="BC39" s="397"/>
      <c r="BD39" s="200"/>
      <c r="BE39" s="398" t="str">
        <f t="shared" si="2"/>
        <v/>
      </c>
      <c r="BF39" s="398"/>
      <c r="BG39" s="397"/>
      <c r="BH39" s="397"/>
      <c r="BI39" s="397"/>
      <c r="BJ39" s="397"/>
      <c r="BK39" s="397"/>
      <c r="BL39" s="397"/>
      <c r="BM39" s="397"/>
      <c r="BN39" s="397"/>
      <c r="BO39" s="397"/>
      <c r="BP39" s="397"/>
      <c r="BQ39" s="397"/>
      <c r="BR39" s="397"/>
      <c r="BS39" s="397"/>
      <c r="BT39" s="397"/>
      <c r="BU39" s="397"/>
      <c r="BV39" s="200"/>
      <c r="BW39" s="398" t="str">
        <f t="shared" si="3"/>
        <v/>
      </c>
      <c r="BX39" s="398"/>
      <c r="BY39" s="397" t="str">
        <f>IF('各会計、関係団体の財政状況及び健全化判断比率'!B76="","",'各会計、関係団体の財政状況及び健全化判断比率'!B76)</f>
        <v/>
      </c>
      <c r="BZ39" s="397"/>
      <c r="CA39" s="397"/>
      <c r="CB39" s="397"/>
      <c r="CC39" s="397"/>
      <c r="CD39" s="397"/>
      <c r="CE39" s="397"/>
      <c r="CF39" s="397"/>
      <c r="CG39" s="397"/>
      <c r="CH39" s="397"/>
      <c r="CI39" s="397"/>
      <c r="CJ39" s="397"/>
      <c r="CK39" s="397"/>
      <c r="CL39" s="397"/>
      <c r="CM39" s="397"/>
      <c r="CN39" s="200"/>
      <c r="CO39" s="398">
        <f t="shared" si="4"/>
        <v>28</v>
      </c>
      <c r="CP39" s="398"/>
      <c r="CQ39" s="397" t="str">
        <f>IF('各会計、関係団体の財政状況及び健全化判断比率'!BS15="","",'各会計、関係団体の財政状況及び健全化判断比率'!BS15)</f>
        <v>公益財団法人　香川県国際交流協会</v>
      </c>
      <c r="CR39" s="397"/>
      <c r="CS39" s="397"/>
      <c r="CT39" s="397"/>
      <c r="CU39" s="397"/>
      <c r="CV39" s="397"/>
      <c r="CW39" s="397"/>
      <c r="CX39" s="397"/>
      <c r="CY39" s="397"/>
      <c r="CZ39" s="397"/>
      <c r="DA39" s="397"/>
      <c r="DB39" s="397"/>
      <c r="DC39" s="397"/>
      <c r="DD39" s="397"/>
      <c r="DE39" s="397"/>
      <c r="DF39" s="192"/>
      <c r="DG39" s="399" t="str">
        <f>IF('各会計、関係団体の財政状況及び健全化判断比率'!BR15="","",'各会計、関係団体の財政状況及び健全化判断比率'!BR15)</f>
        <v/>
      </c>
      <c r="DH39" s="399"/>
      <c r="DI39" s="203"/>
      <c r="DJ39" s="158"/>
      <c r="DK39" s="158"/>
      <c r="DL39" s="158"/>
      <c r="DM39" s="158"/>
      <c r="DN39" s="158"/>
      <c r="DO39" s="158"/>
    </row>
    <row r="40" spans="1:119" ht="32.25" customHeight="1" x14ac:dyDescent="0.2">
      <c r="A40" s="159"/>
      <c r="B40" s="199"/>
      <c r="C40" s="398">
        <f t="shared" si="5"/>
        <v>10</v>
      </c>
      <c r="D40" s="398"/>
      <c r="E40" s="397" t="str">
        <f>IF('各会計、関係団体の財政状況及び健全化判断比率'!B16="","",'各会計、関係団体の財政状況及び健全化判断比率'!B16)</f>
        <v>県立大学特別会計</v>
      </c>
      <c r="F40" s="397"/>
      <c r="G40" s="397"/>
      <c r="H40" s="397"/>
      <c r="I40" s="397"/>
      <c r="J40" s="397"/>
      <c r="K40" s="397"/>
      <c r="L40" s="397"/>
      <c r="M40" s="397"/>
      <c r="N40" s="397"/>
      <c r="O40" s="397"/>
      <c r="P40" s="397"/>
      <c r="Q40" s="397"/>
      <c r="R40" s="397"/>
      <c r="S40" s="397"/>
      <c r="T40" s="200"/>
      <c r="U40" s="398" t="str">
        <f t="shared" si="0"/>
        <v/>
      </c>
      <c r="V40" s="398"/>
      <c r="W40" s="397"/>
      <c r="X40" s="397"/>
      <c r="Y40" s="397"/>
      <c r="Z40" s="397"/>
      <c r="AA40" s="397"/>
      <c r="AB40" s="397"/>
      <c r="AC40" s="397"/>
      <c r="AD40" s="397"/>
      <c r="AE40" s="397"/>
      <c r="AF40" s="397"/>
      <c r="AG40" s="397"/>
      <c r="AH40" s="397"/>
      <c r="AI40" s="397"/>
      <c r="AJ40" s="397"/>
      <c r="AK40" s="397"/>
      <c r="AL40" s="200"/>
      <c r="AM40" s="398" t="str">
        <f t="shared" si="1"/>
        <v/>
      </c>
      <c r="AN40" s="398"/>
      <c r="AO40" s="397"/>
      <c r="AP40" s="397"/>
      <c r="AQ40" s="397"/>
      <c r="AR40" s="397"/>
      <c r="AS40" s="397"/>
      <c r="AT40" s="397"/>
      <c r="AU40" s="397"/>
      <c r="AV40" s="397"/>
      <c r="AW40" s="397"/>
      <c r="AX40" s="397"/>
      <c r="AY40" s="397"/>
      <c r="AZ40" s="397"/>
      <c r="BA40" s="397"/>
      <c r="BB40" s="397"/>
      <c r="BC40" s="397"/>
      <c r="BD40" s="200"/>
      <c r="BE40" s="398" t="str">
        <f t="shared" si="2"/>
        <v/>
      </c>
      <c r="BF40" s="398"/>
      <c r="BG40" s="397"/>
      <c r="BH40" s="397"/>
      <c r="BI40" s="397"/>
      <c r="BJ40" s="397"/>
      <c r="BK40" s="397"/>
      <c r="BL40" s="397"/>
      <c r="BM40" s="397"/>
      <c r="BN40" s="397"/>
      <c r="BO40" s="397"/>
      <c r="BP40" s="397"/>
      <c r="BQ40" s="397"/>
      <c r="BR40" s="397"/>
      <c r="BS40" s="397"/>
      <c r="BT40" s="397"/>
      <c r="BU40" s="397"/>
      <c r="BV40" s="200"/>
      <c r="BW40" s="398" t="str">
        <f t="shared" si="3"/>
        <v/>
      </c>
      <c r="BX40" s="398"/>
      <c r="BY40" s="397" t="str">
        <f>IF('各会計、関係団体の財政状況及び健全化判断比率'!B77="","",'各会計、関係団体の財政状況及び健全化判断比率'!B77)</f>
        <v/>
      </c>
      <c r="BZ40" s="397"/>
      <c r="CA40" s="397"/>
      <c r="CB40" s="397"/>
      <c r="CC40" s="397"/>
      <c r="CD40" s="397"/>
      <c r="CE40" s="397"/>
      <c r="CF40" s="397"/>
      <c r="CG40" s="397"/>
      <c r="CH40" s="397"/>
      <c r="CI40" s="397"/>
      <c r="CJ40" s="397"/>
      <c r="CK40" s="397"/>
      <c r="CL40" s="397"/>
      <c r="CM40" s="397"/>
      <c r="CN40" s="200"/>
      <c r="CO40" s="398">
        <f t="shared" si="4"/>
        <v>29</v>
      </c>
      <c r="CP40" s="398"/>
      <c r="CQ40" s="397" t="str">
        <f>IF('各会計、関係団体の財政状況及び健全化判断比率'!BS16="","",'各会計、関係団体の財政状況及び健全化判断比率'!BS16)</f>
        <v>公益財団法人　香川いのちのリレー財団</v>
      </c>
      <c r="CR40" s="397"/>
      <c r="CS40" s="397"/>
      <c r="CT40" s="397"/>
      <c r="CU40" s="397"/>
      <c r="CV40" s="397"/>
      <c r="CW40" s="397"/>
      <c r="CX40" s="397"/>
      <c r="CY40" s="397"/>
      <c r="CZ40" s="397"/>
      <c r="DA40" s="397"/>
      <c r="DB40" s="397"/>
      <c r="DC40" s="397"/>
      <c r="DD40" s="397"/>
      <c r="DE40" s="397"/>
      <c r="DF40" s="192"/>
      <c r="DG40" s="399" t="str">
        <f>IF('各会計、関係団体の財政状況及び健全化判断比率'!BR16="","",'各会計、関係団体の財政状況及び健全化判断比率'!BR16)</f>
        <v/>
      </c>
      <c r="DH40" s="399"/>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176</v>
      </c>
      <c r="C43" s="158"/>
      <c r="D43" s="158"/>
      <c r="E43" s="158" t="s">
        <v>177</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178</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179</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180</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181</v>
      </c>
    </row>
    <row r="48" spans="1:119" x14ac:dyDescent="0.2">
      <c r="E48" s="160" t="s">
        <v>182</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NKdwzUt9aDNFVIuNY0fY0Tao+CIoqJP8oUfek57vGCFgIU4O8yx0EUWS6Vd8OmIziLFFtrkv0etXWFF71TlDfg==" saltValue="1EYCGFvO/pH7ABHBp2pV6w=="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546</v>
      </c>
      <c r="G33" s="17" t="s">
        <v>547</v>
      </c>
      <c r="H33" s="17" t="s">
        <v>548</v>
      </c>
      <c r="I33" s="17" t="s">
        <v>549</v>
      </c>
      <c r="J33" s="18" t="s">
        <v>550</v>
      </c>
      <c r="K33" s="10"/>
      <c r="L33" s="10"/>
      <c r="M33" s="10"/>
      <c r="N33" s="10"/>
      <c r="O33" s="10"/>
      <c r="P33" s="10"/>
    </row>
    <row r="34" spans="1:16" ht="39" customHeight="1" x14ac:dyDescent="0.2">
      <c r="A34" s="10"/>
      <c r="B34" s="19"/>
      <c r="C34" s="1208" t="s">
        <v>554</v>
      </c>
      <c r="D34" s="1208"/>
      <c r="E34" s="1209"/>
      <c r="F34" s="20">
        <v>2.8</v>
      </c>
      <c r="G34" s="21">
        <v>2.29</v>
      </c>
      <c r="H34" s="21">
        <v>1.89</v>
      </c>
      <c r="I34" s="21">
        <v>1.61</v>
      </c>
      <c r="J34" s="22">
        <v>1.95</v>
      </c>
      <c r="K34" s="10"/>
      <c r="L34" s="10"/>
      <c r="M34" s="10"/>
      <c r="N34" s="10"/>
      <c r="O34" s="10"/>
      <c r="P34" s="10"/>
    </row>
    <row r="35" spans="1:16" ht="39" customHeight="1" x14ac:dyDescent="0.2">
      <c r="A35" s="10"/>
      <c r="B35" s="23"/>
      <c r="C35" s="1202" t="s">
        <v>555</v>
      </c>
      <c r="D35" s="1203"/>
      <c r="E35" s="1204"/>
      <c r="F35" s="24">
        <v>2.2799999999999998</v>
      </c>
      <c r="G35" s="25">
        <v>2.29</v>
      </c>
      <c r="H35" s="25">
        <v>1.68</v>
      </c>
      <c r="I35" s="25">
        <v>1.34</v>
      </c>
      <c r="J35" s="26">
        <v>1.25</v>
      </c>
      <c r="K35" s="10"/>
      <c r="L35" s="10"/>
      <c r="M35" s="10"/>
      <c r="N35" s="10"/>
      <c r="O35" s="10"/>
      <c r="P35" s="10"/>
    </row>
    <row r="36" spans="1:16" ht="39" customHeight="1" x14ac:dyDescent="0.2">
      <c r="A36" s="10"/>
      <c r="B36" s="23"/>
      <c r="C36" s="1202" t="s">
        <v>556</v>
      </c>
      <c r="D36" s="1203"/>
      <c r="E36" s="1204"/>
      <c r="F36" s="24">
        <v>0.28999999999999998</v>
      </c>
      <c r="G36" s="25">
        <v>0.23</v>
      </c>
      <c r="H36" s="25">
        <v>0.23</v>
      </c>
      <c r="I36" s="25">
        <v>0.19</v>
      </c>
      <c r="J36" s="26">
        <v>0.19</v>
      </c>
      <c r="K36" s="10"/>
      <c r="L36" s="10"/>
      <c r="M36" s="10"/>
      <c r="N36" s="10"/>
      <c r="O36" s="10"/>
      <c r="P36" s="10"/>
    </row>
    <row r="37" spans="1:16" ht="39" customHeight="1" x14ac:dyDescent="0.2">
      <c r="A37" s="10"/>
      <c r="B37" s="23"/>
      <c r="C37" s="1202" t="s">
        <v>557</v>
      </c>
      <c r="D37" s="1203"/>
      <c r="E37" s="1204"/>
      <c r="F37" s="24">
        <v>0.04</v>
      </c>
      <c r="G37" s="25">
        <v>0.05</v>
      </c>
      <c r="H37" s="25">
        <v>0.06</v>
      </c>
      <c r="I37" s="25">
        <v>0.06</v>
      </c>
      <c r="J37" s="26">
        <v>0.06</v>
      </c>
      <c r="K37" s="10"/>
      <c r="L37" s="10"/>
      <c r="M37" s="10"/>
      <c r="N37" s="10"/>
      <c r="O37" s="10"/>
      <c r="P37" s="10"/>
    </row>
    <row r="38" spans="1:16" ht="39" customHeight="1" x14ac:dyDescent="0.2">
      <c r="A38" s="10"/>
      <c r="B38" s="23"/>
      <c r="C38" s="1202" t="s">
        <v>558</v>
      </c>
      <c r="D38" s="1203"/>
      <c r="E38" s="1204"/>
      <c r="F38" s="24">
        <v>0</v>
      </c>
      <c r="G38" s="25">
        <v>0</v>
      </c>
      <c r="H38" s="25">
        <v>0</v>
      </c>
      <c r="I38" s="25">
        <v>0</v>
      </c>
      <c r="J38" s="26">
        <v>0</v>
      </c>
      <c r="K38" s="10"/>
      <c r="L38" s="10"/>
      <c r="M38" s="10"/>
      <c r="N38" s="10"/>
      <c r="O38" s="10"/>
      <c r="P38" s="10"/>
    </row>
    <row r="39" spans="1:16" ht="39" customHeight="1" x14ac:dyDescent="0.2">
      <c r="A39" s="10"/>
      <c r="B39" s="23"/>
      <c r="C39" s="1202" t="s">
        <v>559</v>
      </c>
      <c r="D39" s="1203"/>
      <c r="E39" s="1204"/>
      <c r="F39" s="24">
        <v>0</v>
      </c>
      <c r="G39" s="25">
        <v>0</v>
      </c>
      <c r="H39" s="25">
        <v>0</v>
      </c>
      <c r="I39" s="25">
        <v>0</v>
      </c>
      <c r="J39" s="26">
        <v>0</v>
      </c>
      <c r="K39" s="10"/>
      <c r="L39" s="10"/>
      <c r="M39" s="10"/>
      <c r="N39" s="10"/>
      <c r="O39" s="10"/>
      <c r="P39" s="10"/>
    </row>
    <row r="40" spans="1:16" ht="39" customHeight="1" x14ac:dyDescent="0.2">
      <c r="A40" s="10"/>
      <c r="B40" s="23"/>
      <c r="C40" s="1202" t="s">
        <v>560</v>
      </c>
      <c r="D40" s="1203"/>
      <c r="E40" s="1204"/>
      <c r="F40" s="24">
        <v>0.01</v>
      </c>
      <c r="G40" s="25">
        <v>0</v>
      </c>
      <c r="H40" s="25">
        <v>0</v>
      </c>
      <c r="I40" s="25">
        <v>0</v>
      </c>
      <c r="J40" s="26">
        <v>0</v>
      </c>
      <c r="K40" s="10"/>
      <c r="L40" s="10"/>
      <c r="M40" s="10"/>
      <c r="N40" s="10"/>
      <c r="O40" s="10"/>
      <c r="P40" s="10"/>
    </row>
    <row r="41" spans="1:16" ht="39" customHeight="1" x14ac:dyDescent="0.2">
      <c r="A41" s="10"/>
      <c r="B41" s="23"/>
      <c r="C41" s="1202" t="s">
        <v>561</v>
      </c>
      <c r="D41" s="1203"/>
      <c r="E41" s="1204"/>
      <c r="F41" s="24">
        <v>0</v>
      </c>
      <c r="G41" s="25">
        <v>0</v>
      </c>
      <c r="H41" s="25">
        <v>0</v>
      </c>
      <c r="I41" s="25">
        <v>0</v>
      </c>
      <c r="J41" s="26">
        <v>0</v>
      </c>
      <c r="K41" s="10"/>
      <c r="L41" s="10"/>
      <c r="M41" s="10"/>
      <c r="N41" s="10"/>
      <c r="O41" s="10"/>
      <c r="P41" s="10"/>
    </row>
    <row r="42" spans="1:16" ht="39" customHeight="1" x14ac:dyDescent="0.2">
      <c r="A42" s="10"/>
      <c r="B42" s="27"/>
      <c r="C42" s="1202" t="s">
        <v>562</v>
      </c>
      <c r="D42" s="1203"/>
      <c r="E42" s="1204"/>
      <c r="F42" s="24" t="s">
        <v>506</v>
      </c>
      <c r="G42" s="25" t="s">
        <v>506</v>
      </c>
      <c r="H42" s="25" t="s">
        <v>506</v>
      </c>
      <c r="I42" s="25" t="s">
        <v>506</v>
      </c>
      <c r="J42" s="26" t="s">
        <v>506</v>
      </c>
      <c r="K42" s="10"/>
      <c r="L42" s="10"/>
      <c r="M42" s="10"/>
      <c r="N42" s="10"/>
      <c r="O42" s="10"/>
      <c r="P42" s="10"/>
    </row>
    <row r="43" spans="1:16" ht="39" customHeight="1" thickBot="1" x14ac:dyDescent="0.25">
      <c r="A43" s="10"/>
      <c r="B43" s="28"/>
      <c r="C43" s="1205" t="s">
        <v>563</v>
      </c>
      <c r="D43" s="1206"/>
      <c r="E43" s="1207"/>
      <c r="F43" s="29">
        <v>4.3899999999999997</v>
      </c>
      <c r="G43" s="30">
        <v>5.88</v>
      </c>
      <c r="H43" s="30">
        <v>5.66</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oU0/q4nlx/v68EU6IxJ73fbpyG0nDZfv/GEPez6M0VxMXoLWssqBJ9HYX14j4s2+gVEIRbfIfEE95xXJkf5u2A==" saltValue="ViR8QOhSqwh8xOviugAg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546</v>
      </c>
      <c r="L44" s="44" t="s">
        <v>547</v>
      </c>
      <c r="M44" s="44" t="s">
        <v>548</v>
      </c>
      <c r="N44" s="44" t="s">
        <v>549</v>
      </c>
      <c r="O44" s="45" t="s">
        <v>550</v>
      </c>
      <c r="P44" s="36"/>
      <c r="Q44" s="36"/>
      <c r="R44" s="36"/>
      <c r="S44" s="36"/>
      <c r="T44" s="36"/>
      <c r="U44" s="36"/>
    </row>
    <row r="45" spans="1:21" ht="30.75" customHeight="1" x14ac:dyDescent="0.2">
      <c r="A45" s="36"/>
      <c r="B45" s="1228" t="s">
        <v>10</v>
      </c>
      <c r="C45" s="1229"/>
      <c r="D45" s="46"/>
      <c r="E45" s="1234" t="s">
        <v>11</v>
      </c>
      <c r="F45" s="1234"/>
      <c r="G45" s="1234"/>
      <c r="H45" s="1234"/>
      <c r="I45" s="1234"/>
      <c r="J45" s="1235"/>
      <c r="K45" s="47">
        <v>62262</v>
      </c>
      <c r="L45" s="48">
        <v>61935</v>
      </c>
      <c r="M45" s="48">
        <v>70062</v>
      </c>
      <c r="N45" s="48">
        <v>60172</v>
      </c>
      <c r="O45" s="49">
        <v>62157</v>
      </c>
      <c r="P45" s="36"/>
      <c r="Q45" s="36"/>
      <c r="R45" s="36"/>
      <c r="S45" s="36"/>
      <c r="T45" s="36"/>
      <c r="U45" s="36"/>
    </row>
    <row r="46" spans="1:21" ht="30.75" customHeight="1" x14ac:dyDescent="0.2">
      <c r="A46" s="36"/>
      <c r="B46" s="1230"/>
      <c r="C46" s="1231"/>
      <c r="D46" s="50"/>
      <c r="E46" s="1212" t="s">
        <v>12</v>
      </c>
      <c r="F46" s="1212"/>
      <c r="G46" s="1212"/>
      <c r="H46" s="1212"/>
      <c r="I46" s="1212"/>
      <c r="J46" s="1213"/>
      <c r="K46" s="51" t="s">
        <v>506</v>
      </c>
      <c r="L46" s="52" t="s">
        <v>506</v>
      </c>
      <c r="M46" s="52" t="s">
        <v>506</v>
      </c>
      <c r="N46" s="52" t="s">
        <v>506</v>
      </c>
      <c r="O46" s="53" t="s">
        <v>506</v>
      </c>
      <c r="P46" s="36"/>
      <c r="Q46" s="36"/>
      <c r="R46" s="36"/>
      <c r="S46" s="36"/>
      <c r="T46" s="36"/>
      <c r="U46" s="36"/>
    </row>
    <row r="47" spans="1:21" ht="30.75" customHeight="1" x14ac:dyDescent="0.2">
      <c r="A47" s="36"/>
      <c r="B47" s="1230"/>
      <c r="C47" s="1231"/>
      <c r="D47" s="50"/>
      <c r="E47" s="1212" t="s">
        <v>13</v>
      </c>
      <c r="F47" s="1212"/>
      <c r="G47" s="1212"/>
      <c r="H47" s="1212"/>
      <c r="I47" s="1212"/>
      <c r="J47" s="1213"/>
      <c r="K47" s="51" t="s">
        <v>506</v>
      </c>
      <c r="L47" s="52" t="s">
        <v>506</v>
      </c>
      <c r="M47" s="52" t="s">
        <v>506</v>
      </c>
      <c r="N47" s="52" t="s">
        <v>506</v>
      </c>
      <c r="O47" s="53" t="s">
        <v>506</v>
      </c>
      <c r="P47" s="36"/>
      <c r="Q47" s="36"/>
      <c r="R47" s="36"/>
      <c r="S47" s="36"/>
      <c r="T47" s="36"/>
      <c r="U47" s="36"/>
    </row>
    <row r="48" spans="1:21" ht="30.75" customHeight="1" x14ac:dyDescent="0.2">
      <c r="A48" s="36"/>
      <c r="B48" s="1230"/>
      <c r="C48" s="1231"/>
      <c r="D48" s="50"/>
      <c r="E48" s="1212" t="s">
        <v>14</v>
      </c>
      <c r="F48" s="1212"/>
      <c r="G48" s="1212"/>
      <c r="H48" s="1212"/>
      <c r="I48" s="1212"/>
      <c r="J48" s="1213"/>
      <c r="K48" s="51">
        <v>2305</v>
      </c>
      <c r="L48" s="52">
        <v>2169</v>
      </c>
      <c r="M48" s="52">
        <v>2244</v>
      </c>
      <c r="N48" s="52">
        <v>2049</v>
      </c>
      <c r="O48" s="53">
        <v>1209</v>
      </c>
      <c r="P48" s="36"/>
      <c r="Q48" s="36"/>
      <c r="R48" s="36"/>
      <c r="S48" s="36"/>
      <c r="T48" s="36"/>
      <c r="U48" s="36"/>
    </row>
    <row r="49" spans="1:21" ht="30.75" customHeight="1" x14ac:dyDescent="0.2">
      <c r="A49" s="36"/>
      <c r="B49" s="1230"/>
      <c r="C49" s="1231"/>
      <c r="D49" s="50"/>
      <c r="E49" s="1212" t="s">
        <v>15</v>
      </c>
      <c r="F49" s="1212"/>
      <c r="G49" s="1212"/>
      <c r="H49" s="1212"/>
      <c r="I49" s="1212"/>
      <c r="J49" s="1213"/>
      <c r="K49" s="51" t="s">
        <v>506</v>
      </c>
      <c r="L49" s="52" t="s">
        <v>506</v>
      </c>
      <c r="M49" s="52" t="s">
        <v>506</v>
      </c>
      <c r="N49" s="52" t="s">
        <v>506</v>
      </c>
      <c r="O49" s="53" t="s">
        <v>506</v>
      </c>
      <c r="P49" s="36"/>
      <c r="Q49" s="36"/>
      <c r="R49" s="36"/>
      <c r="S49" s="36"/>
      <c r="T49" s="36"/>
      <c r="U49" s="36"/>
    </row>
    <row r="50" spans="1:21" ht="30.75" customHeight="1" x14ac:dyDescent="0.2">
      <c r="A50" s="36"/>
      <c r="B50" s="1230"/>
      <c r="C50" s="1231"/>
      <c r="D50" s="50"/>
      <c r="E50" s="1212" t="s">
        <v>16</v>
      </c>
      <c r="F50" s="1212"/>
      <c r="G50" s="1212"/>
      <c r="H50" s="1212"/>
      <c r="I50" s="1212"/>
      <c r="J50" s="1213"/>
      <c r="K50" s="51">
        <v>845</v>
      </c>
      <c r="L50" s="52">
        <v>627</v>
      </c>
      <c r="M50" s="52">
        <v>527</v>
      </c>
      <c r="N50" s="52">
        <v>435</v>
      </c>
      <c r="O50" s="53">
        <v>294</v>
      </c>
      <c r="P50" s="36"/>
      <c r="Q50" s="36"/>
      <c r="R50" s="36"/>
      <c r="S50" s="36"/>
      <c r="T50" s="36"/>
      <c r="U50" s="36"/>
    </row>
    <row r="51" spans="1:21" ht="30.75" customHeight="1" x14ac:dyDescent="0.2">
      <c r="A51" s="36"/>
      <c r="B51" s="1232"/>
      <c r="C51" s="1233"/>
      <c r="D51" s="54"/>
      <c r="E51" s="1212" t="s">
        <v>17</v>
      </c>
      <c r="F51" s="1212"/>
      <c r="G51" s="1212"/>
      <c r="H51" s="1212"/>
      <c r="I51" s="1212"/>
      <c r="J51" s="1213"/>
      <c r="K51" s="51">
        <v>6</v>
      </c>
      <c r="L51" s="52">
        <v>6</v>
      </c>
      <c r="M51" s="52">
        <v>2</v>
      </c>
      <c r="N51" s="52">
        <v>4</v>
      </c>
      <c r="O51" s="53">
        <v>12</v>
      </c>
      <c r="P51" s="36"/>
      <c r="Q51" s="36"/>
      <c r="R51" s="36"/>
      <c r="S51" s="36"/>
      <c r="T51" s="36"/>
      <c r="U51" s="36"/>
    </row>
    <row r="52" spans="1:21" ht="30.75" customHeight="1" x14ac:dyDescent="0.2">
      <c r="A52" s="36"/>
      <c r="B52" s="1210" t="s">
        <v>18</v>
      </c>
      <c r="C52" s="1211"/>
      <c r="D52" s="54"/>
      <c r="E52" s="1212" t="s">
        <v>19</v>
      </c>
      <c r="F52" s="1212"/>
      <c r="G52" s="1212"/>
      <c r="H52" s="1212"/>
      <c r="I52" s="1212"/>
      <c r="J52" s="1213"/>
      <c r="K52" s="51">
        <v>41902</v>
      </c>
      <c r="L52" s="52">
        <v>41657</v>
      </c>
      <c r="M52" s="52">
        <v>50869</v>
      </c>
      <c r="N52" s="52">
        <v>41688</v>
      </c>
      <c r="O52" s="53">
        <v>43379</v>
      </c>
      <c r="P52" s="36"/>
      <c r="Q52" s="36"/>
      <c r="R52" s="36"/>
      <c r="S52" s="36"/>
      <c r="T52" s="36"/>
      <c r="U52" s="36"/>
    </row>
    <row r="53" spans="1:21" ht="30.75" customHeight="1" thickBot="1" x14ac:dyDescent="0.25">
      <c r="A53" s="36"/>
      <c r="B53" s="1214" t="s">
        <v>20</v>
      </c>
      <c r="C53" s="1215"/>
      <c r="D53" s="55"/>
      <c r="E53" s="1216" t="s">
        <v>21</v>
      </c>
      <c r="F53" s="1216"/>
      <c r="G53" s="1216"/>
      <c r="H53" s="1216"/>
      <c r="I53" s="1216"/>
      <c r="J53" s="1217"/>
      <c r="K53" s="56">
        <v>23516</v>
      </c>
      <c r="L53" s="57">
        <v>23080</v>
      </c>
      <c r="M53" s="57">
        <v>21966</v>
      </c>
      <c r="N53" s="57">
        <v>20972</v>
      </c>
      <c r="O53" s="58">
        <v>20293</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564</v>
      </c>
      <c r="P54" s="36"/>
      <c r="Q54" s="36"/>
      <c r="R54" s="36"/>
      <c r="S54" s="36"/>
      <c r="T54" s="36"/>
      <c r="U54" s="36"/>
    </row>
    <row r="55" spans="1:21" ht="30.75" customHeight="1" thickBot="1" x14ac:dyDescent="0.3">
      <c r="A55" s="36"/>
      <c r="B55" s="61"/>
      <c r="C55" s="62"/>
      <c r="D55" s="62"/>
      <c r="E55" s="63"/>
      <c r="F55" s="63"/>
      <c r="G55" s="63"/>
      <c r="H55" s="63"/>
      <c r="I55" s="63"/>
      <c r="J55" s="64" t="s">
        <v>2</v>
      </c>
      <c r="K55" s="65" t="s">
        <v>565</v>
      </c>
      <c r="L55" s="66" t="s">
        <v>566</v>
      </c>
      <c r="M55" s="66" t="s">
        <v>567</v>
      </c>
      <c r="N55" s="66" t="s">
        <v>568</v>
      </c>
      <c r="O55" s="67" t="s">
        <v>569</v>
      </c>
      <c r="P55" s="36"/>
      <c r="Q55" s="36"/>
      <c r="R55" s="36"/>
      <c r="S55" s="36"/>
      <c r="T55" s="36"/>
      <c r="U55" s="36"/>
    </row>
    <row r="56" spans="1:21" ht="30.75" customHeight="1" x14ac:dyDescent="0.2">
      <c r="A56" s="36"/>
      <c r="B56" s="1218" t="s">
        <v>23</v>
      </c>
      <c r="C56" s="1219"/>
      <c r="D56" s="1222" t="s">
        <v>24</v>
      </c>
      <c r="E56" s="1223"/>
      <c r="F56" s="1223"/>
      <c r="G56" s="1223"/>
      <c r="H56" s="1223"/>
      <c r="I56" s="1223"/>
      <c r="J56" s="1224"/>
      <c r="K56" s="68" t="s">
        <v>606</v>
      </c>
      <c r="L56" s="69" t="s">
        <v>506</v>
      </c>
      <c r="M56" s="69" t="s">
        <v>506</v>
      </c>
      <c r="N56" s="69" t="s">
        <v>506</v>
      </c>
      <c r="O56" s="70" t="s">
        <v>506</v>
      </c>
      <c r="P56" s="36"/>
      <c r="Q56" s="36"/>
      <c r="R56" s="36"/>
      <c r="S56" s="36"/>
      <c r="T56" s="36"/>
      <c r="U56" s="36"/>
    </row>
    <row r="57" spans="1:21" ht="30.75" customHeight="1" thickBot="1" x14ac:dyDescent="0.25">
      <c r="A57" s="36"/>
      <c r="B57" s="1220"/>
      <c r="C57" s="1221"/>
      <c r="D57" s="1225" t="s">
        <v>25</v>
      </c>
      <c r="E57" s="1226"/>
      <c r="F57" s="1226"/>
      <c r="G57" s="1226"/>
      <c r="H57" s="1226"/>
      <c r="I57" s="1226"/>
      <c r="J57" s="1227"/>
      <c r="K57" s="71" t="s">
        <v>506</v>
      </c>
      <c r="L57" s="72" t="s">
        <v>506</v>
      </c>
      <c r="M57" s="72" t="s">
        <v>506</v>
      </c>
      <c r="N57" s="72" t="s">
        <v>506</v>
      </c>
      <c r="O57" s="73" t="s">
        <v>506</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zmqxJbJWDtV0WDF45h1yRCZkMzp/uPSrBYslWz4obAv4qrD6l/9nitdtJ2UtprzkW7vtKql8sBQA3Z4o7QOGVg==" saltValue="kpQa4rYalZKwhJzkWql80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4" t="s">
        <v>546</v>
      </c>
      <c r="J40" s="385" t="s">
        <v>547</v>
      </c>
      <c r="K40" s="385" t="s">
        <v>548</v>
      </c>
      <c r="L40" s="385" t="s">
        <v>549</v>
      </c>
      <c r="M40" s="386" t="s">
        <v>550</v>
      </c>
    </row>
    <row r="41" spans="2:13" ht="27.75" customHeight="1" x14ac:dyDescent="0.2">
      <c r="B41" s="1248" t="s">
        <v>28</v>
      </c>
      <c r="C41" s="1249"/>
      <c r="D41" s="84"/>
      <c r="E41" s="1250" t="s">
        <v>29</v>
      </c>
      <c r="F41" s="1250"/>
      <c r="G41" s="1250"/>
      <c r="H41" s="1251"/>
      <c r="I41" s="387">
        <v>865078</v>
      </c>
      <c r="J41" s="388">
        <v>867798</v>
      </c>
      <c r="K41" s="388">
        <v>868743</v>
      </c>
      <c r="L41" s="388">
        <v>868933</v>
      </c>
      <c r="M41" s="389">
        <v>865004</v>
      </c>
    </row>
    <row r="42" spans="2:13" ht="27.75" customHeight="1" x14ac:dyDescent="0.2">
      <c r="B42" s="1238"/>
      <c r="C42" s="1239"/>
      <c r="D42" s="85"/>
      <c r="E42" s="1242" t="s">
        <v>30</v>
      </c>
      <c r="F42" s="1242"/>
      <c r="G42" s="1242"/>
      <c r="H42" s="1243"/>
      <c r="I42" s="390">
        <v>2434</v>
      </c>
      <c r="J42" s="391">
        <v>1819</v>
      </c>
      <c r="K42" s="391">
        <v>1327</v>
      </c>
      <c r="L42" s="391">
        <v>1004</v>
      </c>
      <c r="M42" s="392">
        <v>613</v>
      </c>
    </row>
    <row r="43" spans="2:13" ht="27.75" customHeight="1" x14ac:dyDescent="0.2">
      <c r="B43" s="1238"/>
      <c r="C43" s="1239"/>
      <c r="D43" s="85"/>
      <c r="E43" s="1242" t="s">
        <v>31</v>
      </c>
      <c r="F43" s="1242"/>
      <c r="G43" s="1242"/>
      <c r="H43" s="1243"/>
      <c r="I43" s="390">
        <v>23828</v>
      </c>
      <c r="J43" s="391">
        <v>17709</v>
      </c>
      <c r="K43" s="391">
        <v>17532</v>
      </c>
      <c r="L43" s="391">
        <v>16939</v>
      </c>
      <c r="M43" s="392">
        <v>16428</v>
      </c>
    </row>
    <row r="44" spans="2:13" ht="27.75" customHeight="1" x14ac:dyDescent="0.2">
      <c r="B44" s="1238"/>
      <c r="C44" s="1239"/>
      <c r="D44" s="85"/>
      <c r="E44" s="1242" t="s">
        <v>32</v>
      </c>
      <c r="F44" s="1242"/>
      <c r="G44" s="1242"/>
      <c r="H44" s="1243"/>
      <c r="I44" s="390" t="s">
        <v>506</v>
      </c>
      <c r="J44" s="391" t="s">
        <v>506</v>
      </c>
      <c r="K44" s="391" t="s">
        <v>506</v>
      </c>
      <c r="L44" s="391" t="s">
        <v>506</v>
      </c>
      <c r="M44" s="392" t="s">
        <v>506</v>
      </c>
    </row>
    <row r="45" spans="2:13" ht="27.75" customHeight="1" x14ac:dyDescent="0.2">
      <c r="B45" s="1238"/>
      <c r="C45" s="1239"/>
      <c r="D45" s="85"/>
      <c r="E45" s="1242" t="s">
        <v>33</v>
      </c>
      <c r="F45" s="1242"/>
      <c r="G45" s="1242"/>
      <c r="H45" s="1243"/>
      <c r="I45" s="390">
        <v>119088</v>
      </c>
      <c r="J45" s="391">
        <v>113146</v>
      </c>
      <c r="K45" s="391">
        <v>111298</v>
      </c>
      <c r="L45" s="391">
        <v>103625</v>
      </c>
      <c r="M45" s="392">
        <v>101621</v>
      </c>
    </row>
    <row r="46" spans="2:13" ht="27.75" customHeight="1" x14ac:dyDescent="0.2">
      <c r="B46" s="1238"/>
      <c r="C46" s="1239"/>
      <c r="D46" s="86"/>
      <c r="E46" s="1252" t="s">
        <v>34</v>
      </c>
      <c r="F46" s="1252"/>
      <c r="G46" s="1252"/>
      <c r="H46" s="1253"/>
      <c r="I46" s="390">
        <v>43</v>
      </c>
      <c r="J46" s="391">
        <v>77</v>
      </c>
      <c r="K46" s="391">
        <v>48</v>
      </c>
      <c r="L46" s="391">
        <v>22</v>
      </c>
      <c r="M46" s="392">
        <v>48</v>
      </c>
    </row>
    <row r="47" spans="2:13" ht="27.75" customHeight="1" x14ac:dyDescent="0.2">
      <c r="B47" s="1238"/>
      <c r="C47" s="1239"/>
      <c r="D47" s="87"/>
      <c r="E47" s="1254" t="s">
        <v>35</v>
      </c>
      <c r="F47" s="1255"/>
      <c r="G47" s="1255"/>
      <c r="H47" s="1256"/>
      <c r="I47" s="390" t="s">
        <v>506</v>
      </c>
      <c r="J47" s="391" t="s">
        <v>506</v>
      </c>
      <c r="K47" s="391" t="s">
        <v>506</v>
      </c>
      <c r="L47" s="391" t="s">
        <v>506</v>
      </c>
      <c r="M47" s="392" t="s">
        <v>506</v>
      </c>
    </row>
    <row r="48" spans="2:13" ht="27.75" customHeight="1" x14ac:dyDescent="0.2">
      <c r="B48" s="1238"/>
      <c r="C48" s="1239"/>
      <c r="D48" s="85"/>
      <c r="E48" s="1242" t="s">
        <v>36</v>
      </c>
      <c r="F48" s="1242"/>
      <c r="G48" s="1242"/>
      <c r="H48" s="1243"/>
      <c r="I48" s="390" t="s">
        <v>506</v>
      </c>
      <c r="J48" s="391" t="s">
        <v>506</v>
      </c>
      <c r="K48" s="391" t="s">
        <v>506</v>
      </c>
      <c r="L48" s="391" t="s">
        <v>506</v>
      </c>
      <c r="M48" s="392" t="s">
        <v>506</v>
      </c>
    </row>
    <row r="49" spans="2:13" ht="27.75" customHeight="1" x14ac:dyDescent="0.2">
      <c r="B49" s="1240"/>
      <c r="C49" s="1241"/>
      <c r="D49" s="85"/>
      <c r="E49" s="1242" t="s">
        <v>37</v>
      </c>
      <c r="F49" s="1242"/>
      <c r="G49" s="1242"/>
      <c r="H49" s="1243"/>
      <c r="I49" s="390" t="s">
        <v>506</v>
      </c>
      <c r="J49" s="391" t="s">
        <v>506</v>
      </c>
      <c r="K49" s="391" t="s">
        <v>506</v>
      </c>
      <c r="L49" s="391" t="s">
        <v>506</v>
      </c>
      <c r="M49" s="392" t="s">
        <v>506</v>
      </c>
    </row>
    <row r="50" spans="2:13" ht="27.75" customHeight="1" x14ac:dyDescent="0.2">
      <c r="B50" s="1236" t="s">
        <v>38</v>
      </c>
      <c r="C50" s="1237"/>
      <c r="D50" s="88"/>
      <c r="E50" s="1242" t="s">
        <v>39</v>
      </c>
      <c r="F50" s="1242"/>
      <c r="G50" s="1242"/>
      <c r="H50" s="1243"/>
      <c r="I50" s="390">
        <v>55333</v>
      </c>
      <c r="J50" s="391">
        <v>52886</v>
      </c>
      <c r="K50" s="391">
        <v>51501</v>
      </c>
      <c r="L50" s="391">
        <v>47706</v>
      </c>
      <c r="M50" s="392">
        <v>42314</v>
      </c>
    </row>
    <row r="51" spans="2:13" ht="27.75" customHeight="1" x14ac:dyDescent="0.2">
      <c r="B51" s="1238"/>
      <c r="C51" s="1239"/>
      <c r="D51" s="85"/>
      <c r="E51" s="1242" t="s">
        <v>40</v>
      </c>
      <c r="F51" s="1242"/>
      <c r="G51" s="1242"/>
      <c r="H51" s="1243"/>
      <c r="I51" s="390">
        <v>18366</v>
      </c>
      <c r="J51" s="391">
        <v>17833</v>
      </c>
      <c r="K51" s="391">
        <v>17250</v>
      </c>
      <c r="L51" s="391">
        <v>16702</v>
      </c>
      <c r="M51" s="392">
        <v>14437</v>
      </c>
    </row>
    <row r="52" spans="2:13" ht="27.75" customHeight="1" x14ac:dyDescent="0.2">
      <c r="B52" s="1240"/>
      <c r="C52" s="1241"/>
      <c r="D52" s="85"/>
      <c r="E52" s="1242" t="s">
        <v>41</v>
      </c>
      <c r="F52" s="1242"/>
      <c r="G52" s="1242"/>
      <c r="H52" s="1243"/>
      <c r="I52" s="390">
        <v>511193</v>
      </c>
      <c r="J52" s="391">
        <v>506045</v>
      </c>
      <c r="K52" s="391">
        <v>500209</v>
      </c>
      <c r="L52" s="391">
        <v>491824</v>
      </c>
      <c r="M52" s="392">
        <v>485289</v>
      </c>
    </row>
    <row r="53" spans="2:13" ht="27.75" customHeight="1" thickBot="1" x14ac:dyDescent="0.25">
      <c r="B53" s="1244" t="s">
        <v>42</v>
      </c>
      <c r="C53" s="1245"/>
      <c r="D53" s="89"/>
      <c r="E53" s="1246" t="s">
        <v>43</v>
      </c>
      <c r="F53" s="1246"/>
      <c r="G53" s="1246"/>
      <c r="H53" s="1247"/>
      <c r="I53" s="393">
        <v>425578</v>
      </c>
      <c r="J53" s="394">
        <v>423785</v>
      </c>
      <c r="K53" s="394">
        <v>429989</v>
      </c>
      <c r="L53" s="394">
        <v>434293</v>
      </c>
      <c r="M53" s="395">
        <v>441674</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A145zgzBDy5fqrFcsFEL+f4eNSf2FXzCZb3WELAv6lem6sYkIh5/0/L+F46CSU1wjNYmeBQriyKm9GIz0t/bNw==" saltValue="U2J1xTboxiBuoLxzshc2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1</v>
      </c>
      <c r="C54" s="95"/>
      <c r="D54" s="95"/>
      <c r="E54" s="96" t="s">
        <v>2</v>
      </c>
      <c r="F54" s="97" t="s">
        <v>548</v>
      </c>
      <c r="G54" s="97" t="s">
        <v>549</v>
      </c>
      <c r="H54" s="98" t="s">
        <v>550</v>
      </c>
    </row>
    <row r="55" spans="2:8" ht="52.5" customHeight="1" x14ac:dyDescent="0.2">
      <c r="B55" s="99"/>
      <c r="C55" s="1265" t="s">
        <v>45</v>
      </c>
      <c r="D55" s="1265"/>
      <c r="E55" s="1266"/>
      <c r="F55" s="100">
        <v>16859</v>
      </c>
      <c r="G55" s="100">
        <v>12592</v>
      </c>
      <c r="H55" s="101">
        <v>12269</v>
      </c>
    </row>
    <row r="56" spans="2:8" ht="52.5" customHeight="1" x14ac:dyDescent="0.2">
      <c r="B56" s="102"/>
      <c r="C56" s="1267" t="s">
        <v>46</v>
      </c>
      <c r="D56" s="1267"/>
      <c r="E56" s="1268"/>
      <c r="F56" s="103">
        <v>20222</v>
      </c>
      <c r="G56" s="103">
        <v>19901</v>
      </c>
      <c r="H56" s="104">
        <v>15302</v>
      </c>
    </row>
    <row r="57" spans="2:8" ht="53.25" customHeight="1" x14ac:dyDescent="0.2">
      <c r="B57" s="102"/>
      <c r="C57" s="1269" t="s">
        <v>47</v>
      </c>
      <c r="D57" s="1269"/>
      <c r="E57" s="1270"/>
      <c r="F57" s="105">
        <v>21216</v>
      </c>
      <c r="G57" s="105">
        <v>21806</v>
      </c>
      <c r="H57" s="106">
        <v>21660</v>
      </c>
    </row>
    <row r="58" spans="2:8" ht="45.75" customHeight="1" x14ac:dyDescent="0.2">
      <c r="B58" s="107"/>
      <c r="C58" s="1257" t="s">
        <v>570</v>
      </c>
      <c r="D58" s="1258"/>
      <c r="E58" s="1259"/>
      <c r="F58" s="108">
        <v>6733</v>
      </c>
      <c r="G58" s="108">
        <v>6102</v>
      </c>
      <c r="H58" s="109">
        <v>5182</v>
      </c>
    </row>
    <row r="59" spans="2:8" ht="45.75" customHeight="1" x14ac:dyDescent="0.2">
      <c r="B59" s="107"/>
      <c r="C59" s="1257" t="s">
        <v>571</v>
      </c>
      <c r="D59" s="1258"/>
      <c r="E59" s="1259"/>
      <c r="F59" s="108">
        <v>3244</v>
      </c>
      <c r="G59" s="108">
        <v>3824</v>
      </c>
      <c r="H59" s="109">
        <v>3871</v>
      </c>
    </row>
    <row r="60" spans="2:8" ht="45.75" customHeight="1" x14ac:dyDescent="0.2">
      <c r="B60" s="107"/>
      <c r="C60" s="1257" t="s">
        <v>572</v>
      </c>
      <c r="D60" s="1258"/>
      <c r="E60" s="1259"/>
      <c r="F60" s="108">
        <v>3121</v>
      </c>
      <c r="G60" s="108">
        <v>3122</v>
      </c>
      <c r="H60" s="109">
        <v>3125</v>
      </c>
    </row>
    <row r="61" spans="2:8" ht="45.75" customHeight="1" x14ac:dyDescent="0.2">
      <c r="B61" s="107"/>
      <c r="C61" s="1257" t="s">
        <v>574</v>
      </c>
      <c r="D61" s="1258"/>
      <c r="E61" s="1259"/>
      <c r="F61" s="108">
        <v>1</v>
      </c>
      <c r="G61" s="108">
        <v>1001</v>
      </c>
      <c r="H61" s="109">
        <v>2002</v>
      </c>
    </row>
    <row r="62" spans="2:8" ht="45.75" customHeight="1" thickBot="1" x14ac:dyDescent="0.25">
      <c r="B62" s="110"/>
      <c r="C62" s="1260" t="s">
        <v>573</v>
      </c>
      <c r="D62" s="1261"/>
      <c r="E62" s="1262"/>
      <c r="F62" s="111">
        <v>1853</v>
      </c>
      <c r="G62" s="111">
        <v>1853</v>
      </c>
      <c r="H62" s="112">
        <v>1855</v>
      </c>
    </row>
    <row r="63" spans="2:8" ht="52.5" customHeight="1" thickBot="1" x14ac:dyDescent="0.25">
      <c r="B63" s="113"/>
      <c r="C63" s="1263" t="s">
        <v>48</v>
      </c>
      <c r="D63" s="1263"/>
      <c r="E63" s="1264"/>
      <c r="F63" s="114">
        <v>58298</v>
      </c>
      <c r="G63" s="114">
        <v>54300</v>
      </c>
      <c r="H63" s="115">
        <v>49231</v>
      </c>
    </row>
    <row r="64" spans="2:8" ht="15" customHeight="1" x14ac:dyDescent="0.2"/>
  </sheetData>
  <sheetProtection algorithmName="SHA-512" hashValue="HXXxXWaJtHevJnenULXmIxEp7gZjiF7hKOcYfFJDLNK/y9imj/jaqV8Z8Ru2tZg2EOSseLCUZHzXGd1eVyK+hg==" saltValue="4FgxK8NV5d+M8Mj/848A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25D90-804C-487F-AB2F-5F3A4535FFA3}">
  <sheetPr>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6328125" style="1271" customWidth="1"/>
    <col min="2" max="107" width="2.453125" style="1271" customWidth="1"/>
    <col min="108" max="108" width="6.08984375" style="1273" customWidth="1"/>
    <col min="109" max="109" width="5.90625" style="1272" customWidth="1"/>
    <col min="110" max="110" width="19.08984375" style="1271" hidden="1"/>
    <col min="111" max="115" width="12.6328125" style="1271" hidden="1"/>
    <col min="116" max="349" width="8.6328125" style="1271" hidden="1"/>
    <col min="350" max="355" width="14.90625" style="1271" hidden="1"/>
    <col min="356" max="357" width="15.90625" style="1271" hidden="1"/>
    <col min="358" max="363" width="16.08984375" style="1271" hidden="1"/>
    <col min="364" max="364" width="6.08984375" style="1271" hidden="1"/>
    <col min="365" max="365" width="3" style="1271" hidden="1"/>
    <col min="366" max="605" width="8.6328125" style="1271" hidden="1"/>
    <col min="606" max="611" width="14.90625" style="1271" hidden="1"/>
    <col min="612" max="613" width="15.90625" style="1271" hidden="1"/>
    <col min="614" max="619" width="16.08984375" style="1271" hidden="1"/>
    <col min="620" max="620" width="6.08984375" style="1271" hidden="1"/>
    <col min="621" max="621" width="3" style="1271" hidden="1"/>
    <col min="622" max="861" width="8.6328125" style="1271" hidden="1"/>
    <col min="862" max="867" width="14.90625" style="1271" hidden="1"/>
    <col min="868" max="869" width="15.90625" style="1271" hidden="1"/>
    <col min="870" max="875" width="16.08984375" style="1271" hidden="1"/>
    <col min="876" max="876" width="6.08984375" style="1271" hidden="1"/>
    <col min="877" max="877" width="3" style="1271" hidden="1"/>
    <col min="878" max="1117" width="8.6328125" style="1271" hidden="1"/>
    <col min="1118" max="1123" width="14.90625" style="1271" hidden="1"/>
    <col min="1124" max="1125" width="15.90625" style="1271" hidden="1"/>
    <col min="1126" max="1131" width="16.08984375" style="1271" hidden="1"/>
    <col min="1132" max="1132" width="6.08984375" style="1271" hidden="1"/>
    <col min="1133" max="1133" width="3" style="1271" hidden="1"/>
    <col min="1134" max="1373" width="8.6328125" style="1271" hidden="1"/>
    <col min="1374" max="1379" width="14.90625" style="1271" hidden="1"/>
    <col min="1380" max="1381" width="15.90625" style="1271" hidden="1"/>
    <col min="1382" max="1387" width="16.08984375" style="1271" hidden="1"/>
    <col min="1388" max="1388" width="6.08984375" style="1271" hidden="1"/>
    <col min="1389" max="1389" width="3" style="1271" hidden="1"/>
    <col min="1390" max="1629" width="8.6328125" style="1271" hidden="1"/>
    <col min="1630" max="1635" width="14.90625" style="1271" hidden="1"/>
    <col min="1636" max="1637" width="15.90625" style="1271" hidden="1"/>
    <col min="1638" max="1643" width="16.08984375" style="1271" hidden="1"/>
    <col min="1644" max="1644" width="6.08984375" style="1271" hidden="1"/>
    <col min="1645" max="1645" width="3" style="1271" hidden="1"/>
    <col min="1646" max="1885" width="8.6328125" style="1271" hidden="1"/>
    <col min="1886" max="1891" width="14.90625" style="1271" hidden="1"/>
    <col min="1892" max="1893" width="15.90625" style="1271" hidden="1"/>
    <col min="1894" max="1899" width="16.08984375" style="1271" hidden="1"/>
    <col min="1900" max="1900" width="6.08984375" style="1271" hidden="1"/>
    <col min="1901" max="1901" width="3" style="1271" hidden="1"/>
    <col min="1902" max="2141" width="8.6328125" style="1271" hidden="1"/>
    <col min="2142" max="2147" width="14.90625" style="1271" hidden="1"/>
    <col min="2148" max="2149" width="15.90625" style="1271" hidden="1"/>
    <col min="2150" max="2155" width="16.08984375" style="1271" hidden="1"/>
    <col min="2156" max="2156" width="6.08984375" style="1271" hidden="1"/>
    <col min="2157" max="2157" width="3" style="1271" hidden="1"/>
    <col min="2158" max="2397" width="8.6328125" style="1271" hidden="1"/>
    <col min="2398" max="2403" width="14.90625" style="1271" hidden="1"/>
    <col min="2404" max="2405" width="15.90625" style="1271" hidden="1"/>
    <col min="2406" max="2411" width="16.08984375" style="1271" hidden="1"/>
    <col min="2412" max="2412" width="6.08984375" style="1271" hidden="1"/>
    <col min="2413" max="2413" width="3" style="1271" hidden="1"/>
    <col min="2414" max="2653" width="8.6328125" style="1271" hidden="1"/>
    <col min="2654" max="2659" width="14.90625" style="1271" hidden="1"/>
    <col min="2660" max="2661" width="15.90625" style="1271" hidden="1"/>
    <col min="2662" max="2667" width="16.08984375" style="1271" hidden="1"/>
    <col min="2668" max="2668" width="6.08984375" style="1271" hidden="1"/>
    <col min="2669" max="2669" width="3" style="1271" hidden="1"/>
    <col min="2670" max="2909" width="8.6328125" style="1271" hidden="1"/>
    <col min="2910" max="2915" width="14.90625" style="1271" hidden="1"/>
    <col min="2916" max="2917" width="15.90625" style="1271" hidden="1"/>
    <col min="2918" max="2923" width="16.08984375" style="1271" hidden="1"/>
    <col min="2924" max="2924" width="6.08984375" style="1271" hidden="1"/>
    <col min="2925" max="2925" width="3" style="1271" hidden="1"/>
    <col min="2926" max="3165" width="8.6328125" style="1271" hidden="1"/>
    <col min="3166" max="3171" width="14.90625" style="1271" hidden="1"/>
    <col min="3172" max="3173" width="15.90625" style="1271" hidden="1"/>
    <col min="3174" max="3179" width="16.08984375" style="1271" hidden="1"/>
    <col min="3180" max="3180" width="6.08984375" style="1271" hidden="1"/>
    <col min="3181" max="3181" width="3" style="1271" hidden="1"/>
    <col min="3182" max="3421" width="8.6328125" style="1271" hidden="1"/>
    <col min="3422" max="3427" width="14.90625" style="1271" hidden="1"/>
    <col min="3428" max="3429" width="15.90625" style="1271" hidden="1"/>
    <col min="3430" max="3435" width="16.08984375" style="1271" hidden="1"/>
    <col min="3436" max="3436" width="6.08984375" style="1271" hidden="1"/>
    <col min="3437" max="3437" width="3" style="1271" hidden="1"/>
    <col min="3438" max="3677" width="8.6328125" style="1271" hidden="1"/>
    <col min="3678" max="3683" width="14.90625" style="1271" hidden="1"/>
    <col min="3684" max="3685" width="15.90625" style="1271" hidden="1"/>
    <col min="3686" max="3691" width="16.08984375" style="1271" hidden="1"/>
    <col min="3692" max="3692" width="6.08984375" style="1271" hidden="1"/>
    <col min="3693" max="3693" width="3" style="1271" hidden="1"/>
    <col min="3694" max="3933" width="8.6328125" style="1271" hidden="1"/>
    <col min="3934" max="3939" width="14.90625" style="1271" hidden="1"/>
    <col min="3940" max="3941" width="15.90625" style="1271" hidden="1"/>
    <col min="3942" max="3947" width="16.08984375" style="1271" hidden="1"/>
    <col min="3948" max="3948" width="6.08984375" style="1271" hidden="1"/>
    <col min="3949" max="3949" width="3" style="1271" hidden="1"/>
    <col min="3950" max="4189" width="8.6328125" style="1271" hidden="1"/>
    <col min="4190" max="4195" width="14.90625" style="1271" hidden="1"/>
    <col min="4196" max="4197" width="15.90625" style="1271" hidden="1"/>
    <col min="4198" max="4203" width="16.08984375" style="1271" hidden="1"/>
    <col min="4204" max="4204" width="6.08984375" style="1271" hidden="1"/>
    <col min="4205" max="4205" width="3" style="1271" hidden="1"/>
    <col min="4206" max="4445" width="8.6328125" style="1271" hidden="1"/>
    <col min="4446" max="4451" width="14.90625" style="1271" hidden="1"/>
    <col min="4452" max="4453" width="15.90625" style="1271" hidden="1"/>
    <col min="4454" max="4459" width="16.08984375" style="1271" hidden="1"/>
    <col min="4460" max="4460" width="6.08984375" style="1271" hidden="1"/>
    <col min="4461" max="4461" width="3" style="1271" hidden="1"/>
    <col min="4462" max="4701" width="8.6328125" style="1271" hidden="1"/>
    <col min="4702" max="4707" width="14.90625" style="1271" hidden="1"/>
    <col min="4708" max="4709" width="15.90625" style="1271" hidden="1"/>
    <col min="4710" max="4715" width="16.08984375" style="1271" hidden="1"/>
    <col min="4716" max="4716" width="6.08984375" style="1271" hidden="1"/>
    <col min="4717" max="4717" width="3" style="1271" hidden="1"/>
    <col min="4718" max="4957" width="8.6328125" style="1271" hidden="1"/>
    <col min="4958" max="4963" width="14.90625" style="1271" hidden="1"/>
    <col min="4964" max="4965" width="15.90625" style="1271" hidden="1"/>
    <col min="4966" max="4971" width="16.08984375" style="1271" hidden="1"/>
    <col min="4972" max="4972" width="6.08984375" style="1271" hidden="1"/>
    <col min="4973" max="4973" width="3" style="1271" hidden="1"/>
    <col min="4974" max="5213" width="8.6328125" style="1271" hidden="1"/>
    <col min="5214" max="5219" width="14.90625" style="1271" hidden="1"/>
    <col min="5220" max="5221" width="15.90625" style="1271" hidden="1"/>
    <col min="5222" max="5227" width="16.08984375" style="1271" hidden="1"/>
    <col min="5228" max="5228" width="6.08984375" style="1271" hidden="1"/>
    <col min="5229" max="5229" width="3" style="1271" hidden="1"/>
    <col min="5230" max="5469" width="8.6328125" style="1271" hidden="1"/>
    <col min="5470" max="5475" width="14.90625" style="1271" hidden="1"/>
    <col min="5476" max="5477" width="15.90625" style="1271" hidden="1"/>
    <col min="5478" max="5483" width="16.08984375" style="1271" hidden="1"/>
    <col min="5484" max="5484" width="6.08984375" style="1271" hidden="1"/>
    <col min="5485" max="5485" width="3" style="1271" hidden="1"/>
    <col min="5486" max="5725" width="8.6328125" style="1271" hidden="1"/>
    <col min="5726" max="5731" width="14.90625" style="1271" hidden="1"/>
    <col min="5732" max="5733" width="15.90625" style="1271" hidden="1"/>
    <col min="5734" max="5739" width="16.08984375" style="1271" hidden="1"/>
    <col min="5740" max="5740" width="6.08984375" style="1271" hidden="1"/>
    <col min="5741" max="5741" width="3" style="1271" hidden="1"/>
    <col min="5742" max="5981" width="8.6328125" style="1271" hidden="1"/>
    <col min="5982" max="5987" width="14.90625" style="1271" hidden="1"/>
    <col min="5988" max="5989" width="15.90625" style="1271" hidden="1"/>
    <col min="5990" max="5995" width="16.08984375" style="1271" hidden="1"/>
    <col min="5996" max="5996" width="6.08984375" style="1271" hidden="1"/>
    <col min="5997" max="5997" width="3" style="1271" hidden="1"/>
    <col min="5998" max="6237" width="8.6328125" style="1271" hidden="1"/>
    <col min="6238" max="6243" width="14.90625" style="1271" hidden="1"/>
    <col min="6244" max="6245" width="15.90625" style="1271" hidden="1"/>
    <col min="6246" max="6251" width="16.08984375" style="1271" hidden="1"/>
    <col min="6252" max="6252" width="6.08984375" style="1271" hidden="1"/>
    <col min="6253" max="6253" width="3" style="1271" hidden="1"/>
    <col min="6254" max="6493" width="8.6328125" style="1271" hidden="1"/>
    <col min="6494" max="6499" width="14.90625" style="1271" hidden="1"/>
    <col min="6500" max="6501" width="15.90625" style="1271" hidden="1"/>
    <col min="6502" max="6507" width="16.08984375" style="1271" hidden="1"/>
    <col min="6508" max="6508" width="6.08984375" style="1271" hidden="1"/>
    <col min="6509" max="6509" width="3" style="1271" hidden="1"/>
    <col min="6510" max="6749" width="8.6328125" style="1271" hidden="1"/>
    <col min="6750" max="6755" width="14.90625" style="1271" hidden="1"/>
    <col min="6756" max="6757" width="15.90625" style="1271" hidden="1"/>
    <col min="6758" max="6763" width="16.08984375" style="1271" hidden="1"/>
    <col min="6764" max="6764" width="6.08984375" style="1271" hidden="1"/>
    <col min="6765" max="6765" width="3" style="1271" hidden="1"/>
    <col min="6766" max="7005" width="8.6328125" style="1271" hidden="1"/>
    <col min="7006" max="7011" width="14.90625" style="1271" hidden="1"/>
    <col min="7012" max="7013" width="15.90625" style="1271" hidden="1"/>
    <col min="7014" max="7019" width="16.08984375" style="1271" hidden="1"/>
    <col min="7020" max="7020" width="6.08984375" style="1271" hidden="1"/>
    <col min="7021" max="7021" width="3" style="1271" hidden="1"/>
    <col min="7022" max="7261" width="8.6328125" style="1271" hidden="1"/>
    <col min="7262" max="7267" width="14.90625" style="1271" hidden="1"/>
    <col min="7268" max="7269" width="15.90625" style="1271" hidden="1"/>
    <col min="7270" max="7275" width="16.08984375" style="1271" hidden="1"/>
    <col min="7276" max="7276" width="6.08984375" style="1271" hidden="1"/>
    <col min="7277" max="7277" width="3" style="1271" hidden="1"/>
    <col min="7278" max="7517" width="8.6328125" style="1271" hidden="1"/>
    <col min="7518" max="7523" width="14.90625" style="1271" hidden="1"/>
    <col min="7524" max="7525" width="15.90625" style="1271" hidden="1"/>
    <col min="7526" max="7531" width="16.08984375" style="1271" hidden="1"/>
    <col min="7532" max="7532" width="6.08984375" style="1271" hidden="1"/>
    <col min="7533" max="7533" width="3" style="1271" hidden="1"/>
    <col min="7534" max="7773" width="8.6328125" style="1271" hidden="1"/>
    <col min="7774" max="7779" width="14.90625" style="1271" hidden="1"/>
    <col min="7780" max="7781" width="15.90625" style="1271" hidden="1"/>
    <col min="7782" max="7787" width="16.08984375" style="1271" hidden="1"/>
    <col min="7788" max="7788" width="6.08984375" style="1271" hidden="1"/>
    <col min="7789" max="7789" width="3" style="1271" hidden="1"/>
    <col min="7790" max="8029" width="8.6328125" style="1271" hidden="1"/>
    <col min="8030" max="8035" width="14.90625" style="1271" hidden="1"/>
    <col min="8036" max="8037" width="15.90625" style="1271" hidden="1"/>
    <col min="8038" max="8043" width="16.08984375" style="1271" hidden="1"/>
    <col min="8044" max="8044" width="6.08984375" style="1271" hidden="1"/>
    <col min="8045" max="8045" width="3" style="1271" hidden="1"/>
    <col min="8046" max="8285" width="8.6328125" style="1271" hidden="1"/>
    <col min="8286" max="8291" width="14.90625" style="1271" hidden="1"/>
    <col min="8292" max="8293" width="15.90625" style="1271" hidden="1"/>
    <col min="8294" max="8299" width="16.08984375" style="1271" hidden="1"/>
    <col min="8300" max="8300" width="6.08984375" style="1271" hidden="1"/>
    <col min="8301" max="8301" width="3" style="1271" hidden="1"/>
    <col min="8302" max="8541" width="8.6328125" style="1271" hidden="1"/>
    <col min="8542" max="8547" width="14.90625" style="1271" hidden="1"/>
    <col min="8548" max="8549" width="15.90625" style="1271" hidden="1"/>
    <col min="8550" max="8555" width="16.08984375" style="1271" hidden="1"/>
    <col min="8556" max="8556" width="6.08984375" style="1271" hidden="1"/>
    <col min="8557" max="8557" width="3" style="1271" hidden="1"/>
    <col min="8558" max="8797" width="8.6328125" style="1271" hidden="1"/>
    <col min="8798" max="8803" width="14.90625" style="1271" hidden="1"/>
    <col min="8804" max="8805" width="15.90625" style="1271" hidden="1"/>
    <col min="8806" max="8811" width="16.08984375" style="1271" hidden="1"/>
    <col min="8812" max="8812" width="6.08984375" style="1271" hidden="1"/>
    <col min="8813" max="8813" width="3" style="1271" hidden="1"/>
    <col min="8814" max="9053" width="8.6328125" style="1271" hidden="1"/>
    <col min="9054" max="9059" width="14.90625" style="1271" hidden="1"/>
    <col min="9060" max="9061" width="15.90625" style="1271" hidden="1"/>
    <col min="9062" max="9067" width="16.08984375" style="1271" hidden="1"/>
    <col min="9068" max="9068" width="6.08984375" style="1271" hidden="1"/>
    <col min="9069" max="9069" width="3" style="1271" hidden="1"/>
    <col min="9070" max="9309" width="8.6328125" style="1271" hidden="1"/>
    <col min="9310" max="9315" width="14.90625" style="1271" hidden="1"/>
    <col min="9316" max="9317" width="15.90625" style="1271" hidden="1"/>
    <col min="9318" max="9323" width="16.08984375" style="1271" hidden="1"/>
    <col min="9324" max="9324" width="6.08984375" style="1271" hidden="1"/>
    <col min="9325" max="9325" width="3" style="1271" hidden="1"/>
    <col min="9326" max="9565" width="8.6328125" style="1271" hidden="1"/>
    <col min="9566" max="9571" width="14.90625" style="1271" hidden="1"/>
    <col min="9572" max="9573" width="15.90625" style="1271" hidden="1"/>
    <col min="9574" max="9579" width="16.08984375" style="1271" hidden="1"/>
    <col min="9580" max="9580" width="6.08984375" style="1271" hidden="1"/>
    <col min="9581" max="9581" width="3" style="1271" hidden="1"/>
    <col min="9582" max="9821" width="8.6328125" style="1271" hidden="1"/>
    <col min="9822" max="9827" width="14.90625" style="1271" hidden="1"/>
    <col min="9828" max="9829" width="15.90625" style="1271" hidden="1"/>
    <col min="9830" max="9835" width="16.08984375" style="1271" hidden="1"/>
    <col min="9836" max="9836" width="6.08984375" style="1271" hidden="1"/>
    <col min="9837" max="9837" width="3" style="1271" hidden="1"/>
    <col min="9838" max="10077" width="8.6328125" style="1271" hidden="1"/>
    <col min="10078" max="10083" width="14.90625" style="1271" hidden="1"/>
    <col min="10084" max="10085" width="15.90625" style="1271" hidden="1"/>
    <col min="10086" max="10091" width="16.08984375" style="1271" hidden="1"/>
    <col min="10092" max="10092" width="6.08984375" style="1271" hidden="1"/>
    <col min="10093" max="10093" width="3" style="1271" hidden="1"/>
    <col min="10094" max="10333" width="8.6328125" style="1271" hidden="1"/>
    <col min="10334" max="10339" width="14.90625" style="1271" hidden="1"/>
    <col min="10340" max="10341" width="15.90625" style="1271" hidden="1"/>
    <col min="10342" max="10347" width="16.08984375" style="1271" hidden="1"/>
    <col min="10348" max="10348" width="6.08984375" style="1271" hidden="1"/>
    <col min="10349" max="10349" width="3" style="1271" hidden="1"/>
    <col min="10350" max="10589" width="8.6328125" style="1271" hidden="1"/>
    <col min="10590" max="10595" width="14.90625" style="1271" hidden="1"/>
    <col min="10596" max="10597" width="15.90625" style="1271" hidden="1"/>
    <col min="10598" max="10603" width="16.08984375" style="1271" hidden="1"/>
    <col min="10604" max="10604" width="6.08984375" style="1271" hidden="1"/>
    <col min="10605" max="10605" width="3" style="1271" hidden="1"/>
    <col min="10606" max="10845" width="8.6328125" style="1271" hidden="1"/>
    <col min="10846" max="10851" width="14.90625" style="1271" hidden="1"/>
    <col min="10852" max="10853" width="15.90625" style="1271" hidden="1"/>
    <col min="10854" max="10859" width="16.08984375" style="1271" hidden="1"/>
    <col min="10860" max="10860" width="6.08984375" style="1271" hidden="1"/>
    <col min="10861" max="10861" width="3" style="1271" hidden="1"/>
    <col min="10862" max="11101" width="8.6328125" style="1271" hidden="1"/>
    <col min="11102" max="11107" width="14.90625" style="1271" hidden="1"/>
    <col min="11108" max="11109" width="15.90625" style="1271" hidden="1"/>
    <col min="11110" max="11115" width="16.08984375" style="1271" hidden="1"/>
    <col min="11116" max="11116" width="6.08984375" style="1271" hidden="1"/>
    <col min="11117" max="11117" width="3" style="1271" hidden="1"/>
    <col min="11118" max="11357" width="8.6328125" style="1271" hidden="1"/>
    <col min="11358" max="11363" width="14.90625" style="1271" hidden="1"/>
    <col min="11364" max="11365" width="15.90625" style="1271" hidden="1"/>
    <col min="11366" max="11371" width="16.08984375" style="1271" hidden="1"/>
    <col min="11372" max="11372" width="6.08984375" style="1271" hidden="1"/>
    <col min="11373" max="11373" width="3" style="1271" hidden="1"/>
    <col min="11374" max="11613" width="8.6328125" style="1271" hidden="1"/>
    <col min="11614" max="11619" width="14.90625" style="1271" hidden="1"/>
    <col min="11620" max="11621" width="15.90625" style="1271" hidden="1"/>
    <col min="11622" max="11627" width="16.08984375" style="1271" hidden="1"/>
    <col min="11628" max="11628" width="6.08984375" style="1271" hidden="1"/>
    <col min="11629" max="11629" width="3" style="1271" hidden="1"/>
    <col min="11630" max="11869" width="8.6328125" style="1271" hidden="1"/>
    <col min="11870" max="11875" width="14.90625" style="1271" hidden="1"/>
    <col min="11876" max="11877" width="15.90625" style="1271" hidden="1"/>
    <col min="11878" max="11883" width="16.08984375" style="1271" hidden="1"/>
    <col min="11884" max="11884" width="6.08984375" style="1271" hidden="1"/>
    <col min="11885" max="11885" width="3" style="1271" hidden="1"/>
    <col min="11886" max="12125" width="8.6328125" style="1271" hidden="1"/>
    <col min="12126" max="12131" width="14.90625" style="1271" hidden="1"/>
    <col min="12132" max="12133" width="15.90625" style="1271" hidden="1"/>
    <col min="12134" max="12139" width="16.08984375" style="1271" hidden="1"/>
    <col min="12140" max="12140" width="6.08984375" style="1271" hidden="1"/>
    <col min="12141" max="12141" width="3" style="1271" hidden="1"/>
    <col min="12142" max="12381" width="8.6328125" style="1271" hidden="1"/>
    <col min="12382" max="12387" width="14.90625" style="1271" hidden="1"/>
    <col min="12388" max="12389" width="15.90625" style="1271" hidden="1"/>
    <col min="12390" max="12395" width="16.08984375" style="1271" hidden="1"/>
    <col min="12396" max="12396" width="6.08984375" style="1271" hidden="1"/>
    <col min="12397" max="12397" width="3" style="1271" hidden="1"/>
    <col min="12398" max="12637" width="8.6328125" style="1271" hidden="1"/>
    <col min="12638" max="12643" width="14.90625" style="1271" hidden="1"/>
    <col min="12644" max="12645" width="15.90625" style="1271" hidden="1"/>
    <col min="12646" max="12651" width="16.08984375" style="1271" hidden="1"/>
    <col min="12652" max="12652" width="6.08984375" style="1271" hidden="1"/>
    <col min="12653" max="12653" width="3" style="1271" hidden="1"/>
    <col min="12654" max="12893" width="8.6328125" style="1271" hidden="1"/>
    <col min="12894" max="12899" width="14.90625" style="1271" hidden="1"/>
    <col min="12900" max="12901" width="15.90625" style="1271" hidden="1"/>
    <col min="12902" max="12907" width="16.08984375" style="1271" hidden="1"/>
    <col min="12908" max="12908" width="6.08984375" style="1271" hidden="1"/>
    <col min="12909" max="12909" width="3" style="1271" hidden="1"/>
    <col min="12910" max="13149" width="8.6328125" style="1271" hidden="1"/>
    <col min="13150" max="13155" width="14.90625" style="1271" hidden="1"/>
    <col min="13156" max="13157" width="15.90625" style="1271" hidden="1"/>
    <col min="13158" max="13163" width="16.08984375" style="1271" hidden="1"/>
    <col min="13164" max="13164" width="6.08984375" style="1271" hidden="1"/>
    <col min="13165" max="13165" width="3" style="1271" hidden="1"/>
    <col min="13166" max="13405" width="8.6328125" style="1271" hidden="1"/>
    <col min="13406" max="13411" width="14.90625" style="1271" hidden="1"/>
    <col min="13412" max="13413" width="15.90625" style="1271" hidden="1"/>
    <col min="13414" max="13419" width="16.08984375" style="1271" hidden="1"/>
    <col min="13420" max="13420" width="6.08984375" style="1271" hidden="1"/>
    <col min="13421" max="13421" width="3" style="1271" hidden="1"/>
    <col min="13422" max="13661" width="8.6328125" style="1271" hidden="1"/>
    <col min="13662" max="13667" width="14.90625" style="1271" hidden="1"/>
    <col min="13668" max="13669" width="15.90625" style="1271" hidden="1"/>
    <col min="13670" max="13675" width="16.08984375" style="1271" hidden="1"/>
    <col min="13676" max="13676" width="6.08984375" style="1271" hidden="1"/>
    <col min="13677" max="13677" width="3" style="1271" hidden="1"/>
    <col min="13678" max="13917" width="8.6328125" style="1271" hidden="1"/>
    <col min="13918" max="13923" width="14.90625" style="1271" hidden="1"/>
    <col min="13924" max="13925" width="15.90625" style="1271" hidden="1"/>
    <col min="13926" max="13931" width="16.08984375" style="1271" hidden="1"/>
    <col min="13932" max="13932" width="6.08984375" style="1271" hidden="1"/>
    <col min="13933" max="13933" width="3" style="1271" hidden="1"/>
    <col min="13934" max="14173" width="8.6328125" style="1271" hidden="1"/>
    <col min="14174" max="14179" width="14.90625" style="1271" hidden="1"/>
    <col min="14180" max="14181" width="15.90625" style="1271" hidden="1"/>
    <col min="14182" max="14187" width="16.08984375" style="1271" hidden="1"/>
    <col min="14188" max="14188" width="6.08984375" style="1271" hidden="1"/>
    <col min="14189" max="14189" width="3" style="1271" hidden="1"/>
    <col min="14190" max="14429" width="8.6328125" style="1271" hidden="1"/>
    <col min="14430" max="14435" width="14.90625" style="1271" hidden="1"/>
    <col min="14436" max="14437" width="15.90625" style="1271" hidden="1"/>
    <col min="14438" max="14443" width="16.08984375" style="1271" hidden="1"/>
    <col min="14444" max="14444" width="6.08984375" style="1271" hidden="1"/>
    <col min="14445" max="14445" width="3" style="1271" hidden="1"/>
    <col min="14446" max="14685" width="8.6328125" style="1271" hidden="1"/>
    <col min="14686" max="14691" width="14.90625" style="1271" hidden="1"/>
    <col min="14692" max="14693" width="15.90625" style="1271" hidden="1"/>
    <col min="14694" max="14699" width="16.08984375" style="1271" hidden="1"/>
    <col min="14700" max="14700" width="6.08984375" style="1271" hidden="1"/>
    <col min="14701" max="14701" width="3" style="1271" hidden="1"/>
    <col min="14702" max="14941" width="8.6328125" style="1271" hidden="1"/>
    <col min="14942" max="14947" width="14.90625" style="1271" hidden="1"/>
    <col min="14948" max="14949" width="15.90625" style="1271" hidden="1"/>
    <col min="14950" max="14955" width="16.08984375" style="1271" hidden="1"/>
    <col min="14956" max="14956" width="6.08984375" style="1271" hidden="1"/>
    <col min="14957" max="14957" width="3" style="1271" hidden="1"/>
    <col min="14958" max="15197" width="8.6328125" style="1271" hidden="1"/>
    <col min="15198" max="15203" width="14.90625" style="1271" hidden="1"/>
    <col min="15204" max="15205" width="15.90625" style="1271" hidden="1"/>
    <col min="15206" max="15211" width="16.08984375" style="1271" hidden="1"/>
    <col min="15212" max="15212" width="6.08984375" style="1271" hidden="1"/>
    <col min="15213" max="15213" width="3" style="1271" hidden="1"/>
    <col min="15214" max="15453" width="8.6328125" style="1271" hidden="1"/>
    <col min="15454" max="15459" width="14.90625" style="1271" hidden="1"/>
    <col min="15460" max="15461" width="15.90625" style="1271" hidden="1"/>
    <col min="15462" max="15467" width="16.08984375" style="1271" hidden="1"/>
    <col min="15468" max="15468" width="6.08984375" style="1271" hidden="1"/>
    <col min="15469" max="15469" width="3" style="1271" hidden="1"/>
    <col min="15470" max="15709" width="8.6328125" style="1271" hidden="1"/>
    <col min="15710" max="15715" width="14.90625" style="1271" hidden="1"/>
    <col min="15716" max="15717" width="15.90625" style="1271" hidden="1"/>
    <col min="15718" max="15723" width="16.08984375" style="1271" hidden="1"/>
    <col min="15724" max="15724" width="6.08984375" style="1271" hidden="1"/>
    <col min="15725" max="15725" width="3" style="1271" hidden="1"/>
    <col min="15726" max="15965" width="8.6328125" style="1271" hidden="1"/>
    <col min="15966" max="15971" width="14.90625" style="1271" hidden="1"/>
    <col min="15972" max="15973" width="15.90625" style="1271" hidden="1"/>
    <col min="15974" max="15979" width="16.08984375" style="1271" hidden="1"/>
    <col min="15980" max="15980" width="6.08984375" style="1271" hidden="1"/>
    <col min="15981" max="15981" width="3" style="1271" hidden="1"/>
    <col min="15982" max="16221" width="8.6328125" style="1271" hidden="1"/>
    <col min="16222" max="16227" width="14.90625" style="1271" hidden="1"/>
    <col min="16228" max="16229" width="15.90625" style="1271" hidden="1"/>
    <col min="16230" max="16235" width="16.08984375" style="1271" hidden="1"/>
    <col min="16236" max="16236" width="6.08984375" style="1271" hidden="1"/>
    <col min="16237" max="16237" width="3" style="1271" hidden="1"/>
    <col min="16238" max="16384" width="8.6328125" style="1271" hidden="1"/>
  </cols>
  <sheetData>
    <row r="1" spans="1:143" ht="42.75" customHeight="1" x14ac:dyDescent="0.2">
      <c r="A1" s="1331"/>
      <c r="B1" s="1330"/>
      <c r="DD1" s="1271"/>
      <c r="DE1" s="1271"/>
    </row>
    <row r="2" spans="1:143" ht="25.5" customHeight="1" x14ac:dyDescent="0.2">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1"/>
      <c r="DE2" s="1271"/>
    </row>
    <row r="3" spans="1:143" ht="25.5" customHeight="1" x14ac:dyDescent="0.2">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1"/>
      <c r="DE3" s="1271"/>
    </row>
    <row r="4" spans="1:143" s="279" customFormat="1" ht="13" x14ac:dyDescent="0.2">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80"/>
      <c r="DG10" s="280"/>
      <c r="DH10" s="280"/>
      <c r="DI10" s="280"/>
      <c r="DJ10" s="280"/>
      <c r="DK10" s="280"/>
      <c r="DL10" s="280"/>
      <c r="DM10" s="280"/>
      <c r="DN10" s="280"/>
      <c r="DO10" s="280"/>
      <c r="DP10" s="280"/>
      <c r="DQ10" s="280"/>
      <c r="DR10" s="280"/>
      <c r="DS10" s="280"/>
      <c r="DT10" s="280"/>
      <c r="DU10" s="280"/>
      <c r="DV10" s="280"/>
      <c r="DW10" s="280"/>
      <c r="EM10" s="279" t="s">
        <v>618</v>
      </c>
    </row>
    <row r="11" spans="1:143" s="279" customFormat="1" ht="13" x14ac:dyDescent="0.2">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80"/>
      <c r="DG12" s="280"/>
      <c r="DH12" s="280"/>
      <c r="DI12" s="280"/>
      <c r="DJ12" s="280"/>
      <c r="DK12" s="280"/>
      <c r="DL12" s="280"/>
      <c r="DM12" s="280"/>
      <c r="DN12" s="280"/>
      <c r="DO12" s="280"/>
      <c r="DP12" s="280"/>
      <c r="DQ12" s="280"/>
      <c r="DR12" s="280"/>
      <c r="DS12" s="280"/>
      <c r="DT12" s="280"/>
      <c r="DU12" s="280"/>
      <c r="DV12" s="280"/>
      <c r="DW12" s="280"/>
      <c r="EM12" s="279" t="s">
        <v>618</v>
      </c>
    </row>
    <row r="13" spans="1:143" s="279" customFormat="1" ht="13" x14ac:dyDescent="0.2">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71"/>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71"/>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71"/>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71"/>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71"/>
      <c r="DE19" s="1271"/>
    </row>
    <row r="20" spans="1:351" ht="13" x14ac:dyDescent="0.2">
      <c r="DD20" s="1271"/>
      <c r="DE20" s="1271"/>
    </row>
    <row r="21" spans="1:351" ht="16.5" x14ac:dyDescent="0.2">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1"/>
      <c r="MM21" s="1326"/>
    </row>
    <row r="22" spans="1:351" ht="16.5" x14ac:dyDescent="0.2">
      <c r="B22" s="1272"/>
      <c r="MM22" s="1326"/>
    </row>
    <row r="23" spans="1:351" ht="13" x14ac:dyDescent="0.2">
      <c r="B23" s="1272"/>
    </row>
    <row r="24" spans="1:351" ht="13" x14ac:dyDescent="0.2">
      <c r="B24" s="1272"/>
    </row>
    <row r="25" spans="1:351" ht="13" x14ac:dyDescent="0.2">
      <c r="B25" s="1272"/>
    </row>
    <row r="26" spans="1:351" ht="13" x14ac:dyDescent="0.2">
      <c r="B26" s="1272"/>
    </row>
    <row r="27" spans="1:351" ht="13" x14ac:dyDescent="0.2">
      <c r="B27" s="1272"/>
    </row>
    <row r="28" spans="1:351" ht="13" x14ac:dyDescent="0.2">
      <c r="B28" s="1272"/>
    </row>
    <row r="29" spans="1:351" ht="13" x14ac:dyDescent="0.2">
      <c r="B29" s="1272"/>
    </row>
    <row r="30" spans="1:351" ht="13" x14ac:dyDescent="0.2">
      <c r="B30" s="1272"/>
    </row>
    <row r="31" spans="1:351" ht="13" x14ac:dyDescent="0.2">
      <c r="B31" s="1272"/>
    </row>
    <row r="32" spans="1:351" ht="13" x14ac:dyDescent="0.2">
      <c r="B32" s="1272"/>
    </row>
    <row r="33" spans="2:109" ht="13" x14ac:dyDescent="0.2">
      <c r="B33" s="1272"/>
    </row>
    <row r="34" spans="2:109" ht="13" x14ac:dyDescent="0.2">
      <c r="B34" s="1272"/>
    </row>
    <row r="35" spans="2:109" ht="13" x14ac:dyDescent="0.2">
      <c r="B35" s="1272"/>
    </row>
    <row r="36" spans="2:109" ht="13" x14ac:dyDescent="0.2">
      <c r="B36" s="1272"/>
    </row>
    <row r="37" spans="2:109" ht="13" x14ac:dyDescent="0.2">
      <c r="B37" s="1272"/>
    </row>
    <row r="38" spans="2:109" ht="13" x14ac:dyDescent="0.2">
      <c r="B38" s="1272"/>
    </row>
    <row r="39" spans="2:109" ht="13" x14ac:dyDescent="0.2">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 x14ac:dyDescent="0.2">
      <c r="B40" s="1313"/>
      <c r="DD40" s="1313"/>
      <c r="DE40" s="1271"/>
    </row>
    <row r="41" spans="2:109" ht="16.5" x14ac:dyDescent="0.2">
      <c r="B41" s="1325" t="s">
        <v>617</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 x14ac:dyDescent="0.2">
      <c r="B42" s="1272"/>
      <c r="G42" s="1309"/>
      <c r="I42" s="1308"/>
      <c r="J42" s="1308"/>
      <c r="K42" s="1308"/>
      <c r="AM42" s="1309"/>
      <c r="AN42" s="1309" t="s">
        <v>613</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2">
      <c r="B43" s="1272"/>
      <c r="AN43" s="1307" t="s">
        <v>616</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 x14ac:dyDescent="0.2">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 x14ac:dyDescent="0.2">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 x14ac:dyDescent="0.2">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 x14ac:dyDescent="0.2">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 x14ac:dyDescent="0.2">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 x14ac:dyDescent="0.2">
      <c r="B49" s="1272"/>
      <c r="AN49" s="1271" t="s">
        <v>611</v>
      </c>
    </row>
    <row r="50" spans="1:109" ht="13" x14ac:dyDescent="0.2">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546</v>
      </c>
      <c r="BQ50" s="1281"/>
      <c r="BR50" s="1281"/>
      <c r="BS50" s="1281"/>
      <c r="BT50" s="1281"/>
      <c r="BU50" s="1281"/>
      <c r="BV50" s="1281"/>
      <c r="BW50" s="1281"/>
      <c r="BX50" s="1281" t="s">
        <v>547</v>
      </c>
      <c r="BY50" s="1281"/>
      <c r="BZ50" s="1281"/>
      <c r="CA50" s="1281"/>
      <c r="CB50" s="1281"/>
      <c r="CC50" s="1281"/>
      <c r="CD50" s="1281"/>
      <c r="CE50" s="1281"/>
      <c r="CF50" s="1281" t="s">
        <v>548</v>
      </c>
      <c r="CG50" s="1281"/>
      <c r="CH50" s="1281"/>
      <c r="CI50" s="1281"/>
      <c r="CJ50" s="1281"/>
      <c r="CK50" s="1281"/>
      <c r="CL50" s="1281"/>
      <c r="CM50" s="1281"/>
      <c r="CN50" s="1281" t="s">
        <v>549</v>
      </c>
      <c r="CO50" s="1281"/>
      <c r="CP50" s="1281"/>
      <c r="CQ50" s="1281"/>
      <c r="CR50" s="1281"/>
      <c r="CS50" s="1281"/>
      <c r="CT50" s="1281"/>
      <c r="CU50" s="1281"/>
      <c r="CV50" s="1281" t="s">
        <v>550</v>
      </c>
      <c r="CW50" s="1281"/>
      <c r="CX50" s="1281"/>
      <c r="CY50" s="1281"/>
      <c r="CZ50" s="1281"/>
      <c r="DA50" s="1281"/>
      <c r="DB50" s="1281"/>
      <c r="DC50" s="1281"/>
    </row>
    <row r="51" spans="1:109" ht="13.5" customHeight="1" x14ac:dyDescent="0.2">
      <c r="B51" s="1272"/>
      <c r="G51" s="1288"/>
      <c r="H51" s="1288"/>
      <c r="I51" s="1322"/>
      <c r="J51" s="1322"/>
      <c r="K51" s="1287"/>
      <c r="L51" s="1287"/>
      <c r="M51" s="1287"/>
      <c r="N51" s="1287"/>
      <c r="AM51" s="1286"/>
      <c r="AN51" s="1280" t="s">
        <v>610</v>
      </c>
      <c r="AO51" s="1280"/>
      <c r="AP51" s="1280"/>
      <c r="AQ51" s="1280"/>
      <c r="AR51" s="1280"/>
      <c r="AS51" s="1280"/>
      <c r="AT51" s="1280"/>
      <c r="AU51" s="1280"/>
      <c r="AV51" s="1280"/>
      <c r="AW51" s="1280"/>
      <c r="AX51" s="1280"/>
      <c r="AY51" s="1280"/>
      <c r="AZ51" s="1280"/>
      <c r="BA51" s="1280"/>
      <c r="BB51" s="1280" t="s">
        <v>608</v>
      </c>
      <c r="BC51" s="1280"/>
      <c r="BD51" s="1280"/>
      <c r="BE51" s="1280"/>
      <c r="BF51" s="1280"/>
      <c r="BG51" s="1280"/>
      <c r="BH51" s="1280"/>
      <c r="BI51" s="1280"/>
      <c r="BJ51" s="1280"/>
      <c r="BK51" s="1280"/>
      <c r="BL51" s="1280"/>
      <c r="BM51" s="1280"/>
      <c r="BN51" s="1280"/>
      <c r="BO51" s="1280"/>
      <c r="BP51" s="1321"/>
      <c r="BQ51" s="1279"/>
      <c r="BR51" s="1279"/>
      <c r="BS51" s="1279"/>
      <c r="BT51" s="1279"/>
      <c r="BU51" s="1279"/>
      <c r="BV51" s="1279"/>
      <c r="BW51" s="1279"/>
      <c r="BX51" s="1279">
        <v>192.6</v>
      </c>
      <c r="BY51" s="1279"/>
      <c r="BZ51" s="1279"/>
      <c r="CA51" s="1279"/>
      <c r="CB51" s="1279"/>
      <c r="CC51" s="1279"/>
      <c r="CD51" s="1279"/>
      <c r="CE51" s="1279"/>
      <c r="CF51" s="1279">
        <v>197</v>
      </c>
      <c r="CG51" s="1279"/>
      <c r="CH51" s="1279"/>
      <c r="CI51" s="1279"/>
      <c r="CJ51" s="1279"/>
      <c r="CK51" s="1279"/>
      <c r="CL51" s="1279"/>
      <c r="CM51" s="1279"/>
      <c r="CN51" s="1279">
        <v>199.2</v>
      </c>
      <c r="CO51" s="1279"/>
      <c r="CP51" s="1279"/>
      <c r="CQ51" s="1279"/>
      <c r="CR51" s="1279"/>
      <c r="CS51" s="1279"/>
      <c r="CT51" s="1279"/>
      <c r="CU51" s="1279"/>
      <c r="CV51" s="1279">
        <v>202.9</v>
      </c>
      <c r="CW51" s="1279"/>
      <c r="CX51" s="1279"/>
      <c r="CY51" s="1279"/>
      <c r="CZ51" s="1279"/>
      <c r="DA51" s="1279"/>
      <c r="DB51" s="1279"/>
      <c r="DC51" s="1279"/>
    </row>
    <row r="52" spans="1:109" ht="13" x14ac:dyDescent="0.2">
      <c r="B52" s="1272"/>
      <c r="G52" s="1288"/>
      <c r="H52" s="1288"/>
      <c r="I52" s="1322"/>
      <c r="J52" s="1322"/>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615</v>
      </c>
      <c r="BC53" s="1280"/>
      <c r="BD53" s="1280"/>
      <c r="BE53" s="1280"/>
      <c r="BF53" s="1280"/>
      <c r="BG53" s="1280"/>
      <c r="BH53" s="1280"/>
      <c r="BI53" s="1280"/>
      <c r="BJ53" s="1280"/>
      <c r="BK53" s="1280"/>
      <c r="BL53" s="1280"/>
      <c r="BM53" s="1280"/>
      <c r="BN53" s="1280"/>
      <c r="BO53" s="1280"/>
      <c r="BP53" s="1321"/>
      <c r="BQ53" s="1279"/>
      <c r="BR53" s="1279"/>
      <c r="BS53" s="1279"/>
      <c r="BT53" s="1279"/>
      <c r="BU53" s="1279"/>
      <c r="BV53" s="1279"/>
      <c r="BW53" s="1279"/>
      <c r="BX53" s="1279">
        <v>41.2</v>
      </c>
      <c r="BY53" s="1279"/>
      <c r="BZ53" s="1279"/>
      <c r="CA53" s="1279"/>
      <c r="CB53" s="1279"/>
      <c r="CC53" s="1279"/>
      <c r="CD53" s="1279"/>
      <c r="CE53" s="1279"/>
      <c r="CF53" s="1279">
        <v>41.8</v>
      </c>
      <c r="CG53" s="1279"/>
      <c r="CH53" s="1279"/>
      <c r="CI53" s="1279"/>
      <c r="CJ53" s="1279"/>
      <c r="CK53" s="1279"/>
      <c r="CL53" s="1279"/>
      <c r="CM53" s="1279"/>
      <c r="CN53" s="1279">
        <v>43.3</v>
      </c>
      <c r="CO53" s="1279"/>
      <c r="CP53" s="1279"/>
      <c r="CQ53" s="1279"/>
      <c r="CR53" s="1279"/>
      <c r="CS53" s="1279"/>
      <c r="CT53" s="1279"/>
      <c r="CU53" s="1279"/>
      <c r="CV53" s="1279">
        <v>44.1</v>
      </c>
      <c r="CW53" s="1279"/>
      <c r="CX53" s="1279"/>
      <c r="CY53" s="1279"/>
      <c r="CZ53" s="1279"/>
      <c r="DA53" s="1279"/>
      <c r="DB53" s="1279"/>
      <c r="DC53" s="1279"/>
    </row>
    <row r="54" spans="1:109" ht="13" x14ac:dyDescent="0.2">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1308"/>
      <c r="B55" s="1272"/>
      <c r="G55" s="1284"/>
      <c r="H55" s="1284"/>
      <c r="I55" s="1284"/>
      <c r="J55" s="1284"/>
      <c r="K55" s="1287"/>
      <c r="L55" s="1287"/>
      <c r="M55" s="1287"/>
      <c r="N55" s="1287"/>
      <c r="AN55" s="1281" t="s">
        <v>609</v>
      </c>
      <c r="AO55" s="1281"/>
      <c r="AP55" s="1281"/>
      <c r="AQ55" s="1281"/>
      <c r="AR55" s="1281"/>
      <c r="AS55" s="1281"/>
      <c r="AT55" s="1281"/>
      <c r="AU55" s="1281"/>
      <c r="AV55" s="1281"/>
      <c r="AW55" s="1281"/>
      <c r="AX55" s="1281"/>
      <c r="AY55" s="1281"/>
      <c r="AZ55" s="1281"/>
      <c r="BA55" s="1281"/>
      <c r="BB55" s="1280" t="s">
        <v>608</v>
      </c>
      <c r="BC55" s="1280"/>
      <c r="BD55" s="1280"/>
      <c r="BE55" s="1280"/>
      <c r="BF55" s="1280"/>
      <c r="BG55" s="1280"/>
      <c r="BH55" s="1280"/>
      <c r="BI55" s="1280"/>
      <c r="BJ55" s="1280"/>
      <c r="BK55" s="1280"/>
      <c r="BL55" s="1280"/>
      <c r="BM55" s="1280"/>
      <c r="BN55" s="1280"/>
      <c r="BO55" s="1280"/>
      <c r="BP55" s="1321"/>
      <c r="BQ55" s="1279"/>
      <c r="BR55" s="1279"/>
      <c r="BS55" s="1279"/>
      <c r="BT55" s="1279"/>
      <c r="BU55" s="1279"/>
      <c r="BV55" s="1279"/>
      <c r="BW55" s="1279"/>
      <c r="BX55" s="1279">
        <v>244</v>
      </c>
      <c r="BY55" s="1279"/>
      <c r="BZ55" s="1279"/>
      <c r="CA55" s="1279"/>
      <c r="CB55" s="1279"/>
      <c r="CC55" s="1279"/>
      <c r="CD55" s="1279"/>
      <c r="CE55" s="1279"/>
      <c r="CF55" s="1279">
        <v>245.1</v>
      </c>
      <c r="CG55" s="1279"/>
      <c r="CH55" s="1279"/>
      <c r="CI55" s="1279"/>
      <c r="CJ55" s="1279"/>
      <c r="CK55" s="1279"/>
      <c r="CL55" s="1279"/>
      <c r="CM55" s="1279"/>
      <c r="CN55" s="1279">
        <v>246.9</v>
      </c>
      <c r="CO55" s="1279"/>
      <c r="CP55" s="1279"/>
      <c r="CQ55" s="1279"/>
      <c r="CR55" s="1279"/>
      <c r="CS55" s="1279"/>
      <c r="CT55" s="1279"/>
      <c r="CU55" s="1279"/>
      <c r="CV55" s="1279">
        <v>250.4</v>
      </c>
      <c r="CW55" s="1279"/>
      <c r="CX55" s="1279"/>
      <c r="CY55" s="1279"/>
      <c r="CZ55" s="1279"/>
      <c r="DA55" s="1279"/>
      <c r="DB55" s="1279"/>
      <c r="DC55" s="1279"/>
    </row>
    <row r="56" spans="1:109" ht="13" x14ac:dyDescent="0.2">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 x14ac:dyDescent="0.2">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615</v>
      </c>
      <c r="BC57" s="1280"/>
      <c r="BD57" s="1280"/>
      <c r="BE57" s="1280"/>
      <c r="BF57" s="1280"/>
      <c r="BG57" s="1280"/>
      <c r="BH57" s="1280"/>
      <c r="BI57" s="1280"/>
      <c r="BJ57" s="1280"/>
      <c r="BK57" s="1280"/>
      <c r="BL57" s="1280"/>
      <c r="BM57" s="1280"/>
      <c r="BN57" s="1280"/>
      <c r="BO57" s="1280"/>
      <c r="BP57" s="1321"/>
      <c r="BQ57" s="1279"/>
      <c r="BR57" s="1279"/>
      <c r="BS57" s="1279"/>
      <c r="BT57" s="1279"/>
      <c r="BU57" s="1279"/>
      <c r="BV57" s="1279"/>
      <c r="BW57" s="1279"/>
      <c r="BX57" s="1279">
        <v>55</v>
      </c>
      <c r="BY57" s="1279"/>
      <c r="BZ57" s="1279"/>
      <c r="CA57" s="1279"/>
      <c r="CB57" s="1279"/>
      <c r="CC57" s="1279"/>
      <c r="CD57" s="1279"/>
      <c r="CE57" s="1279"/>
      <c r="CF57" s="1279">
        <v>53.4</v>
      </c>
      <c r="CG57" s="1279"/>
      <c r="CH57" s="1279"/>
      <c r="CI57" s="1279"/>
      <c r="CJ57" s="1279"/>
      <c r="CK57" s="1279"/>
      <c r="CL57" s="1279"/>
      <c r="CM57" s="1279"/>
      <c r="CN57" s="1279">
        <v>54.8</v>
      </c>
      <c r="CO57" s="1279"/>
      <c r="CP57" s="1279"/>
      <c r="CQ57" s="1279"/>
      <c r="CR57" s="1279"/>
      <c r="CS57" s="1279"/>
      <c r="CT57" s="1279"/>
      <c r="CU57" s="1279"/>
      <c r="CV57" s="1279">
        <v>54.9</v>
      </c>
      <c r="CW57" s="1279"/>
      <c r="CX57" s="1279"/>
      <c r="CY57" s="1279"/>
      <c r="CZ57" s="1279"/>
      <c r="DA57" s="1279"/>
      <c r="DB57" s="1279"/>
      <c r="DC57" s="1279"/>
      <c r="DD57" s="1319"/>
      <c r="DE57" s="1314"/>
    </row>
    <row r="58" spans="1:109" s="1308" customFormat="1" ht="13" x14ac:dyDescent="0.2">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 x14ac:dyDescent="0.2">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 x14ac:dyDescent="0.2">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 x14ac:dyDescent="0.2">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 x14ac:dyDescent="0.2">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6.5" x14ac:dyDescent="0.2">
      <c r="B63" s="1312" t="s">
        <v>614</v>
      </c>
    </row>
    <row r="64" spans="1:109" ht="13" x14ac:dyDescent="0.2">
      <c r="B64" s="1272"/>
      <c r="G64" s="1309"/>
      <c r="I64" s="1311"/>
      <c r="J64" s="1311"/>
      <c r="K64" s="1311"/>
      <c r="L64" s="1311"/>
      <c r="M64" s="1311"/>
      <c r="N64" s="1310"/>
      <c r="AM64" s="1309"/>
      <c r="AN64" s="1309" t="s">
        <v>613</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 x14ac:dyDescent="0.2">
      <c r="B65" s="1272"/>
      <c r="AN65" s="1307" t="s">
        <v>612</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 x14ac:dyDescent="0.2">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 x14ac:dyDescent="0.2">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 x14ac:dyDescent="0.2">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 x14ac:dyDescent="0.2">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 x14ac:dyDescent="0.2">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 x14ac:dyDescent="0.2">
      <c r="B71" s="1272"/>
      <c r="G71" s="1294"/>
      <c r="I71" s="1297"/>
      <c r="J71" s="1296"/>
      <c r="K71" s="1296"/>
      <c r="L71" s="1295"/>
      <c r="M71" s="1296"/>
      <c r="N71" s="1295"/>
      <c r="AM71" s="1294"/>
      <c r="AN71" s="1271" t="s">
        <v>611</v>
      </c>
    </row>
    <row r="72" spans="2:107" ht="13" x14ac:dyDescent="0.2">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546</v>
      </c>
      <c r="BQ72" s="1281"/>
      <c r="BR72" s="1281"/>
      <c r="BS72" s="1281"/>
      <c r="BT72" s="1281"/>
      <c r="BU72" s="1281"/>
      <c r="BV72" s="1281"/>
      <c r="BW72" s="1281"/>
      <c r="BX72" s="1281" t="s">
        <v>547</v>
      </c>
      <c r="BY72" s="1281"/>
      <c r="BZ72" s="1281"/>
      <c r="CA72" s="1281"/>
      <c r="CB72" s="1281"/>
      <c r="CC72" s="1281"/>
      <c r="CD72" s="1281"/>
      <c r="CE72" s="1281"/>
      <c r="CF72" s="1281" t="s">
        <v>548</v>
      </c>
      <c r="CG72" s="1281"/>
      <c r="CH72" s="1281"/>
      <c r="CI72" s="1281"/>
      <c r="CJ72" s="1281"/>
      <c r="CK72" s="1281"/>
      <c r="CL72" s="1281"/>
      <c r="CM72" s="1281"/>
      <c r="CN72" s="1281" t="s">
        <v>549</v>
      </c>
      <c r="CO72" s="1281"/>
      <c r="CP72" s="1281"/>
      <c r="CQ72" s="1281"/>
      <c r="CR72" s="1281"/>
      <c r="CS72" s="1281"/>
      <c r="CT72" s="1281"/>
      <c r="CU72" s="1281"/>
      <c r="CV72" s="1281" t="s">
        <v>550</v>
      </c>
      <c r="CW72" s="1281"/>
      <c r="CX72" s="1281"/>
      <c r="CY72" s="1281"/>
      <c r="CZ72" s="1281"/>
      <c r="DA72" s="1281"/>
      <c r="DB72" s="1281"/>
      <c r="DC72" s="1281"/>
    </row>
    <row r="73" spans="2:107" ht="13" x14ac:dyDescent="0.2">
      <c r="B73" s="1272"/>
      <c r="G73" s="1288"/>
      <c r="H73" s="1288"/>
      <c r="I73" s="1288"/>
      <c r="J73" s="1288"/>
      <c r="K73" s="1285"/>
      <c r="L73" s="1285"/>
      <c r="M73" s="1285"/>
      <c r="N73" s="1285"/>
      <c r="AM73" s="1286"/>
      <c r="AN73" s="1280" t="s">
        <v>610</v>
      </c>
      <c r="AO73" s="1280"/>
      <c r="AP73" s="1280"/>
      <c r="AQ73" s="1280"/>
      <c r="AR73" s="1280"/>
      <c r="AS73" s="1280"/>
      <c r="AT73" s="1280"/>
      <c r="AU73" s="1280"/>
      <c r="AV73" s="1280"/>
      <c r="AW73" s="1280"/>
      <c r="AX73" s="1280"/>
      <c r="AY73" s="1280"/>
      <c r="AZ73" s="1280"/>
      <c r="BA73" s="1280"/>
      <c r="BB73" s="1280" t="s">
        <v>608</v>
      </c>
      <c r="BC73" s="1280"/>
      <c r="BD73" s="1280"/>
      <c r="BE73" s="1280"/>
      <c r="BF73" s="1280"/>
      <c r="BG73" s="1280"/>
      <c r="BH73" s="1280"/>
      <c r="BI73" s="1280"/>
      <c r="BJ73" s="1280"/>
      <c r="BK73" s="1280"/>
      <c r="BL73" s="1280"/>
      <c r="BM73" s="1280"/>
      <c r="BN73" s="1280"/>
      <c r="BO73" s="1280"/>
      <c r="BP73" s="1279">
        <v>190.2</v>
      </c>
      <c r="BQ73" s="1279"/>
      <c r="BR73" s="1279"/>
      <c r="BS73" s="1279"/>
      <c r="BT73" s="1279"/>
      <c r="BU73" s="1279"/>
      <c r="BV73" s="1279"/>
      <c r="BW73" s="1279"/>
      <c r="BX73" s="1279">
        <v>192.6</v>
      </c>
      <c r="BY73" s="1279"/>
      <c r="BZ73" s="1279"/>
      <c r="CA73" s="1279"/>
      <c r="CB73" s="1279"/>
      <c r="CC73" s="1279"/>
      <c r="CD73" s="1279"/>
      <c r="CE73" s="1279"/>
      <c r="CF73" s="1279">
        <v>197</v>
      </c>
      <c r="CG73" s="1279"/>
      <c r="CH73" s="1279"/>
      <c r="CI73" s="1279"/>
      <c r="CJ73" s="1279"/>
      <c r="CK73" s="1279"/>
      <c r="CL73" s="1279"/>
      <c r="CM73" s="1279"/>
      <c r="CN73" s="1279">
        <v>199.2</v>
      </c>
      <c r="CO73" s="1279"/>
      <c r="CP73" s="1279"/>
      <c r="CQ73" s="1279"/>
      <c r="CR73" s="1279"/>
      <c r="CS73" s="1279"/>
      <c r="CT73" s="1279"/>
      <c r="CU73" s="1279"/>
      <c r="CV73" s="1279">
        <v>202.9</v>
      </c>
      <c r="CW73" s="1279"/>
      <c r="CX73" s="1279"/>
      <c r="CY73" s="1279"/>
      <c r="CZ73" s="1279"/>
      <c r="DA73" s="1279"/>
      <c r="DB73" s="1279"/>
      <c r="DC73" s="1279"/>
    </row>
    <row r="74" spans="2:107" ht="13" x14ac:dyDescent="0.2">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607</v>
      </c>
      <c r="BC75" s="1280"/>
      <c r="BD75" s="1280"/>
      <c r="BE75" s="1280"/>
      <c r="BF75" s="1280"/>
      <c r="BG75" s="1280"/>
      <c r="BH75" s="1280"/>
      <c r="BI75" s="1280"/>
      <c r="BJ75" s="1280"/>
      <c r="BK75" s="1280"/>
      <c r="BL75" s="1280"/>
      <c r="BM75" s="1280"/>
      <c r="BN75" s="1280"/>
      <c r="BO75" s="1280"/>
      <c r="BP75" s="1279">
        <v>12</v>
      </c>
      <c r="BQ75" s="1279"/>
      <c r="BR75" s="1279"/>
      <c r="BS75" s="1279"/>
      <c r="BT75" s="1279"/>
      <c r="BU75" s="1279"/>
      <c r="BV75" s="1279"/>
      <c r="BW75" s="1279"/>
      <c r="BX75" s="1279">
        <v>10.8</v>
      </c>
      <c r="BY75" s="1279"/>
      <c r="BZ75" s="1279"/>
      <c r="CA75" s="1279"/>
      <c r="CB75" s="1279"/>
      <c r="CC75" s="1279"/>
      <c r="CD75" s="1279"/>
      <c r="CE75" s="1279"/>
      <c r="CF75" s="1279">
        <v>10.3</v>
      </c>
      <c r="CG75" s="1279"/>
      <c r="CH75" s="1279"/>
      <c r="CI75" s="1279"/>
      <c r="CJ75" s="1279"/>
      <c r="CK75" s="1279"/>
      <c r="CL75" s="1279"/>
      <c r="CM75" s="1279"/>
      <c r="CN75" s="1279">
        <v>10</v>
      </c>
      <c r="CO75" s="1279"/>
      <c r="CP75" s="1279"/>
      <c r="CQ75" s="1279"/>
      <c r="CR75" s="1279"/>
      <c r="CS75" s="1279"/>
      <c r="CT75" s="1279"/>
      <c r="CU75" s="1279"/>
      <c r="CV75" s="1279">
        <v>9.6</v>
      </c>
      <c r="CW75" s="1279"/>
      <c r="CX75" s="1279"/>
      <c r="CY75" s="1279"/>
      <c r="CZ75" s="1279"/>
      <c r="DA75" s="1279"/>
      <c r="DB75" s="1279"/>
      <c r="DC75" s="1279"/>
    </row>
    <row r="76" spans="2:107" ht="13" x14ac:dyDescent="0.2">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1272"/>
      <c r="G77" s="1284"/>
      <c r="H77" s="1284"/>
      <c r="I77" s="1284"/>
      <c r="J77" s="1284"/>
      <c r="K77" s="1285"/>
      <c r="L77" s="1285"/>
      <c r="M77" s="1285"/>
      <c r="N77" s="1285"/>
      <c r="AN77" s="1281" t="s">
        <v>609</v>
      </c>
      <c r="AO77" s="1281"/>
      <c r="AP77" s="1281"/>
      <c r="AQ77" s="1281"/>
      <c r="AR77" s="1281"/>
      <c r="AS77" s="1281"/>
      <c r="AT77" s="1281"/>
      <c r="AU77" s="1281"/>
      <c r="AV77" s="1281"/>
      <c r="AW77" s="1281"/>
      <c r="AX77" s="1281"/>
      <c r="AY77" s="1281"/>
      <c r="AZ77" s="1281"/>
      <c r="BA77" s="1281"/>
      <c r="BB77" s="1280" t="s">
        <v>608</v>
      </c>
      <c r="BC77" s="1280"/>
      <c r="BD77" s="1280"/>
      <c r="BE77" s="1280"/>
      <c r="BF77" s="1280"/>
      <c r="BG77" s="1280"/>
      <c r="BH77" s="1280"/>
      <c r="BI77" s="1280"/>
      <c r="BJ77" s="1280"/>
      <c r="BK77" s="1280"/>
      <c r="BL77" s="1280"/>
      <c r="BM77" s="1280"/>
      <c r="BN77" s="1280"/>
      <c r="BO77" s="1280"/>
      <c r="BP77" s="1279">
        <v>239.1</v>
      </c>
      <c r="BQ77" s="1279"/>
      <c r="BR77" s="1279"/>
      <c r="BS77" s="1279"/>
      <c r="BT77" s="1279"/>
      <c r="BU77" s="1279"/>
      <c r="BV77" s="1279"/>
      <c r="BW77" s="1279"/>
      <c r="BX77" s="1279">
        <v>244</v>
      </c>
      <c r="BY77" s="1279"/>
      <c r="BZ77" s="1279"/>
      <c r="CA77" s="1279"/>
      <c r="CB77" s="1279"/>
      <c r="CC77" s="1279"/>
      <c r="CD77" s="1279"/>
      <c r="CE77" s="1279"/>
      <c r="CF77" s="1279">
        <v>245.1</v>
      </c>
      <c r="CG77" s="1279"/>
      <c r="CH77" s="1279"/>
      <c r="CI77" s="1279"/>
      <c r="CJ77" s="1279"/>
      <c r="CK77" s="1279"/>
      <c r="CL77" s="1279"/>
      <c r="CM77" s="1279"/>
      <c r="CN77" s="1279">
        <v>246.9</v>
      </c>
      <c r="CO77" s="1279"/>
      <c r="CP77" s="1279"/>
      <c r="CQ77" s="1279"/>
      <c r="CR77" s="1279"/>
      <c r="CS77" s="1279"/>
      <c r="CT77" s="1279"/>
      <c r="CU77" s="1279"/>
      <c r="CV77" s="1279">
        <v>250.4</v>
      </c>
      <c r="CW77" s="1279"/>
      <c r="CX77" s="1279"/>
      <c r="CY77" s="1279"/>
      <c r="CZ77" s="1279"/>
      <c r="DA77" s="1279"/>
      <c r="DB77" s="1279"/>
      <c r="DC77" s="1279"/>
    </row>
    <row r="78" spans="2:107" ht="13" x14ac:dyDescent="0.2">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607</v>
      </c>
      <c r="BC79" s="1280"/>
      <c r="BD79" s="1280"/>
      <c r="BE79" s="1280"/>
      <c r="BF79" s="1280"/>
      <c r="BG79" s="1280"/>
      <c r="BH79" s="1280"/>
      <c r="BI79" s="1280"/>
      <c r="BJ79" s="1280"/>
      <c r="BK79" s="1280"/>
      <c r="BL79" s="1280"/>
      <c r="BM79" s="1280"/>
      <c r="BN79" s="1280"/>
      <c r="BO79" s="1280"/>
      <c r="BP79" s="1279">
        <v>15.9</v>
      </c>
      <c r="BQ79" s="1279"/>
      <c r="BR79" s="1279"/>
      <c r="BS79" s="1279"/>
      <c r="BT79" s="1279"/>
      <c r="BU79" s="1279"/>
      <c r="BV79" s="1279"/>
      <c r="BW79" s="1279"/>
      <c r="BX79" s="1279">
        <v>15.4</v>
      </c>
      <c r="BY79" s="1279"/>
      <c r="BZ79" s="1279"/>
      <c r="CA79" s="1279"/>
      <c r="CB79" s="1279"/>
      <c r="CC79" s="1279"/>
      <c r="CD79" s="1279"/>
      <c r="CE79" s="1279"/>
      <c r="CF79" s="1279">
        <v>15.2</v>
      </c>
      <c r="CG79" s="1279"/>
      <c r="CH79" s="1279"/>
      <c r="CI79" s="1279"/>
      <c r="CJ79" s="1279"/>
      <c r="CK79" s="1279"/>
      <c r="CL79" s="1279"/>
      <c r="CM79" s="1279"/>
      <c r="CN79" s="1279">
        <v>14.9</v>
      </c>
      <c r="CO79" s="1279"/>
      <c r="CP79" s="1279"/>
      <c r="CQ79" s="1279"/>
      <c r="CR79" s="1279"/>
      <c r="CS79" s="1279"/>
      <c r="CT79" s="1279"/>
      <c r="CU79" s="1279"/>
      <c r="CV79" s="1279">
        <v>14.4</v>
      </c>
      <c r="CW79" s="1279"/>
      <c r="CX79" s="1279"/>
      <c r="CY79" s="1279"/>
      <c r="CZ79" s="1279"/>
      <c r="DA79" s="1279"/>
      <c r="DB79" s="1279"/>
      <c r="DC79" s="1279"/>
    </row>
    <row r="80" spans="2:107" ht="13" x14ac:dyDescent="0.2">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1272"/>
    </row>
    <row r="82" spans="2:109" ht="16.5" x14ac:dyDescent="0.2">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 x14ac:dyDescent="0.2">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 x14ac:dyDescent="0.2">
      <c r="DD84" s="1271"/>
      <c r="DE84" s="1271"/>
    </row>
    <row r="85" spans="2:109" ht="13" x14ac:dyDescent="0.2">
      <c r="DD85" s="1271"/>
      <c r="DE85" s="1271"/>
    </row>
    <row r="86" spans="2:109" ht="13" hidden="1" x14ac:dyDescent="0.2">
      <c r="DD86" s="1271"/>
      <c r="DE86" s="1271"/>
    </row>
    <row r="87" spans="2:109" ht="13" hidden="1" x14ac:dyDescent="0.2">
      <c r="K87" s="1274"/>
      <c r="AQ87" s="1274"/>
      <c r="BC87" s="1274"/>
      <c r="BO87" s="1274"/>
      <c r="CA87" s="1274"/>
      <c r="CM87" s="1274"/>
      <c r="CY87" s="1274"/>
      <c r="DD87" s="1271"/>
      <c r="DE87" s="1271"/>
    </row>
    <row r="88" spans="2:109" ht="13" hidden="1" x14ac:dyDescent="0.2">
      <c r="DD88" s="1271"/>
      <c r="DE88" s="1271"/>
    </row>
    <row r="89" spans="2:109" ht="13" hidden="1" x14ac:dyDescent="0.2">
      <c r="DD89" s="1271"/>
      <c r="DE89" s="1271"/>
    </row>
    <row r="90" spans="2:109" ht="13" hidden="1" x14ac:dyDescent="0.2">
      <c r="DD90" s="1271"/>
      <c r="DE90" s="1271"/>
    </row>
    <row r="91" spans="2:109" ht="13" hidden="1" x14ac:dyDescent="0.2">
      <c r="DD91" s="1271"/>
      <c r="DE91" s="1271"/>
    </row>
    <row r="92" spans="2:109" ht="13.5" hidden="1" customHeight="1" x14ac:dyDescent="0.2">
      <c r="DD92" s="1271"/>
      <c r="DE92" s="1271"/>
    </row>
    <row r="93" spans="2:109" ht="13.5" hidden="1" customHeight="1" x14ac:dyDescent="0.2">
      <c r="DD93" s="1271"/>
      <c r="DE93" s="1271"/>
    </row>
    <row r="94" spans="2:109" ht="13.5" hidden="1" customHeight="1" x14ac:dyDescent="0.2">
      <c r="DD94" s="1271"/>
      <c r="DE94" s="1271"/>
    </row>
    <row r="95" spans="2:109" ht="13.5" hidden="1" customHeight="1" x14ac:dyDescent="0.2">
      <c r="DD95" s="1271"/>
      <c r="DE95" s="1271"/>
    </row>
    <row r="96" spans="2:109" ht="13.5" hidden="1" customHeight="1" x14ac:dyDescent="0.2">
      <c r="DD96" s="1271"/>
      <c r="DE96" s="1271"/>
    </row>
    <row r="97" s="1271" customFormat="1" ht="13.5" hidden="1" customHeight="1" x14ac:dyDescent="0.2"/>
    <row r="98" s="1271" customFormat="1" ht="13.5" hidden="1" customHeight="1" x14ac:dyDescent="0.2"/>
    <row r="99" s="1271" customFormat="1" ht="13.5" hidden="1" customHeight="1" x14ac:dyDescent="0.2"/>
    <row r="100" s="1271" customFormat="1" ht="13.5" hidden="1" customHeight="1" x14ac:dyDescent="0.2"/>
    <row r="101" s="1271" customFormat="1" ht="13.5" hidden="1" customHeight="1" x14ac:dyDescent="0.2"/>
    <row r="102" s="1271" customFormat="1" ht="13.5" hidden="1" customHeight="1" x14ac:dyDescent="0.2"/>
    <row r="103" s="1271" customFormat="1" ht="13.5" hidden="1" customHeight="1" x14ac:dyDescent="0.2"/>
    <row r="104" s="1271" customFormat="1" ht="13.5" hidden="1" customHeight="1" x14ac:dyDescent="0.2"/>
    <row r="105" s="1271" customFormat="1" ht="13.5" hidden="1" customHeight="1" x14ac:dyDescent="0.2"/>
    <row r="106" s="1271" customFormat="1" ht="13.5" hidden="1" customHeight="1" x14ac:dyDescent="0.2"/>
    <row r="107" s="1271" customFormat="1" ht="13.5" hidden="1" customHeight="1" x14ac:dyDescent="0.2"/>
    <row r="108" s="1271" customFormat="1" ht="13.5" hidden="1" customHeight="1" x14ac:dyDescent="0.2"/>
    <row r="109" s="1271" customFormat="1" ht="13.5" hidden="1" customHeight="1" x14ac:dyDescent="0.2"/>
    <row r="110" s="1271" customFormat="1" ht="13.5" hidden="1" customHeight="1" x14ac:dyDescent="0.2"/>
    <row r="111" s="1271" customFormat="1" ht="13.5" hidden="1" customHeight="1" x14ac:dyDescent="0.2"/>
    <row r="112" s="1271" customFormat="1" ht="13.5" hidden="1" customHeight="1" x14ac:dyDescent="0.2"/>
    <row r="113" s="1271" customFormat="1" ht="13.5" hidden="1" customHeight="1" x14ac:dyDescent="0.2"/>
    <row r="114" s="1271" customFormat="1" ht="13.5" hidden="1" customHeight="1" x14ac:dyDescent="0.2"/>
    <row r="115" s="1271" customFormat="1" ht="13.5" hidden="1" customHeight="1" x14ac:dyDescent="0.2"/>
    <row r="116" s="1271" customFormat="1" ht="13.5" hidden="1" customHeight="1" x14ac:dyDescent="0.2"/>
    <row r="117" s="1271" customFormat="1" ht="13.5" hidden="1" customHeight="1" x14ac:dyDescent="0.2"/>
    <row r="118" s="1271" customFormat="1" ht="13.5" hidden="1" customHeight="1" x14ac:dyDescent="0.2"/>
    <row r="119" s="1271" customFormat="1" ht="13.5" hidden="1" customHeight="1" x14ac:dyDescent="0.2"/>
    <row r="120" s="1271" customFormat="1" ht="13.5" hidden="1" customHeight="1" x14ac:dyDescent="0.2"/>
    <row r="121" s="1271" customFormat="1" ht="13.5" hidden="1" customHeight="1" x14ac:dyDescent="0.2"/>
    <row r="122" s="1271" customFormat="1" ht="13.5" hidden="1" customHeight="1" x14ac:dyDescent="0.2"/>
    <row r="123" s="1271" customFormat="1" ht="13.5" hidden="1" customHeight="1" x14ac:dyDescent="0.2"/>
    <row r="124" s="1271" customFormat="1" ht="13.5" hidden="1" customHeight="1" x14ac:dyDescent="0.2"/>
    <row r="125" s="1271" customFormat="1" ht="13.5" hidden="1" customHeight="1" x14ac:dyDescent="0.2"/>
    <row r="126" s="1271" customFormat="1" ht="13.5" hidden="1" customHeight="1" x14ac:dyDescent="0.2"/>
    <row r="127" s="1271" customFormat="1" ht="13.5" hidden="1" customHeight="1" x14ac:dyDescent="0.2"/>
    <row r="128" s="1271" customFormat="1" ht="13.5" hidden="1" customHeight="1" x14ac:dyDescent="0.2"/>
    <row r="129" s="1271" customFormat="1" ht="13.5" hidden="1" customHeight="1" x14ac:dyDescent="0.2"/>
    <row r="130" s="1271" customFormat="1" ht="13.5" hidden="1" customHeight="1" x14ac:dyDescent="0.2"/>
    <row r="131" s="1271" customFormat="1" ht="13.5" hidden="1" customHeight="1" x14ac:dyDescent="0.2"/>
    <row r="132" s="1271" customFormat="1" ht="13.5" hidden="1" customHeight="1" x14ac:dyDescent="0.2"/>
    <row r="133" s="1271" customFormat="1" ht="13.5" hidden="1" customHeight="1" x14ac:dyDescent="0.2"/>
    <row r="134" s="1271" customFormat="1" ht="13.5" hidden="1" customHeight="1" x14ac:dyDescent="0.2"/>
    <row r="135" s="1271" customFormat="1" ht="13.5" hidden="1" customHeight="1" x14ac:dyDescent="0.2"/>
    <row r="136" s="1271" customFormat="1" ht="13.5" hidden="1" customHeight="1" x14ac:dyDescent="0.2"/>
    <row r="137" s="1271" customFormat="1" ht="13.5" hidden="1" customHeight="1" x14ac:dyDescent="0.2"/>
    <row r="138" s="1271" customFormat="1" ht="13.5" hidden="1" customHeight="1" x14ac:dyDescent="0.2"/>
    <row r="139" s="1271" customFormat="1" ht="13.5" hidden="1" customHeight="1" x14ac:dyDescent="0.2"/>
    <row r="140" s="1271" customFormat="1" ht="13.5" hidden="1" customHeight="1" x14ac:dyDescent="0.2"/>
    <row r="141" s="1271" customFormat="1" ht="13.5" hidden="1" customHeight="1" x14ac:dyDescent="0.2"/>
    <row r="142" s="1271" customFormat="1" ht="13.5" hidden="1" customHeight="1" x14ac:dyDescent="0.2"/>
    <row r="143" s="1271" customFormat="1" ht="13.5" hidden="1" customHeight="1" x14ac:dyDescent="0.2"/>
    <row r="144" s="1271" customFormat="1" ht="13.5" hidden="1" customHeight="1" x14ac:dyDescent="0.2"/>
    <row r="145" s="1271" customFormat="1" ht="13.5" hidden="1" customHeight="1" x14ac:dyDescent="0.2"/>
    <row r="146" s="1271" customFormat="1" ht="13.5" hidden="1" customHeight="1" x14ac:dyDescent="0.2"/>
    <row r="147" s="1271" customFormat="1" ht="13.5" hidden="1" customHeight="1" x14ac:dyDescent="0.2"/>
    <row r="148" s="1271" customFormat="1" ht="13.5" hidden="1" customHeight="1" x14ac:dyDescent="0.2"/>
    <row r="149" s="1271" customFormat="1" ht="13.5" hidden="1" customHeight="1" x14ac:dyDescent="0.2"/>
    <row r="150" s="1271" customFormat="1" ht="13.5" hidden="1" customHeight="1" x14ac:dyDescent="0.2"/>
    <row r="151" s="1271" customFormat="1" ht="13.5" hidden="1" customHeight="1" x14ac:dyDescent="0.2"/>
    <row r="152" s="1271" customFormat="1" ht="13.5" hidden="1" customHeight="1" x14ac:dyDescent="0.2"/>
    <row r="153" s="1271" customFormat="1" ht="13.5" hidden="1" customHeight="1" x14ac:dyDescent="0.2"/>
    <row r="154" s="1271" customFormat="1" ht="13.5" hidden="1" customHeight="1" x14ac:dyDescent="0.2"/>
    <row r="155" s="1271" customFormat="1" ht="13.5" hidden="1" customHeight="1" x14ac:dyDescent="0.2"/>
    <row r="156" s="1271" customFormat="1" ht="13.5" hidden="1" customHeight="1" x14ac:dyDescent="0.2"/>
    <row r="157" s="1271" customFormat="1" ht="13.5" hidden="1" customHeight="1" x14ac:dyDescent="0.2"/>
    <row r="158" s="1271" customFormat="1" ht="13.5" hidden="1" customHeight="1" x14ac:dyDescent="0.2"/>
    <row r="159" s="1271" customFormat="1" ht="13.5" hidden="1" customHeight="1" x14ac:dyDescent="0.2"/>
    <row r="160" s="1271" customFormat="1" ht="13.5" hidden="1" customHeight="1" x14ac:dyDescent="0.2"/>
  </sheetData>
  <sheetProtection algorithmName="SHA-512" hashValue="IWEZapW9hx1cSRkMbqKslFgj0ubUPTABYd1pBgPrQ8LJKwsTZ97nYXVtKL47Y9z8vxQKfxDp1yrzZDf0xx1GzA==" saltValue="gLcAfoJmHFdKKnuQ5UXju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EA906-EA73-4EDF-A237-3B1369C40D38}">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493</v>
      </c>
    </row>
  </sheetData>
  <sheetProtection algorithmName="SHA-512" hashValue="m0MP7tMIOKCapE4i22/5HRzV6JK/Gb5eBTSmfJWzA1wcB/KcXMsa0xikSVKEVSXT6AQKnW/DkyWsPa+2mi/DQQ==" saltValue="Qz6vM75aUzxoa+shoj/cw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6CBFB-B795-4884-9D7F-1BE439924CC9}">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493</v>
      </c>
    </row>
  </sheetData>
  <sheetProtection algorithmName="SHA-512" hashValue="YqneD7Xo/9rRxpSJOyW7WoLwCeMAr9etMjN55FfUNussv8AdoHztaVa+G0lL7IOFb0UAWBrBAhaZ+pReGDYJog==" saltValue="i6UVXZgQAe1djEeSO9xVi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537</v>
      </c>
      <c r="B3" s="131"/>
      <c r="C3" s="132"/>
      <c r="D3" s="133">
        <v>52153</v>
      </c>
      <c r="E3" s="134"/>
      <c r="F3" s="135">
        <v>67951</v>
      </c>
      <c r="G3" s="136"/>
      <c r="H3" s="137"/>
    </row>
    <row r="4" spans="1:8" x14ac:dyDescent="0.2">
      <c r="A4" s="138"/>
      <c r="B4" s="139"/>
      <c r="C4" s="140"/>
      <c r="D4" s="141">
        <v>22095</v>
      </c>
      <c r="E4" s="142"/>
      <c r="F4" s="143">
        <v>17498</v>
      </c>
      <c r="G4" s="144"/>
      <c r="H4" s="145"/>
    </row>
    <row r="5" spans="1:8" x14ac:dyDescent="0.2">
      <c r="A5" s="126" t="s">
        <v>539</v>
      </c>
      <c r="B5" s="131"/>
      <c r="C5" s="132"/>
      <c r="D5" s="133">
        <v>61465</v>
      </c>
      <c r="E5" s="134"/>
      <c r="F5" s="135">
        <v>72635</v>
      </c>
      <c r="G5" s="136"/>
      <c r="H5" s="137"/>
    </row>
    <row r="6" spans="1:8" x14ac:dyDescent="0.2">
      <c r="A6" s="138"/>
      <c r="B6" s="139"/>
      <c r="C6" s="140"/>
      <c r="D6" s="141">
        <v>28446</v>
      </c>
      <c r="E6" s="142"/>
      <c r="F6" s="143">
        <v>18276</v>
      </c>
      <c r="G6" s="144"/>
      <c r="H6" s="145"/>
    </row>
    <row r="7" spans="1:8" x14ac:dyDescent="0.2">
      <c r="A7" s="126" t="s">
        <v>540</v>
      </c>
      <c r="B7" s="131"/>
      <c r="C7" s="132"/>
      <c r="D7" s="133">
        <v>57880</v>
      </c>
      <c r="E7" s="134"/>
      <c r="F7" s="135">
        <v>77936</v>
      </c>
      <c r="G7" s="136"/>
      <c r="H7" s="137"/>
    </row>
    <row r="8" spans="1:8" x14ac:dyDescent="0.2">
      <c r="A8" s="138"/>
      <c r="B8" s="139"/>
      <c r="C8" s="140"/>
      <c r="D8" s="141">
        <v>19449</v>
      </c>
      <c r="E8" s="142"/>
      <c r="F8" s="143">
        <v>19401</v>
      </c>
      <c r="G8" s="144"/>
      <c r="H8" s="145"/>
    </row>
    <row r="9" spans="1:8" x14ac:dyDescent="0.2">
      <c r="A9" s="126" t="s">
        <v>541</v>
      </c>
      <c r="B9" s="131"/>
      <c r="C9" s="132"/>
      <c r="D9" s="133">
        <v>59053</v>
      </c>
      <c r="E9" s="134"/>
      <c r="F9" s="135">
        <v>82531</v>
      </c>
      <c r="G9" s="136"/>
      <c r="H9" s="137"/>
    </row>
    <row r="10" spans="1:8" x14ac:dyDescent="0.2">
      <c r="A10" s="138"/>
      <c r="B10" s="139"/>
      <c r="C10" s="140"/>
      <c r="D10" s="141">
        <v>20487</v>
      </c>
      <c r="E10" s="142"/>
      <c r="F10" s="143">
        <v>19102</v>
      </c>
      <c r="G10" s="144"/>
      <c r="H10" s="145"/>
    </row>
    <row r="11" spans="1:8" x14ac:dyDescent="0.2">
      <c r="A11" s="126" t="s">
        <v>542</v>
      </c>
      <c r="B11" s="131"/>
      <c r="C11" s="132"/>
      <c r="D11" s="133">
        <v>63419</v>
      </c>
      <c r="E11" s="134"/>
      <c r="F11" s="135">
        <v>91743</v>
      </c>
      <c r="G11" s="136"/>
      <c r="H11" s="137"/>
    </row>
    <row r="12" spans="1:8" x14ac:dyDescent="0.2">
      <c r="A12" s="138"/>
      <c r="B12" s="139"/>
      <c r="C12" s="146"/>
      <c r="D12" s="141">
        <v>21544</v>
      </c>
      <c r="E12" s="142"/>
      <c r="F12" s="143">
        <v>21872</v>
      </c>
      <c r="G12" s="144"/>
      <c r="H12" s="145"/>
    </row>
    <row r="13" spans="1:8" x14ac:dyDescent="0.2">
      <c r="A13" s="126"/>
      <c r="B13" s="131"/>
      <c r="C13" s="147"/>
      <c r="D13" s="148">
        <v>58794</v>
      </c>
      <c r="E13" s="149"/>
      <c r="F13" s="150">
        <v>78559</v>
      </c>
      <c r="G13" s="151"/>
      <c r="H13" s="137"/>
    </row>
    <row r="14" spans="1:8" x14ac:dyDescent="0.2">
      <c r="A14" s="138"/>
      <c r="B14" s="139"/>
      <c r="C14" s="140"/>
      <c r="D14" s="141">
        <v>22404</v>
      </c>
      <c r="E14" s="142"/>
      <c r="F14" s="143">
        <v>19230</v>
      </c>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2.88</v>
      </c>
      <c r="C19" s="152">
        <f>ROUND(VALUE(SUBSTITUTE(実質収支比率等に係る経年分析!G$48,"▲","-")),2)</f>
        <v>2.35</v>
      </c>
      <c r="D19" s="152">
        <f>ROUND(VALUE(SUBSTITUTE(実質収支比率等に係る経年分析!H$48,"▲","-")),2)</f>
        <v>1.96</v>
      </c>
      <c r="E19" s="152">
        <f>ROUND(VALUE(SUBSTITUTE(実質収支比率等に係る経年分析!I$48,"▲","-")),2)</f>
        <v>1.68</v>
      </c>
      <c r="F19" s="152">
        <f>ROUND(VALUE(SUBSTITUTE(実質収支比率等に係る経年分析!J$48,"▲","-")),2)</f>
        <v>2.0299999999999998</v>
      </c>
    </row>
    <row r="20" spans="1:11" x14ac:dyDescent="0.2">
      <c r="A20" s="152" t="s">
        <v>53</v>
      </c>
      <c r="B20" s="152">
        <f>ROUND(VALUE(SUBSTITUTE(実質収支比率等に係る経年分析!F$47,"▲","-")),2)</f>
        <v>6.6</v>
      </c>
      <c r="C20" s="152">
        <f>ROUND(VALUE(SUBSTITUTE(実質収支比率等に係る経年分析!G$47,"▲","-")),2)</f>
        <v>6.07</v>
      </c>
      <c r="D20" s="152">
        <f>ROUND(VALUE(SUBSTITUTE(実質収支比率等に係る経年分析!H$47,"▲","-")),2)</f>
        <v>6.51</v>
      </c>
      <c r="E20" s="152">
        <f>ROUND(VALUE(SUBSTITUTE(実質収支比率等に係る経年分析!I$47,"▲","-")),2)</f>
        <v>4.8600000000000003</v>
      </c>
      <c r="F20" s="152">
        <f>ROUND(VALUE(SUBSTITUTE(実質収支比率等に係る経年分析!J$47,"▲","-")),2)</f>
        <v>4.74</v>
      </c>
    </row>
    <row r="21" spans="1:11" x14ac:dyDescent="0.2">
      <c r="A21" s="152" t="s">
        <v>54</v>
      </c>
      <c r="B21" s="152">
        <f>IF(ISNUMBER(VALUE(SUBSTITUTE(実質収支比率等に係る経年分析!F$49,"▲","-"))),ROUND(VALUE(SUBSTITUTE(実質収支比率等に係る経年分析!F$49,"▲","-")),2),NA())</f>
        <v>2.13</v>
      </c>
      <c r="C21" s="152">
        <f>IF(ISNUMBER(VALUE(SUBSTITUTE(実質収支比率等に係る経年分析!G$49,"▲","-"))),ROUND(VALUE(SUBSTITUTE(実質収支比率等に係る経年分析!G$49,"▲","-")),2),NA())</f>
        <v>-1.2</v>
      </c>
      <c r="D21" s="152">
        <f>IF(ISNUMBER(VALUE(SUBSTITUTE(実質収支比率等に係る経年分析!H$49,"▲","-"))),ROUND(VALUE(SUBSTITUTE(実質収支比率等に係る経年分析!H$49,"▲","-")),2),NA())</f>
        <v>-0.01</v>
      </c>
      <c r="E21" s="152">
        <f>IF(ISNUMBER(VALUE(SUBSTITUTE(実質収支比率等に係る経年分析!I$49,"▲","-"))),ROUND(VALUE(SUBSTITUTE(実質収支比率等に係る経年分析!I$49,"▲","-")),2),NA())</f>
        <v>-1.93</v>
      </c>
      <c r="F21" s="152">
        <f>IF(ISNUMBER(VALUE(SUBSTITUTE(実質収支比率等に係る経年分析!J$49,"▲","-"))),ROUND(VALUE(SUBSTITUTE(実質収支比率等に係る経年分析!J$49,"▲","-")),2),NA())</f>
        <v>0.22</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4.3899999999999997</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5.88</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5.66</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母子父子寡婦福祉資金特別会計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2">
      <c r="A30" s="153" t="str">
        <f>IF(連結実質赤字比率に係る赤字・黒字の構成分析!C$40="",NA(),連結実質赤字比率に係る赤字・黒字の構成分析!C$40)</f>
        <v>集中管理特別会計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0.01</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v>
      </c>
    </row>
    <row r="31" spans="1:11" x14ac:dyDescent="0.2">
      <c r="A31" s="153" t="str">
        <f>IF(連結実質赤字比率に係る赤字・黒字の構成分析!C$39="",NA(),連結実質赤字比率に係る赤字・黒字の構成分析!C$39)</f>
        <v>奨学金特別会計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v>
      </c>
    </row>
    <row r="32" spans="1:11" x14ac:dyDescent="0.2">
      <c r="A32" s="153" t="str">
        <f>IF(連結実質赤字比率に係る赤字・黒字の構成分析!C$38="",NA(),連結実質赤字比率に係る赤字・黒字の構成分析!C$38)</f>
        <v>流域下水道事業特別会計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v>
      </c>
    </row>
    <row r="33" spans="1:16" x14ac:dyDescent="0.2">
      <c r="A33" s="153" t="str">
        <f>IF(連結実質赤字比率に係る赤字・黒字の構成分析!C$37="",NA(),連結実質赤字比率に係る赤字・黒字の構成分析!C$37)</f>
        <v>証紙特別会計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0.04</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0.05</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0.06</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0.06</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0.06</v>
      </c>
    </row>
    <row r="34" spans="1:16" x14ac:dyDescent="0.2">
      <c r="A34" s="153" t="str">
        <f>IF(連結実質赤字比率に係る赤字・黒字の構成分析!C$36="",NA(),連結実質赤字比率に係る赤字・黒字の構成分析!C$36)</f>
        <v>番の州地区臨海工業用土地造成事業特別会計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0.28999999999999998</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0.23</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0.23</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0.19</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0.19</v>
      </c>
    </row>
    <row r="35" spans="1:16" x14ac:dyDescent="0.2">
      <c r="A35" s="153" t="str">
        <f>IF(連結実質赤字比率に係る赤字・黒字の構成分析!C$35="",NA(),連結実質赤字比率に係る赤字・黒字の構成分析!C$35)</f>
        <v>香川県立病院事業会計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2.2799999999999998</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2.29</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1.68</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1.34</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1.25</v>
      </c>
    </row>
    <row r="36" spans="1:16" x14ac:dyDescent="0.2">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2.8</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2.29</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1.89</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1.61</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1.95</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41902</v>
      </c>
      <c r="E42" s="154"/>
      <c r="F42" s="154"/>
      <c r="G42" s="154">
        <f>'実質公債費比率（分子）の構造'!L$52</f>
        <v>41657</v>
      </c>
      <c r="H42" s="154"/>
      <c r="I42" s="154"/>
      <c r="J42" s="154">
        <f>'実質公債費比率（分子）の構造'!M$52</f>
        <v>50869</v>
      </c>
      <c r="K42" s="154"/>
      <c r="L42" s="154"/>
      <c r="M42" s="154">
        <f>'実質公債費比率（分子）の構造'!N$52</f>
        <v>41688</v>
      </c>
      <c r="N42" s="154"/>
      <c r="O42" s="154"/>
      <c r="P42" s="154">
        <f>'実質公債費比率（分子）の構造'!O$52</f>
        <v>43379</v>
      </c>
    </row>
    <row r="43" spans="1:16" x14ac:dyDescent="0.2">
      <c r="A43" s="154" t="s">
        <v>62</v>
      </c>
      <c r="B43" s="154">
        <f>'実質公債費比率（分子）の構造'!K$51</f>
        <v>6</v>
      </c>
      <c r="C43" s="154"/>
      <c r="D43" s="154"/>
      <c r="E43" s="154">
        <f>'実質公債費比率（分子）の構造'!L$51</f>
        <v>6</v>
      </c>
      <c r="F43" s="154"/>
      <c r="G43" s="154"/>
      <c r="H43" s="154">
        <f>'実質公債費比率（分子）の構造'!M$51</f>
        <v>2</v>
      </c>
      <c r="I43" s="154"/>
      <c r="J43" s="154"/>
      <c r="K43" s="154">
        <f>'実質公債費比率（分子）の構造'!N$51</f>
        <v>4</v>
      </c>
      <c r="L43" s="154"/>
      <c r="M43" s="154"/>
      <c r="N43" s="154">
        <f>'実質公債費比率（分子）の構造'!O$51</f>
        <v>12</v>
      </c>
      <c r="O43" s="154"/>
      <c r="P43" s="154"/>
    </row>
    <row r="44" spans="1:16" x14ac:dyDescent="0.2">
      <c r="A44" s="154" t="s">
        <v>63</v>
      </c>
      <c r="B44" s="154">
        <f>'実質公債費比率（分子）の構造'!K$50</f>
        <v>845</v>
      </c>
      <c r="C44" s="154"/>
      <c r="D44" s="154"/>
      <c r="E44" s="154">
        <f>'実質公債費比率（分子）の構造'!L$50</f>
        <v>627</v>
      </c>
      <c r="F44" s="154"/>
      <c r="G44" s="154"/>
      <c r="H44" s="154">
        <f>'実質公債費比率（分子）の構造'!M$50</f>
        <v>527</v>
      </c>
      <c r="I44" s="154"/>
      <c r="J44" s="154"/>
      <c r="K44" s="154">
        <f>'実質公債費比率（分子）の構造'!N$50</f>
        <v>435</v>
      </c>
      <c r="L44" s="154"/>
      <c r="M44" s="154"/>
      <c r="N44" s="154">
        <f>'実質公債費比率（分子）の構造'!O$50</f>
        <v>294</v>
      </c>
      <c r="O44" s="154"/>
      <c r="P44" s="154"/>
    </row>
    <row r="45" spans="1:16" x14ac:dyDescent="0.2">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65</v>
      </c>
      <c r="B46" s="154">
        <f>'実質公債費比率（分子）の構造'!K$48</f>
        <v>2305</v>
      </c>
      <c r="C46" s="154"/>
      <c r="D46" s="154"/>
      <c r="E46" s="154">
        <f>'実質公債費比率（分子）の構造'!L$48</f>
        <v>2169</v>
      </c>
      <c r="F46" s="154"/>
      <c r="G46" s="154"/>
      <c r="H46" s="154">
        <f>'実質公債費比率（分子）の構造'!M$48</f>
        <v>2244</v>
      </c>
      <c r="I46" s="154"/>
      <c r="J46" s="154"/>
      <c r="K46" s="154">
        <f>'実質公債費比率（分子）の構造'!N$48</f>
        <v>2049</v>
      </c>
      <c r="L46" s="154"/>
      <c r="M46" s="154"/>
      <c r="N46" s="154">
        <f>'実質公債費比率（分子）の構造'!O$48</f>
        <v>1209</v>
      </c>
      <c r="O46" s="154"/>
      <c r="P46" s="154"/>
    </row>
    <row r="47" spans="1:16" x14ac:dyDescent="0.2">
      <c r="A47" s="154" t="s">
        <v>66</v>
      </c>
      <c r="B47" s="154" t="str">
        <f>'実質公債費比率（分子）の構造'!K$47</f>
        <v>-</v>
      </c>
      <c r="C47" s="154"/>
      <c r="D47" s="154"/>
      <c r="E47" s="154" t="str">
        <f>'実質公債費比率（分子）の構造'!L$47</f>
        <v>-</v>
      </c>
      <c r="F47" s="154"/>
      <c r="G47" s="154"/>
      <c r="H47" s="154" t="str">
        <f>'実質公債費比率（分子）の構造'!M$47</f>
        <v>-</v>
      </c>
      <c r="I47" s="154"/>
      <c r="J47" s="154"/>
      <c r="K47" s="154" t="str">
        <f>'実質公債費比率（分子）の構造'!N$47</f>
        <v>-</v>
      </c>
      <c r="L47" s="154"/>
      <c r="M47" s="154"/>
      <c r="N47" s="154" t="str">
        <f>'実質公債費比率（分子）の構造'!O$47</f>
        <v>-</v>
      </c>
      <c r="O47" s="154"/>
      <c r="P47" s="154"/>
    </row>
    <row r="48" spans="1:16" x14ac:dyDescent="0.2">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68</v>
      </c>
      <c r="B49" s="154">
        <f>'実質公債費比率（分子）の構造'!K$45</f>
        <v>62262</v>
      </c>
      <c r="C49" s="154"/>
      <c r="D49" s="154"/>
      <c r="E49" s="154">
        <f>'実質公債費比率（分子）の構造'!L$45</f>
        <v>61935</v>
      </c>
      <c r="F49" s="154"/>
      <c r="G49" s="154"/>
      <c r="H49" s="154">
        <f>'実質公債費比率（分子）の構造'!M$45</f>
        <v>70062</v>
      </c>
      <c r="I49" s="154"/>
      <c r="J49" s="154"/>
      <c r="K49" s="154">
        <f>'実質公債費比率（分子）の構造'!N$45</f>
        <v>60172</v>
      </c>
      <c r="L49" s="154"/>
      <c r="M49" s="154"/>
      <c r="N49" s="154">
        <f>'実質公債費比率（分子）の構造'!O$45</f>
        <v>62157</v>
      </c>
      <c r="O49" s="154"/>
      <c r="P49" s="154"/>
    </row>
    <row r="50" spans="1:16" x14ac:dyDescent="0.2">
      <c r="A50" s="154" t="s">
        <v>69</v>
      </c>
      <c r="B50" s="154" t="e">
        <f>NA()</f>
        <v>#N/A</v>
      </c>
      <c r="C50" s="154">
        <f>IF(ISNUMBER('実質公債費比率（分子）の構造'!K$53),'実質公債費比率（分子）の構造'!K$53,NA())</f>
        <v>23516</v>
      </c>
      <c r="D50" s="154" t="e">
        <f>NA()</f>
        <v>#N/A</v>
      </c>
      <c r="E50" s="154" t="e">
        <f>NA()</f>
        <v>#N/A</v>
      </c>
      <c r="F50" s="154">
        <f>IF(ISNUMBER('実質公債費比率（分子）の構造'!L$53),'実質公債費比率（分子）の構造'!L$53,NA())</f>
        <v>23080</v>
      </c>
      <c r="G50" s="154" t="e">
        <f>NA()</f>
        <v>#N/A</v>
      </c>
      <c r="H50" s="154" t="e">
        <f>NA()</f>
        <v>#N/A</v>
      </c>
      <c r="I50" s="154">
        <f>IF(ISNUMBER('実質公債費比率（分子）の構造'!M$53),'実質公債費比率（分子）の構造'!M$53,NA())</f>
        <v>21966</v>
      </c>
      <c r="J50" s="154" t="e">
        <f>NA()</f>
        <v>#N/A</v>
      </c>
      <c r="K50" s="154" t="e">
        <f>NA()</f>
        <v>#N/A</v>
      </c>
      <c r="L50" s="154">
        <f>IF(ISNUMBER('実質公債費比率（分子）の構造'!N$53),'実質公債費比率（分子）の構造'!N$53,NA())</f>
        <v>20972</v>
      </c>
      <c r="M50" s="154" t="e">
        <f>NA()</f>
        <v>#N/A</v>
      </c>
      <c r="N50" s="154" t="e">
        <f>NA()</f>
        <v>#N/A</v>
      </c>
      <c r="O50" s="154">
        <f>IF(ISNUMBER('実質公債費比率（分子）の構造'!O$53),'実質公債費比率（分子）の構造'!O$53,NA())</f>
        <v>20293</v>
      </c>
      <c r="P50" s="154" t="e">
        <f>NA()</f>
        <v>#N/A</v>
      </c>
    </row>
    <row r="53" spans="1:16" x14ac:dyDescent="0.2">
      <c r="A53" s="122" t="s">
        <v>70</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2">
      <c r="A56" s="153" t="s">
        <v>41</v>
      </c>
      <c r="B56" s="153"/>
      <c r="C56" s="153"/>
      <c r="D56" s="153">
        <f>'将来負担比率（分子）の構造'!I$52</f>
        <v>511193</v>
      </c>
      <c r="E56" s="153"/>
      <c r="F56" s="153"/>
      <c r="G56" s="153">
        <f>'将来負担比率（分子）の構造'!J$52</f>
        <v>506045</v>
      </c>
      <c r="H56" s="153"/>
      <c r="I56" s="153"/>
      <c r="J56" s="153">
        <f>'将来負担比率（分子）の構造'!K$52</f>
        <v>500209</v>
      </c>
      <c r="K56" s="153"/>
      <c r="L56" s="153"/>
      <c r="M56" s="153">
        <f>'将来負担比率（分子）の構造'!L$52</f>
        <v>491824</v>
      </c>
      <c r="N56" s="153"/>
      <c r="O56" s="153"/>
      <c r="P56" s="153">
        <f>'将来負担比率（分子）の構造'!M$52</f>
        <v>485289</v>
      </c>
    </row>
    <row r="57" spans="1:16" x14ac:dyDescent="0.2">
      <c r="A57" s="153" t="s">
        <v>40</v>
      </c>
      <c r="B57" s="153"/>
      <c r="C57" s="153"/>
      <c r="D57" s="153">
        <f>'将来負担比率（分子）の構造'!I$51</f>
        <v>18366</v>
      </c>
      <c r="E57" s="153"/>
      <c r="F57" s="153"/>
      <c r="G57" s="153">
        <f>'将来負担比率（分子）の構造'!J$51</f>
        <v>17833</v>
      </c>
      <c r="H57" s="153"/>
      <c r="I57" s="153"/>
      <c r="J57" s="153">
        <f>'将来負担比率（分子）の構造'!K$51</f>
        <v>17250</v>
      </c>
      <c r="K57" s="153"/>
      <c r="L57" s="153"/>
      <c r="M57" s="153">
        <f>'将来負担比率（分子）の構造'!L$51</f>
        <v>16702</v>
      </c>
      <c r="N57" s="153"/>
      <c r="O57" s="153"/>
      <c r="P57" s="153">
        <f>'将来負担比率（分子）の構造'!M$51</f>
        <v>14437</v>
      </c>
    </row>
    <row r="58" spans="1:16" x14ac:dyDescent="0.2">
      <c r="A58" s="153" t="s">
        <v>39</v>
      </c>
      <c r="B58" s="153"/>
      <c r="C58" s="153"/>
      <c r="D58" s="153">
        <f>'将来負担比率（分子）の構造'!I$50</f>
        <v>55333</v>
      </c>
      <c r="E58" s="153"/>
      <c r="F58" s="153"/>
      <c r="G58" s="153">
        <f>'将来負担比率（分子）の構造'!J$50</f>
        <v>52886</v>
      </c>
      <c r="H58" s="153"/>
      <c r="I58" s="153"/>
      <c r="J58" s="153">
        <f>'将来負担比率（分子）の構造'!K$50</f>
        <v>51501</v>
      </c>
      <c r="K58" s="153"/>
      <c r="L58" s="153"/>
      <c r="M58" s="153">
        <f>'将来負担比率（分子）の構造'!L$50</f>
        <v>47706</v>
      </c>
      <c r="N58" s="153"/>
      <c r="O58" s="153"/>
      <c r="P58" s="153">
        <f>'将来負担比率（分子）の構造'!M$50</f>
        <v>42314</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43</v>
      </c>
      <c r="C61" s="153"/>
      <c r="D61" s="153"/>
      <c r="E61" s="153">
        <f>'将来負担比率（分子）の構造'!J$46</f>
        <v>77</v>
      </c>
      <c r="F61" s="153"/>
      <c r="G61" s="153"/>
      <c r="H61" s="153">
        <f>'将来負担比率（分子）の構造'!K$46</f>
        <v>48</v>
      </c>
      <c r="I61" s="153"/>
      <c r="J61" s="153"/>
      <c r="K61" s="153">
        <f>'将来負担比率（分子）の構造'!L$46</f>
        <v>22</v>
      </c>
      <c r="L61" s="153"/>
      <c r="M61" s="153"/>
      <c r="N61" s="153">
        <f>'将来負担比率（分子）の構造'!M$46</f>
        <v>48</v>
      </c>
      <c r="O61" s="153"/>
      <c r="P61" s="153"/>
    </row>
    <row r="62" spans="1:16" x14ac:dyDescent="0.2">
      <c r="A62" s="153" t="s">
        <v>33</v>
      </c>
      <c r="B62" s="153">
        <f>'将来負担比率（分子）の構造'!I$45</f>
        <v>119088</v>
      </c>
      <c r="C62" s="153"/>
      <c r="D62" s="153"/>
      <c r="E62" s="153">
        <f>'将来負担比率（分子）の構造'!J$45</f>
        <v>113146</v>
      </c>
      <c r="F62" s="153"/>
      <c r="G62" s="153"/>
      <c r="H62" s="153">
        <f>'将来負担比率（分子）の構造'!K$45</f>
        <v>111298</v>
      </c>
      <c r="I62" s="153"/>
      <c r="J62" s="153"/>
      <c r="K62" s="153">
        <f>'将来負担比率（分子）の構造'!L$45</f>
        <v>103625</v>
      </c>
      <c r="L62" s="153"/>
      <c r="M62" s="153"/>
      <c r="N62" s="153">
        <f>'将来負担比率（分子）の構造'!M$45</f>
        <v>101621</v>
      </c>
      <c r="O62" s="153"/>
      <c r="P62" s="153"/>
    </row>
    <row r="63" spans="1:16" x14ac:dyDescent="0.2">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31</v>
      </c>
      <c r="B64" s="153">
        <f>'将来負担比率（分子）の構造'!I$43</f>
        <v>23828</v>
      </c>
      <c r="C64" s="153"/>
      <c r="D64" s="153"/>
      <c r="E64" s="153">
        <f>'将来負担比率（分子）の構造'!J$43</f>
        <v>17709</v>
      </c>
      <c r="F64" s="153"/>
      <c r="G64" s="153"/>
      <c r="H64" s="153">
        <f>'将来負担比率（分子）の構造'!K$43</f>
        <v>17532</v>
      </c>
      <c r="I64" s="153"/>
      <c r="J64" s="153"/>
      <c r="K64" s="153">
        <f>'将来負担比率（分子）の構造'!L$43</f>
        <v>16939</v>
      </c>
      <c r="L64" s="153"/>
      <c r="M64" s="153"/>
      <c r="N64" s="153">
        <f>'将来負担比率（分子）の構造'!M$43</f>
        <v>16428</v>
      </c>
      <c r="O64" s="153"/>
      <c r="P64" s="153"/>
    </row>
    <row r="65" spans="1:16" x14ac:dyDescent="0.2">
      <c r="A65" s="153" t="s">
        <v>30</v>
      </c>
      <c r="B65" s="153">
        <f>'将来負担比率（分子）の構造'!I$42</f>
        <v>2434</v>
      </c>
      <c r="C65" s="153"/>
      <c r="D65" s="153"/>
      <c r="E65" s="153">
        <f>'将来負担比率（分子）の構造'!J$42</f>
        <v>1819</v>
      </c>
      <c r="F65" s="153"/>
      <c r="G65" s="153"/>
      <c r="H65" s="153">
        <f>'将来負担比率（分子）の構造'!K$42</f>
        <v>1327</v>
      </c>
      <c r="I65" s="153"/>
      <c r="J65" s="153"/>
      <c r="K65" s="153">
        <f>'将来負担比率（分子）の構造'!L$42</f>
        <v>1004</v>
      </c>
      <c r="L65" s="153"/>
      <c r="M65" s="153"/>
      <c r="N65" s="153">
        <f>'将来負担比率（分子）の構造'!M$42</f>
        <v>613</v>
      </c>
      <c r="O65" s="153"/>
      <c r="P65" s="153"/>
    </row>
    <row r="66" spans="1:16" x14ac:dyDescent="0.2">
      <c r="A66" s="153" t="s">
        <v>29</v>
      </c>
      <c r="B66" s="153">
        <f>'将来負担比率（分子）の構造'!I$41</f>
        <v>865078</v>
      </c>
      <c r="C66" s="153"/>
      <c r="D66" s="153"/>
      <c r="E66" s="153">
        <f>'将来負担比率（分子）の構造'!J$41</f>
        <v>867798</v>
      </c>
      <c r="F66" s="153"/>
      <c r="G66" s="153"/>
      <c r="H66" s="153">
        <f>'将来負担比率（分子）の構造'!K$41</f>
        <v>868743</v>
      </c>
      <c r="I66" s="153"/>
      <c r="J66" s="153"/>
      <c r="K66" s="153">
        <f>'将来負担比率（分子）の構造'!L$41</f>
        <v>868933</v>
      </c>
      <c r="L66" s="153"/>
      <c r="M66" s="153"/>
      <c r="N66" s="153">
        <f>'将来負担比率（分子）の構造'!M$41</f>
        <v>865004</v>
      </c>
      <c r="O66" s="153"/>
      <c r="P66" s="153"/>
    </row>
    <row r="67" spans="1:16" x14ac:dyDescent="0.2">
      <c r="A67" s="153" t="s">
        <v>73</v>
      </c>
      <c r="B67" s="153" t="e">
        <f>NA()</f>
        <v>#N/A</v>
      </c>
      <c r="C67" s="153">
        <f>IF(ISNUMBER('将来負担比率（分子）の構造'!I$53), IF('将来負担比率（分子）の構造'!I$53 &lt; 0, 0, '将来負担比率（分子）の構造'!I$53), NA())</f>
        <v>425578</v>
      </c>
      <c r="D67" s="153" t="e">
        <f>NA()</f>
        <v>#N/A</v>
      </c>
      <c r="E67" s="153" t="e">
        <f>NA()</f>
        <v>#N/A</v>
      </c>
      <c r="F67" s="153">
        <f>IF(ISNUMBER('将来負担比率（分子）の構造'!J$53), IF('将来負担比率（分子）の構造'!J$53 &lt; 0, 0, '将来負担比率（分子）の構造'!J$53), NA())</f>
        <v>423785</v>
      </c>
      <c r="G67" s="153" t="e">
        <f>NA()</f>
        <v>#N/A</v>
      </c>
      <c r="H67" s="153" t="e">
        <f>NA()</f>
        <v>#N/A</v>
      </c>
      <c r="I67" s="153">
        <f>IF(ISNUMBER('将来負担比率（分子）の構造'!K$53), IF('将来負担比率（分子）の構造'!K$53 &lt; 0, 0, '将来負担比率（分子）の構造'!K$53), NA())</f>
        <v>429989</v>
      </c>
      <c r="J67" s="153" t="e">
        <f>NA()</f>
        <v>#N/A</v>
      </c>
      <c r="K67" s="153" t="e">
        <f>NA()</f>
        <v>#N/A</v>
      </c>
      <c r="L67" s="153">
        <f>IF(ISNUMBER('将来負担比率（分子）の構造'!L$53), IF('将来負担比率（分子）の構造'!L$53 &lt; 0, 0, '将来負担比率（分子）の構造'!L$53), NA())</f>
        <v>434293</v>
      </c>
      <c r="M67" s="153" t="e">
        <f>NA()</f>
        <v>#N/A</v>
      </c>
      <c r="N67" s="153" t="e">
        <f>NA()</f>
        <v>#N/A</v>
      </c>
      <c r="O67" s="153">
        <f>IF(ISNUMBER('将来負担比率（分子）の構造'!M$53), IF('将来負担比率（分子）の構造'!M$53 &lt; 0, 0, '将来負担比率（分子）の構造'!M$53), NA())</f>
        <v>441674</v>
      </c>
      <c r="P67" s="153" t="e">
        <f>NA()</f>
        <v>#N/A</v>
      </c>
    </row>
    <row r="70" spans="1:16" x14ac:dyDescent="0.2">
      <c r="A70" s="155" t="s">
        <v>74</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75</v>
      </c>
      <c r="B72" s="157">
        <f>基金残高に係る経年分析!F55</f>
        <v>16859</v>
      </c>
      <c r="C72" s="157">
        <f>基金残高に係る経年分析!G55</f>
        <v>12592</v>
      </c>
      <c r="D72" s="157">
        <f>基金残高に係る経年分析!H55</f>
        <v>12269</v>
      </c>
    </row>
    <row r="73" spans="1:16" x14ac:dyDescent="0.2">
      <c r="A73" s="156" t="s">
        <v>76</v>
      </c>
      <c r="B73" s="157">
        <f>基金残高に係る経年分析!F56</f>
        <v>20222</v>
      </c>
      <c r="C73" s="157">
        <f>基金残高に係る経年分析!G56</f>
        <v>19901</v>
      </c>
      <c r="D73" s="157">
        <f>基金残高に係る経年分析!H56</f>
        <v>15302</v>
      </c>
    </row>
    <row r="74" spans="1:16" x14ac:dyDescent="0.2">
      <c r="A74" s="156" t="s">
        <v>77</v>
      </c>
      <c r="B74" s="157">
        <f>基金残高に係る経年分析!F57</f>
        <v>21216</v>
      </c>
      <c r="C74" s="157">
        <f>基金残高に係る経年分析!G57</f>
        <v>21806</v>
      </c>
      <c r="D74" s="157">
        <f>基金残高に係る経年分析!H57</f>
        <v>21660</v>
      </c>
    </row>
  </sheetData>
  <sheetProtection algorithmName="SHA-512" hashValue="i0q3t8N+td0csaTdbPWjF3KR4DZCW6A/DCzdyxQ5XbGiENK1HWOw/o8x23hv4XGphxPiZ44YgS36LCUG+dvViQ==" saltValue="mH2FN0nPqEpT5b2h8j8r9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01" t="s">
        <v>183</v>
      </c>
      <c r="DD1" s="702"/>
      <c r="DE1" s="702"/>
      <c r="DF1" s="702"/>
      <c r="DG1" s="702"/>
      <c r="DH1" s="702"/>
      <c r="DI1" s="703"/>
      <c r="DK1" s="701" t="s">
        <v>184</v>
      </c>
      <c r="DL1" s="702"/>
      <c r="DM1" s="702"/>
      <c r="DN1" s="702"/>
      <c r="DO1" s="702"/>
      <c r="DP1" s="702"/>
      <c r="DQ1" s="702"/>
      <c r="DR1" s="702"/>
      <c r="DS1" s="702"/>
      <c r="DT1" s="702"/>
      <c r="DU1" s="702"/>
      <c r="DV1" s="702"/>
      <c r="DW1" s="702"/>
      <c r="DX1" s="703"/>
      <c r="DY1" s="208"/>
      <c r="DZ1" s="208"/>
      <c r="EA1" s="208"/>
      <c r="EB1" s="208"/>
      <c r="EC1" s="208"/>
      <c r="ED1" s="208"/>
      <c r="EE1" s="208"/>
      <c r="EF1" s="208"/>
      <c r="EG1" s="208"/>
      <c r="EH1" s="208"/>
    </row>
    <row r="2" spans="2:138" ht="22.5" customHeight="1" x14ac:dyDescent="0.2">
      <c r="B2" s="210" t="s">
        <v>185</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674" t="s">
        <v>186</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4" t="s">
        <v>187</v>
      </c>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6"/>
      <c r="BY3" s="674" t="s">
        <v>188</v>
      </c>
      <c r="BZ3" s="675"/>
      <c r="CA3" s="675"/>
      <c r="CB3" s="675"/>
      <c r="CC3" s="675"/>
      <c r="CD3" s="675"/>
      <c r="CE3" s="675"/>
      <c r="CF3" s="675"/>
      <c r="CG3" s="675"/>
      <c r="CH3" s="675"/>
      <c r="CI3" s="675"/>
      <c r="CJ3" s="675"/>
      <c r="CK3" s="675"/>
      <c r="CL3" s="675"/>
      <c r="CM3" s="675"/>
      <c r="CN3" s="675"/>
      <c r="CO3" s="675"/>
      <c r="CP3" s="675"/>
      <c r="CQ3" s="675"/>
      <c r="CR3" s="675"/>
      <c r="CS3" s="675"/>
      <c r="CT3" s="675"/>
      <c r="CU3" s="675"/>
      <c r="CV3" s="675"/>
      <c r="CW3" s="675"/>
      <c r="CX3" s="675"/>
      <c r="CY3" s="675"/>
      <c r="CZ3" s="675"/>
      <c r="DA3" s="675"/>
      <c r="DB3" s="675"/>
      <c r="DC3" s="675"/>
      <c r="DD3" s="675"/>
      <c r="DE3" s="675"/>
      <c r="DF3" s="675"/>
      <c r="DG3" s="675"/>
      <c r="DH3" s="675"/>
      <c r="DI3" s="675"/>
      <c r="DJ3" s="675"/>
      <c r="DK3" s="675"/>
      <c r="DL3" s="675"/>
      <c r="DM3" s="675"/>
      <c r="DN3" s="675"/>
      <c r="DO3" s="675"/>
      <c r="DP3" s="675"/>
      <c r="DQ3" s="675"/>
      <c r="DR3" s="675"/>
      <c r="DS3" s="675"/>
      <c r="DT3" s="675"/>
      <c r="DU3" s="675"/>
      <c r="DV3" s="675"/>
      <c r="DW3" s="675"/>
      <c r="DX3" s="676"/>
    </row>
    <row r="4" spans="2:138" ht="11.25" customHeight="1" x14ac:dyDescent="0.2">
      <c r="B4" s="674" t="s">
        <v>1</v>
      </c>
      <c r="C4" s="675"/>
      <c r="D4" s="675"/>
      <c r="E4" s="675"/>
      <c r="F4" s="675"/>
      <c r="G4" s="675"/>
      <c r="H4" s="675"/>
      <c r="I4" s="675"/>
      <c r="J4" s="675"/>
      <c r="K4" s="675"/>
      <c r="L4" s="675"/>
      <c r="M4" s="675"/>
      <c r="N4" s="675"/>
      <c r="O4" s="675"/>
      <c r="P4" s="675"/>
      <c r="Q4" s="676"/>
      <c r="R4" s="674" t="s">
        <v>189</v>
      </c>
      <c r="S4" s="675"/>
      <c r="T4" s="675"/>
      <c r="U4" s="675"/>
      <c r="V4" s="675"/>
      <c r="W4" s="675"/>
      <c r="X4" s="675"/>
      <c r="Y4" s="676"/>
      <c r="Z4" s="674" t="s">
        <v>190</v>
      </c>
      <c r="AA4" s="675"/>
      <c r="AB4" s="675"/>
      <c r="AC4" s="676"/>
      <c r="AD4" s="674" t="s">
        <v>191</v>
      </c>
      <c r="AE4" s="675"/>
      <c r="AF4" s="675"/>
      <c r="AG4" s="675"/>
      <c r="AH4" s="675"/>
      <c r="AI4" s="675"/>
      <c r="AJ4" s="675"/>
      <c r="AK4" s="676"/>
      <c r="AL4" s="674" t="s">
        <v>190</v>
      </c>
      <c r="AM4" s="675"/>
      <c r="AN4" s="675"/>
      <c r="AO4" s="676"/>
      <c r="AP4" s="704" t="s">
        <v>192</v>
      </c>
      <c r="AQ4" s="704"/>
      <c r="AR4" s="704"/>
      <c r="AS4" s="704"/>
      <c r="AT4" s="704"/>
      <c r="AU4" s="704"/>
      <c r="AV4" s="704"/>
      <c r="AW4" s="704"/>
      <c r="AX4" s="704"/>
      <c r="AY4" s="704"/>
      <c r="AZ4" s="704"/>
      <c r="BA4" s="704"/>
      <c r="BB4" s="704"/>
      <c r="BC4" s="704"/>
      <c r="BD4" s="704" t="s">
        <v>193</v>
      </c>
      <c r="BE4" s="704"/>
      <c r="BF4" s="704"/>
      <c r="BG4" s="704"/>
      <c r="BH4" s="704"/>
      <c r="BI4" s="704"/>
      <c r="BJ4" s="704"/>
      <c r="BK4" s="704"/>
      <c r="BL4" s="704" t="s">
        <v>190</v>
      </c>
      <c r="BM4" s="704"/>
      <c r="BN4" s="704"/>
      <c r="BO4" s="704"/>
      <c r="BP4" s="704" t="s">
        <v>194</v>
      </c>
      <c r="BQ4" s="704"/>
      <c r="BR4" s="704"/>
      <c r="BS4" s="704"/>
      <c r="BT4" s="704"/>
      <c r="BU4" s="704"/>
      <c r="BV4" s="704"/>
      <c r="BW4" s="704"/>
      <c r="BY4" s="674" t="s">
        <v>195</v>
      </c>
      <c r="BZ4" s="675"/>
      <c r="CA4" s="675"/>
      <c r="CB4" s="675"/>
      <c r="CC4" s="675"/>
      <c r="CD4" s="675"/>
      <c r="CE4" s="675"/>
      <c r="CF4" s="675"/>
      <c r="CG4" s="675"/>
      <c r="CH4" s="675"/>
      <c r="CI4" s="675"/>
      <c r="CJ4" s="675"/>
      <c r="CK4" s="675"/>
      <c r="CL4" s="675"/>
      <c r="CM4" s="675"/>
      <c r="CN4" s="675"/>
      <c r="CO4" s="675"/>
      <c r="CP4" s="675"/>
      <c r="CQ4" s="675"/>
      <c r="CR4" s="675"/>
      <c r="CS4" s="675"/>
      <c r="CT4" s="675"/>
      <c r="CU4" s="675"/>
      <c r="CV4" s="675"/>
      <c r="CW4" s="675"/>
      <c r="CX4" s="675"/>
      <c r="CY4" s="675"/>
      <c r="CZ4" s="675"/>
      <c r="DA4" s="675"/>
      <c r="DB4" s="675"/>
      <c r="DC4" s="675"/>
      <c r="DD4" s="675"/>
      <c r="DE4" s="675"/>
      <c r="DF4" s="675"/>
      <c r="DG4" s="675"/>
      <c r="DH4" s="675"/>
      <c r="DI4" s="675"/>
      <c r="DJ4" s="675"/>
      <c r="DK4" s="675"/>
      <c r="DL4" s="675"/>
      <c r="DM4" s="675"/>
      <c r="DN4" s="675"/>
      <c r="DO4" s="675"/>
      <c r="DP4" s="675"/>
      <c r="DQ4" s="675"/>
      <c r="DR4" s="675"/>
      <c r="DS4" s="675"/>
      <c r="DT4" s="675"/>
      <c r="DU4" s="675"/>
      <c r="DV4" s="675"/>
      <c r="DW4" s="675"/>
      <c r="DX4" s="676"/>
    </row>
    <row r="5" spans="2:138" s="213" customFormat="1" ht="11.25" customHeight="1" x14ac:dyDescent="0.2">
      <c r="B5" s="666" t="s">
        <v>196</v>
      </c>
      <c r="C5" s="667"/>
      <c r="D5" s="667"/>
      <c r="E5" s="667"/>
      <c r="F5" s="667"/>
      <c r="G5" s="667"/>
      <c r="H5" s="667"/>
      <c r="I5" s="667"/>
      <c r="J5" s="667"/>
      <c r="K5" s="667"/>
      <c r="L5" s="667"/>
      <c r="M5" s="667"/>
      <c r="N5" s="667"/>
      <c r="O5" s="667"/>
      <c r="P5" s="667"/>
      <c r="Q5" s="668"/>
      <c r="R5" s="687">
        <v>133171086</v>
      </c>
      <c r="S5" s="688"/>
      <c r="T5" s="688"/>
      <c r="U5" s="688"/>
      <c r="V5" s="688"/>
      <c r="W5" s="688"/>
      <c r="X5" s="688"/>
      <c r="Y5" s="689"/>
      <c r="Z5" s="699">
        <v>29.8</v>
      </c>
      <c r="AA5" s="699"/>
      <c r="AB5" s="699"/>
      <c r="AC5" s="699"/>
      <c r="AD5" s="700">
        <v>112424392</v>
      </c>
      <c r="AE5" s="700"/>
      <c r="AF5" s="700"/>
      <c r="AG5" s="700"/>
      <c r="AH5" s="700"/>
      <c r="AI5" s="700"/>
      <c r="AJ5" s="700"/>
      <c r="AK5" s="700"/>
      <c r="AL5" s="684">
        <v>46.5</v>
      </c>
      <c r="AM5" s="685"/>
      <c r="AN5" s="685"/>
      <c r="AO5" s="686"/>
      <c r="AP5" s="666" t="s">
        <v>197</v>
      </c>
      <c r="AQ5" s="667"/>
      <c r="AR5" s="667"/>
      <c r="AS5" s="667"/>
      <c r="AT5" s="667"/>
      <c r="AU5" s="667"/>
      <c r="AV5" s="667"/>
      <c r="AW5" s="667"/>
      <c r="AX5" s="667"/>
      <c r="AY5" s="667"/>
      <c r="AZ5" s="667"/>
      <c r="BA5" s="667"/>
      <c r="BB5" s="667"/>
      <c r="BC5" s="668"/>
      <c r="BD5" s="613">
        <v>133166580</v>
      </c>
      <c r="BE5" s="614"/>
      <c r="BF5" s="614"/>
      <c r="BG5" s="614"/>
      <c r="BH5" s="614"/>
      <c r="BI5" s="614"/>
      <c r="BJ5" s="614"/>
      <c r="BK5" s="615"/>
      <c r="BL5" s="677">
        <v>100</v>
      </c>
      <c r="BM5" s="677"/>
      <c r="BN5" s="677"/>
      <c r="BO5" s="677"/>
      <c r="BP5" s="672">
        <v>706131</v>
      </c>
      <c r="BQ5" s="672"/>
      <c r="BR5" s="672"/>
      <c r="BS5" s="672"/>
      <c r="BT5" s="672"/>
      <c r="BU5" s="672"/>
      <c r="BV5" s="672"/>
      <c r="BW5" s="673"/>
      <c r="BY5" s="674" t="s">
        <v>192</v>
      </c>
      <c r="BZ5" s="675"/>
      <c r="CA5" s="675"/>
      <c r="CB5" s="675"/>
      <c r="CC5" s="675"/>
      <c r="CD5" s="675"/>
      <c r="CE5" s="675"/>
      <c r="CF5" s="675"/>
      <c r="CG5" s="675"/>
      <c r="CH5" s="675"/>
      <c r="CI5" s="675"/>
      <c r="CJ5" s="675"/>
      <c r="CK5" s="675"/>
      <c r="CL5" s="676"/>
      <c r="CM5" s="674" t="s">
        <v>198</v>
      </c>
      <c r="CN5" s="675"/>
      <c r="CO5" s="675"/>
      <c r="CP5" s="675"/>
      <c r="CQ5" s="675"/>
      <c r="CR5" s="675"/>
      <c r="CS5" s="675"/>
      <c r="CT5" s="676"/>
      <c r="CU5" s="674" t="s">
        <v>190</v>
      </c>
      <c r="CV5" s="675"/>
      <c r="CW5" s="675"/>
      <c r="CX5" s="676"/>
      <c r="CY5" s="674" t="s">
        <v>199</v>
      </c>
      <c r="CZ5" s="675"/>
      <c r="DA5" s="675"/>
      <c r="DB5" s="675"/>
      <c r="DC5" s="675"/>
      <c r="DD5" s="675"/>
      <c r="DE5" s="675"/>
      <c r="DF5" s="675"/>
      <c r="DG5" s="675"/>
      <c r="DH5" s="675"/>
      <c r="DI5" s="675"/>
      <c r="DJ5" s="675"/>
      <c r="DK5" s="676"/>
      <c r="DL5" s="674" t="s">
        <v>200</v>
      </c>
      <c r="DM5" s="675"/>
      <c r="DN5" s="675"/>
      <c r="DO5" s="675"/>
      <c r="DP5" s="675"/>
      <c r="DQ5" s="675"/>
      <c r="DR5" s="675"/>
      <c r="DS5" s="675"/>
      <c r="DT5" s="675"/>
      <c r="DU5" s="675"/>
      <c r="DV5" s="675"/>
      <c r="DW5" s="675"/>
      <c r="DX5" s="676"/>
    </row>
    <row r="6" spans="2:138" ht="11.25" customHeight="1" x14ac:dyDescent="0.2">
      <c r="B6" s="610" t="s">
        <v>201</v>
      </c>
      <c r="C6" s="611"/>
      <c r="D6" s="611"/>
      <c r="E6" s="611"/>
      <c r="F6" s="611"/>
      <c r="G6" s="611"/>
      <c r="H6" s="611"/>
      <c r="I6" s="611"/>
      <c r="J6" s="611"/>
      <c r="K6" s="611"/>
      <c r="L6" s="611"/>
      <c r="M6" s="611"/>
      <c r="N6" s="611"/>
      <c r="O6" s="611"/>
      <c r="P6" s="611"/>
      <c r="Q6" s="612"/>
      <c r="R6" s="613">
        <v>17341628</v>
      </c>
      <c r="S6" s="614"/>
      <c r="T6" s="614"/>
      <c r="U6" s="614"/>
      <c r="V6" s="614"/>
      <c r="W6" s="614"/>
      <c r="X6" s="614"/>
      <c r="Y6" s="615"/>
      <c r="Z6" s="677">
        <v>3.9</v>
      </c>
      <c r="AA6" s="677"/>
      <c r="AB6" s="677"/>
      <c r="AC6" s="677"/>
      <c r="AD6" s="672">
        <v>17341628</v>
      </c>
      <c r="AE6" s="672"/>
      <c r="AF6" s="672"/>
      <c r="AG6" s="672"/>
      <c r="AH6" s="672"/>
      <c r="AI6" s="672"/>
      <c r="AJ6" s="672"/>
      <c r="AK6" s="672"/>
      <c r="AL6" s="616">
        <v>7.2</v>
      </c>
      <c r="AM6" s="678"/>
      <c r="AN6" s="678"/>
      <c r="AO6" s="679"/>
      <c r="AP6" s="610" t="s">
        <v>202</v>
      </c>
      <c r="AQ6" s="611"/>
      <c r="AR6" s="611"/>
      <c r="AS6" s="611"/>
      <c r="AT6" s="611"/>
      <c r="AU6" s="611"/>
      <c r="AV6" s="611"/>
      <c r="AW6" s="611"/>
      <c r="AX6" s="611"/>
      <c r="AY6" s="611"/>
      <c r="AZ6" s="611"/>
      <c r="BA6" s="611"/>
      <c r="BB6" s="611"/>
      <c r="BC6" s="612"/>
      <c r="BD6" s="613">
        <v>133166580</v>
      </c>
      <c r="BE6" s="614"/>
      <c r="BF6" s="614"/>
      <c r="BG6" s="614"/>
      <c r="BH6" s="614"/>
      <c r="BI6" s="614"/>
      <c r="BJ6" s="614"/>
      <c r="BK6" s="615"/>
      <c r="BL6" s="677">
        <v>100</v>
      </c>
      <c r="BM6" s="677"/>
      <c r="BN6" s="677"/>
      <c r="BO6" s="677"/>
      <c r="BP6" s="672">
        <v>706131</v>
      </c>
      <c r="BQ6" s="672"/>
      <c r="BR6" s="672"/>
      <c r="BS6" s="672"/>
      <c r="BT6" s="672"/>
      <c r="BU6" s="672"/>
      <c r="BV6" s="672"/>
      <c r="BW6" s="673"/>
      <c r="BY6" s="666" t="s">
        <v>203</v>
      </c>
      <c r="BZ6" s="667"/>
      <c r="CA6" s="667"/>
      <c r="CB6" s="667"/>
      <c r="CC6" s="667"/>
      <c r="CD6" s="667"/>
      <c r="CE6" s="667"/>
      <c r="CF6" s="667"/>
      <c r="CG6" s="667"/>
      <c r="CH6" s="667"/>
      <c r="CI6" s="667"/>
      <c r="CJ6" s="667"/>
      <c r="CK6" s="667"/>
      <c r="CL6" s="668"/>
      <c r="CM6" s="613">
        <v>1203627</v>
      </c>
      <c r="CN6" s="614"/>
      <c r="CO6" s="614"/>
      <c r="CP6" s="614"/>
      <c r="CQ6" s="614"/>
      <c r="CR6" s="614"/>
      <c r="CS6" s="614"/>
      <c r="CT6" s="615"/>
      <c r="CU6" s="677">
        <v>0.3</v>
      </c>
      <c r="CV6" s="677"/>
      <c r="CW6" s="677"/>
      <c r="CX6" s="677"/>
      <c r="CY6" s="619">
        <v>5762</v>
      </c>
      <c r="CZ6" s="614"/>
      <c r="DA6" s="614"/>
      <c r="DB6" s="614"/>
      <c r="DC6" s="614"/>
      <c r="DD6" s="614"/>
      <c r="DE6" s="614"/>
      <c r="DF6" s="614"/>
      <c r="DG6" s="614"/>
      <c r="DH6" s="614"/>
      <c r="DI6" s="614"/>
      <c r="DJ6" s="614"/>
      <c r="DK6" s="615"/>
      <c r="DL6" s="619">
        <v>1196642</v>
      </c>
      <c r="DM6" s="614"/>
      <c r="DN6" s="614"/>
      <c r="DO6" s="614"/>
      <c r="DP6" s="614"/>
      <c r="DQ6" s="614"/>
      <c r="DR6" s="614"/>
      <c r="DS6" s="614"/>
      <c r="DT6" s="614"/>
      <c r="DU6" s="614"/>
      <c r="DV6" s="614"/>
      <c r="DW6" s="614"/>
      <c r="DX6" s="697"/>
    </row>
    <row r="7" spans="2:138" ht="11.25" customHeight="1" x14ac:dyDescent="0.2">
      <c r="B7" s="610" t="s">
        <v>204</v>
      </c>
      <c r="C7" s="611"/>
      <c r="D7" s="611"/>
      <c r="E7" s="611"/>
      <c r="F7" s="611"/>
      <c r="G7" s="611"/>
      <c r="H7" s="611"/>
      <c r="I7" s="611"/>
      <c r="J7" s="611"/>
      <c r="K7" s="611"/>
      <c r="L7" s="611"/>
      <c r="M7" s="611"/>
      <c r="N7" s="611"/>
      <c r="O7" s="611"/>
      <c r="P7" s="611"/>
      <c r="Q7" s="612"/>
      <c r="R7" s="613">
        <v>1382121</v>
      </c>
      <c r="S7" s="614"/>
      <c r="T7" s="614"/>
      <c r="U7" s="614"/>
      <c r="V7" s="614"/>
      <c r="W7" s="614"/>
      <c r="X7" s="614"/>
      <c r="Y7" s="615"/>
      <c r="Z7" s="677">
        <v>0.3</v>
      </c>
      <c r="AA7" s="677"/>
      <c r="AB7" s="677"/>
      <c r="AC7" s="677"/>
      <c r="AD7" s="672">
        <v>1382121</v>
      </c>
      <c r="AE7" s="672"/>
      <c r="AF7" s="672"/>
      <c r="AG7" s="672"/>
      <c r="AH7" s="672"/>
      <c r="AI7" s="672"/>
      <c r="AJ7" s="672"/>
      <c r="AK7" s="672"/>
      <c r="AL7" s="616">
        <v>0.6</v>
      </c>
      <c r="AM7" s="678"/>
      <c r="AN7" s="678"/>
      <c r="AO7" s="679"/>
      <c r="AP7" s="610" t="s">
        <v>205</v>
      </c>
      <c r="AQ7" s="611"/>
      <c r="AR7" s="611"/>
      <c r="AS7" s="611"/>
      <c r="AT7" s="611"/>
      <c r="AU7" s="611"/>
      <c r="AV7" s="611"/>
      <c r="AW7" s="611"/>
      <c r="AX7" s="611"/>
      <c r="AY7" s="611"/>
      <c r="AZ7" s="611"/>
      <c r="BA7" s="611"/>
      <c r="BB7" s="611"/>
      <c r="BC7" s="612"/>
      <c r="BD7" s="613">
        <v>40075226</v>
      </c>
      <c r="BE7" s="614"/>
      <c r="BF7" s="614"/>
      <c r="BG7" s="614"/>
      <c r="BH7" s="614"/>
      <c r="BI7" s="614"/>
      <c r="BJ7" s="614"/>
      <c r="BK7" s="615"/>
      <c r="BL7" s="677">
        <v>30.1</v>
      </c>
      <c r="BM7" s="677"/>
      <c r="BN7" s="677"/>
      <c r="BO7" s="677"/>
      <c r="BP7" s="672">
        <v>706131</v>
      </c>
      <c r="BQ7" s="672"/>
      <c r="BR7" s="672"/>
      <c r="BS7" s="672"/>
      <c r="BT7" s="672"/>
      <c r="BU7" s="672"/>
      <c r="BV7" s="672"/>
      <c r="BW7" s="673"/>
      <c r="BY7" s="610" t="s">
        <v>206</v>
      </c>
      <c r="BZ7" s="611"/>
      <c r="CA7" s="611"/>
      <c r="CB7" s="611"/>
      <c r="CC7" s="611"/>
      <c r="CD7" s="611"/>
      <c r="CE7" s="611"/>
      <c r="CF7" s="611"/>
      <c r="CG7" s="611"/>
      <c r="CH7" s="611"/>
      <c r="CI7" s="611"/>
      <c r="CJ7" s="611"/>
      <c r="CK7" s="611"/>
      <c r="CL7" s="612"/>
      <c r="CM7" s="613">
        <v>28105897</v>
      </c>
      <c r="CN7" s="614"/>
      <c r="CO7" s="614"/>
      <c r="CP7" s="614"/>
      <c r="CQ7" s="614"/>
      <c r="CR7" s="614"/>
      <c r="CS7" s="614"/>
      <c r="CT7" s="615"/>
      <c r="CU7" s="677">
        <v>6.4</v>
      </c>
      <c r="CV7" s="677"/>
      <c r="CW7" s="677"/>
      <c r="CX7" s="677"/>
      <c r="CY7" s="619">
        <v>3743848</v>
      </c>
      <c r="CZ7" s="614"/>
      <c r="DA7" s="614"/>
      <c r="DB7" s="614"/>
      <c r="DC7" s="614"/>
      <c r="DD7" s="614"/>
      <c r="DE7" s="614"/>
      <c r="DF7" s="614"/>
      <c r="DG7" s="614"/>
      <c r="DH7" s="614"/>
      <c r="DI7" s="614"/>
      <c r="DJ7" s="614"/>
      <c r="DK7" s="615"/>
      <c r="DL7" s="619">
        <v>22246768</v>
      </c>
      <c r="DM7" s="614"/>
      <c r="DN7" s="614"/>
      <c r="DO7" s="614"/>
      <c r="DP7" s="614"/>
      <c r="DQ7" s="614"/>
      <c r="DR7" s="614"/>
      <c r="DS7" s="614"/>
      <c r="DT7" s="614"/>
      <c r="DU7" s="614"/>
      <c r="DV7" s="614"/>
      <c r="DW7" s="614"/>
      <c r="DX7" s="697"/>
    </row>
    <row r="8" spans="2:138" ht="11.25" customHeight="1" x14ac:dyDescent="0.2">
      <c r="B8" s="610" t="s">
        <v>207</v>
      </c>
      <c r="C8" s="611"/>
      <c r="D8" s="611"/>
      <c r="E8" s="611"/>
      <c r="F8" s="611"/>
      <c r="G8" s="611"/>
      <c r="H8" s="611"/>
      <c r="I8" s="611"/>
      <c r="J8" s="611"/>
      <c r="K8" s="611"/>
      <c r="L8" s="611"/>
      <c r="M8" s="611"/>
      <c r="N8" s="611"/>
      <c r="O8" s="611"/>
      <c r="P8" s="611"/>
      <c r="Q8" s="612"/>
      <c r="R8" s="613">
        <v>1</v>
      </c>
      <c r="S8" s="614"/>
      <c r="T8" s="614"/>
      <c r="U8" s="614"/>
      <c r="V8" s="614"/>
      <c r="W8" s="614"/>
      <c r="X8" s="614"/>
      <c r="Y8" s="615"/>
      <c r="Z8" s="677">
        <v>0</v>
      </c>
      <c r="AA8" s="677"/>
      <c r="AB8" s="677"/>
      <c r="AC8" s="677"/>
      <c r="AD8" s="672">
        <v>1</v>
      </c>
      <c r="AE8" s="672"/>
      <c r="AF8" s="672"/>
      <c r="AG8" s="672"/>
      <c r="AH8" s="672"/>
      <c r="AI8" s="672"/>
      <c r="AJ8" s="672"/>
      <c r="AK8" s="672"/>
      <c r="AL8" s="616">
        <v>0</v>
      </c>
      <c r="AM8" s="678"/>
      <c r="AN8" s="678"/>
      <c r="AO8" s="679"/>
      <c r="AP8" s="610" t="s">
        <v>208</v>
      </c>
      <c r="AQ8" s="611"/>
      <c r="AR8" s="611"/>
      <c r="AS8" s="611"/>
      <c r="AT8" s="611"/>
      <c r="AU8" s="611"/>
      <c r="AV8" s="611"/>
      <c r="AW8" s="611"/>
      <c r="AX8" s="611"/>
      <c r="AY8" s="611"/>
      <c r="AZ8" s="611"/>
      <c r="BA8" s="611"/>
      <c r="BB8" s="611"/>
      <c r="BC8" s="612"/>
      <c r="BD8" s="613">
        <v>732860</v>
      </c>
      <c r="BE8" s="614"/>
      <c r="BF8" s="614"/>
      <c r="BG8" s="614"/>
      <c r="BH8" s="614"/>
      <c r="BI8" s="614"/>
      <c r="BJ8" s="614"/>
      <c r="BK8" s="615"/>
      <c r="BL8" s="677">
        <v>0.6</v>
      </c>
      <c r="BM8" s="677"/>
      <c r="BN8" s="677"/>
      <c r="BO8" s="677"/>
      <c r="BP8" s="672" t="s">
        <v>119</v>
      </c>
      <c r="BQ8" s="672"/>
      <c r="BR8" s="672"/>
      <c r="BS8" s="672"/>
      <c r="BT8" s="672"/>
      <c r="BU8" s="672"/>
      <c r="BV8" s="672"/>
      <c r="BW8" s="673"/>
      <c r="BY8" s="610" t="s">
        <v>209</v>
      </c>
      <c r="BZ8" s="611"/>
      <c r="CA8" s="611"/>
      <c r="CB8" s="611"/>
      <c r="CC8" s="611"/>
      <c r="CD8" s="611"/>
      <c r="CE8" s="611"/>
      <c r="CF8" s="611"/>
      <c r="CG8" s="611"/>
      <c r="CH8" s="611"/>
      <c r="CI8" s="611"/>
      <c r="CJ8" s="611"/>
      <c r="CK8" s="611"/>
      <c r="CL8" s="612"/>
      <c r="CM8" s="613">
        <v>66540896</v>
      </c>
      <c r="CN8" s="614"/>
      <c r="CO8" s="614"/>
      <c r="CP8" s="614"/>
      <c r="CQ8" s="614"/>
      <c r="CR8" s="614"/>
      <c r="CS8" s="614"/>
      <c r="CT8" s="615"/>
      <c r="CU8" s="616">
        <v>15.3</v>
      </c>
      <c r="CV8" s="678"/>
      <c r="CW8" s="678"/>
      <c r="CX8" s="680"/>
      <c r="CY8" s="619">
        <v>1090926</v>
      </c>
      <c r="CZ8" s="614"/>
      <c r="DA8" s="614"/>
      <c r="DB8" s="614"/>
      <c r="DC8" s="614"/>
      <c r="DD8" s="614"/>
      <c r="DE8" s="614"/>
      <c r="DF8" s="614"/>
      <c r="DG8" s="614"/>
      <c r="DH8" s="614"/>
      <c r="DI8" s="614"/>
      <c r="DJ8" s="614"/>
      <c r="DK8" s="615"/>
      <c r="DL8" s="619">
        <v>58023056</v>
      </c>
      <c r="DM8" s="614"/>
      <c r="DN8" s="614"/>
      <c r="DO8" s="614"/>
      <c r="DP8" s="614"/>
      <c r="DQ8" s="614"/>
      <c r="DR8" s="614"/>
      <c r="DS8" s="614"/>
      <c r="DT8" s="614"/>
      <c r="DU8" s="614"/>
      <c r="DV8" s="614"/>
      <c r="DW8" s="614"/>
      <c r="DX8" s="697"/>
    </row>
    <row r="9" spans="2:138" ht="11.25" customHeight="1" x14ac:dyDescent="0.2">
      <c r="B9" s="610" t="s">
        <v>210</v>
      </c>
      <c r="C9" s="611"/>
      <c r="D9" s="611"/>
      <c r="E9" s="611"/>
      <c r="F9" s="611"/>
      <c r="G9" s="611"/>
      <c r="H9" s="611"/>
      <c r="I9" s="611"/>
      <c r="J9" s="611"/>
      <c r="K9" s="611"/>
      <c r="L9" s="611"/>
      <c r="M9" s="611"/>
      <c r="N9" s="611"/>
      <c r="O9" s="611"/>
      <c r="P9" s="611"/>
      <c r="Q9" s="612"/>
      <c r="R9" s="613" t="s">
        <v>119</v>
      </c>
      <c r="S9" s="614"/>
      <c r="T9" s="614"/>
      <c r="U9" s="614"/>
      <c r="V9" s="614"/>
      <c r="W9" s="614"/>
      <c r="X9" s="614"/>
      <c r="Y9" s="615"/>
      <c r="Z9" s="677" t="s">
        <v>119</v>
      </c>
      <c r="AA9" s="677"/>
      <c r="AB9" s="677"/>
      <c r="AC9" s="677"/>
      <c r="AD9" s="672" t="s">
        <v>119</v>
      </c>
      <c r="AE9" s="672"/>
      <c r="AF9" s="672"/>
      <c r="AG9" s="672"/>
      <c r="AH9" s="672"/>
      <c r="AI9" s="672"/>
      <c r="AJ9" s="672"/>
      <c r="AK9" s="672"/>
      <c r="AL9" s="616" t="s">
        <v>119</v>
      </c>
      <c r="AM9" s="678"/>
      <c r="AN9" s="678"/>
      <c r="AO9" s="679"/>
      <c r="AP9" s="610" t="s">
        <v>211</v>
      </c>
      <c r="AQ9" s="611"/>
      <c r="AR9" s="611"/>
      <c r="AS9" s="611"/>
      <c r="AT9" s="611"/>
      <c r="AU9" s="611"/>
      <c r="AV9" s="611"/>
      <c r="AW9" s="611"/>
      <c r="AX9" s="611"/>
      <c r="AY9" s="611"/>
      <c r="AZ9" s="611"/>
      <c r="BA9" s="611"/>
      <c r="BB9" s="611"/>
      <c r="BC9" s="612"/>
      <c r="BD9" s="613">
        <v>31561012</v>
      </c>
      <c r="BE9" s="614"/>
      <c r="BF9" s="614"/>
      <c r="BG9" s="614"/>
      <c r="BH9" s="614"/>
      <c r="BI9" s="614"/>
      <c r="BJ9" s="614"/>
      <c r="BK9" s="615"/>
      <c r="BL9" s="677">
        <v>23.7</v>
      </c>
      <c r="BM9" s="677"/>
      <c r="BN9" s="677"/>
      <c r="BO9" s="677"/>
      <c r="BP9" s="672" t="s">
        <v>119</v>
      </c>
      <c r="BQ9" s="672"/>
      <c r="BR9" s="672"/>
      <c r="BS9" s="672"/>
      <c r="BT9" s="672"/>
      <c r="BU9" s="672"/>
      <c r="BV9" s="672"/>
      <c r="BW9" s="673"/>
      <c r="BY9" s="610" t="s">
        <v>212</v>
      </c>
      <c r="BZ9" s="611"/>
      <c r="CA9" s="611"/>
      <c r="CB9" s="611"/>
      <c r="CC9" s="611"/>
      <c r="CD9" s="611"/>
      <c r="CE9" s="611"/>
      <c r="CF9" s="611"/>
      <c r="CG9" s="611"/>
      <c r="CH9" s="611"/>
      <c r="CI9" s="611"/>
      <c r="CJ9" s="611"/>
      <c r="CK9" s="611"/>
      <c r="CL9" s="612"/>
      <c r="CM9" s="613">
        <v>17523197</v>
      </c>
      <c r="CN9" s="614"/>
      <c r="CO9" s="614"/>
      <c r="CP9" s="614"/>
      <c r="CQ9" s="614"/>
      <c r="CR9" s="614"/>
      <c r="CS9" s="614"/>
      <c r="CT9" s="615"/>
      <c r="CU9" s="616">
        <v>4</v>
      </c>
      <c r="CV9" s="678"/>
      <c r="CW9" s="678"/>
      <c r="CX9" s="680"/>
      <c r="CY9" s="619">
        <v>2561987</v>
      </c>
      <c r="CZ9" s="614"/>
      <c r="DA9" s="614"/>
      <c r="DB9" s="614"/>
      <c r="DC9" s="614"/>
      <c r="DD9" s="614"/>
      <c r="DE9" s="614"/>
      <c r="DF9" s="614"/>
      <c r="DG9" s="614"/>
      <c r="DH9" s="614"/>
      <c r="DI9" s="614"/>
      <c r="DJ9" s="614"/>
      <c r="DK9" s="615"/>
      <c r="DL9" s="619">
        <v>9971909</v>
      </c>
      <c r="DM9" s="614"/>
      <c r="DN9" s="614"/>
      <c r="DO9" s="614"/>
      <c r="DP9" s="614"/>
      <c r="DQ9" s="614"/>
      <c r="DR9" s="614"/>
      <c r="DS9" s="614"/>
      <c r="DT9" s="614"/>
      <c r="DU9" s="614"/>
      <c r="DV9" s="614"/>
      <c r="DW9" s="614"/>
      <c r="DX9" s="697"/>
    </row>
    <row r="10" spans="2:138" ht="11.25" customHeight="1" x14ac:dyDescent="0.2">
      <c r="B10" s="610" t="s">
        <v>213</v>
      </c>
      <c r="C10" s="611"/>
      <c r="D10" s="611"/>
      <c r="E10" s="611"/>
      <c r="F10" s="611"/>
      <c r="G10" s="611"/>
      <c r="H10" s="611"/>
      <c r="I10" s="611"/>
      <c r="J10" s="611"/>
      <c r="K10" s="611"/>
      <c r="L10" s="611"/>
      <c r="M10" s="611"/>
      <c r="N10" s="611"/>
      <c r="O10" s="611"/>
      <c r="P10" s="611"/>
      <c r="Q10" s="612"/>
      <c r="R10" s="613">
        <v>64464</v>
      </c>
      <c r="S10" s="614"/>
      <c r="T10" s="614"/>
      <c r="U10" s="614"/>
      <c r="V10" s="614"/>
      <c r="W10" s="614"/>
      <c r="X10" s="614"/>
      <c r="Y10" s="615"/>
      <c r="Z10" s="677">
        <v>0</v>
      </c>
      <c r="AA10" s="677"/>
      <c r="AB10" s="677"/>
      <c r="AC10" s="677"/>
      <c r="AD10" s="672">
        <v>64464</v>
      </c>
      <c r="AE10" s="672"/>
      <c r="AF10" s="672"/>
      <c r="AG10" s="672"/>
      <c r="AH10" s="672"/>
      <c r="AI10" s="672"/>
      <c r="AJ10" s="672"/>
      <c r="AK10" s="672"/>
      <c r="AL10" s="616">
        <v>0</v>
      </c>
      <c r="AM10" s="678"/>
      <c r="AN10" s="678"/>
      <c r="AO10" s="679"/>
      <c r="AP10" s="610" t="s">
        <v>214</v>
      </c>
      <c r="AQ10" s="611"/>
      <c r="AR10" s="611"/>
      <c r="AS10" s="611"/>
      <c r="AT10" s="611"/>
      <c r="AU10" s="611"/>
      <c r="AV10" s="611"/>
      <c r="AW10" s="611"/>
      <c r="AX10" s="611"/>
      <c r="AY10" s="611"/>
      <c r="AZ10" s="611"/>
      <c r="BA10" s="611"/>
      <c r="BB10" s="611"/>
      <c r="BC10" s="612"/>
      <c r="BD10" s="613">
        <v>1661222</v>
      </c>
      <c r="BE10" s="614"/>
      <c r="BF10" s="614"/>
      <c r="BG10" s="614"/>
      <c r="BH10" s="614"/>
      <c r="BI10" s="614"/>
      <c r="BJ10" s="614"/>
      <c r="BK10" s="615"/>
      <c r="BL10" s="677">
        <v>1.2</v>
      </c>
      <c r="BM10" s="677"/>
      <c r="BN10" s="677"/>
      <c r="BO10" s="677"/>
      <c r="BP10" s="672" t="s">
        <v>119</v>
      </c>
      <c r="BQ10" s="672"/>
      <c r="BR10" s="672"/>
      <c r="BS10" s="672"/>
      <c r="BT10" s="672"/>
      <c r="BU10" s="672"/>
      <c r="BV10" s="672"/>
      <c r="BW10" s="673"/>
      <c r="BY10" s="610" t="s">
        <v>215</v>
      </c>
      <c r="BZ10" s="611"/>
      <c r="CA10" s="611"/>
      <c r="CB10" s="611"/>
      <c r="CC10" s="611"/>
      <c r="CD10" s="611"/>
      <c r="CE10" s="611"/>
      <c r="CF10" s="611"/>
      <c r="CG10" s="611"/>
      <c r="CH10" s="611"/>
      <c r="CI10" s="611"/>
      <c r="CJ10" s="611"/>
      <c r="CK10" s="611"/>
      <c r="CL10" s="612"/>
      <c r="CM10" s="613">
        <v>1107897</v>
      </c>
      <c r="CN10" s="614"/>
      <c r="CO10" s="614"/>
      <c r="CP10" s="614"/>
      <c r="CQ10" s="614"/>
      <c r="CR10" s="614"/>
      <c r="CS10" s="614"/>
      <c r="CT10" s="615"/>
      <c r="CU10" s="616">
        <v>0.3</v>
      </c>
      <c r="CV10" s="678"/>
      <c r="CW10" s="678"/>
      <c r="CX10" s="680"/>
      <c r="CY10" s="619">
        <v>12607</v>
      </c>
      <c r="CZ10" s="614"/>
      <c r="DA10" s="614"/>
      <c r="DB10" s="614"/>
      <c r="DC10" s="614"/>
      <c r="DD10" s="614"/>
      <c r="DE10" s="614"/>
      <c r="DF10" s="614"/>
      <c r="DG10" s="614"/>
      <c r="DH10" s="614"/>
      <c r="DI10" s="614"/>
      <c r="DJ10" s="614"/>
      <c r="DK10" s="615"/>
      <c r="DL10" s="619">
        <v>646427</v>
      </c>
      <c r="DM10" s="614"/>
      <c r="DN10" s="614"/>
      <c r="DO10" s="614"/>
      <c r="DP10" s="614"/>
      <c r="DQ10" s="614"/>
      <c r="DR10" s="614"/>
      <c r="DS10" s="614"/>
      <c r="DT10" s="614"/>
      <c r="DU10" s="614"/>
      <c r="DV10" s="614"/>
      <c r="DW10" s="614"/>
      <c r="DX10" s="697"/>
    </row>
    <row r="11" spans="2:138" ht="11.25" customHeight="1" x14ac:dyDescent="0.2">
      <c r="B11" s="610" t="s">
        <v>216</v>
      </c>
      <c r="C11" s="611"/>
      <c r="D11" s="611"/>
      <c r="E11" s="611"/>
      <c r="F11" s="611"/>
      <c r="G11" s="611"/>
      <c r="H11" s="611"/>
      <c r="I11" s="611"/>
      <c r="J11" s="611"/>
      <c r="K11" s="611"/>
      <c r="L11" s="611"/>
      <c r="M11" s="611"/>
      <c r="N11" s="611"/>
      <c r="O11" s="611"/>
      <c r="P11" s="611"/>
      <c r="Q11" s="612"/>
      <c r="R11" s="613">
        <v>69870</v>
      </c>
      <c r="S11" s="614"/>
      <c r="T11" s="614"/>
      <c r="U11" s="614"/>
      <c r="V11" s="614"/>
      <c r="W11" s="614"/>
      <c r="X11" s="614"/>
      <c r="Y11" s="615"/>
      <c r="Z11" s="677">
        <v>0</v>
      </c>
      <c r="AA11" s="677"/>
      <c r="AB11" s="677"/>
      <c r="AC11" s="677"/>
      <c r="AD11" s="672">
        <v>69870</v>
      </c>
      <c r="AE11" s="672"/>
      <c r="AF11" s="672"/>
      <c r="AG11" s="672"/>
      <c r="AH11" s="672"/>
      <c r="AI11" s="672"/>
      <c r="AJ11" s="672"/>
      <c r="AK11" s="672"/>
      <c r="AL11" s="616">
        <v>0</v>
      </c>
      <c r="AM11" s="678"/>
      <c r="AN11" s="678"/>
      <c r="AO11" s="679"/>
      <c r="AP11" s="610" t="s">
        <v>217</v>
      </c>
      <c r="AQ11" s="611"/>
      <c r="AR11" s="611"/>
      <c r="AS11" s="611"/>
      <c r="AT11" s="611"/>
      <c r="AU11" s="611"/>
      <c r="AV11" s="611"/>
      <c r="AW11" s="611"/>
      <c r="AX11" s="611"/>
      <c r="AY11" s="611"/>
      <c r="AZ11" s="611"/>
      <c r="BA11" s="611"/>
      <c r="BB11" s="611"/>
      <c r="BC11" s="612"/>
      <c r="BD11" s="613">
        <v>3807532</v>
      </c>
      <c r="BE11" s="614"/>
      <c r="BF11" s="614"/>
      <c r="BG11" s="614"/>
      <c r="BH11" s="614"/>
      <c r="BI11" s="614"/>
      <c r="BJ11" s="614"/>
      <c r="BK11" s="615"/>
      <c r="BL11" s="677">
        <v>2.9</v>
      </c>
      <c r="BM11" s="677"/>
      <c r="BN11" s="677"/>
      <c r="BO11" s="677"/>
      <c r="BP11" s="672">
        <v>706131</v>
      </c>
      <c r="BQ11" s="672"/>
      <c r="BR11" s="672"/>
      <c r="BS11" s="672"/>
      <c r="BT11" s="672"/>
      <c r="BU11" s="672"/>
      <c r="BV11" s="672"/>
      <c r="BW11" s="673"/>
      <c r="BY11" s="610" t="s">
        <v>218</v>
      </c>
      <c r="BZ11" s="611"/>
      <c r="CA11" s="611"/>
      <c r="CB11" s="611"/>
      <c r="CC11" s="611"/>
      <c r="CD11" s="611"/>
      <c r="CE11" s="611"/>
      <c r="CF11" s="611"/>
      <c r="CG11" s="611"/>
      <c r="CH11" s="611"/>
      <c r="CI11" s="611"/>
      <c r="CJ11" s="611"/>
      <c r="CK11" s="611"/>
      <c r="CL11" s="612"/>
      <c r="CM11" s="613">
        <v>19667344</v>
      </c>
      <c r="CN11" s="614"/>
      <c r="CO11" s="614"/>
      <c r="CP11" s="614"/>
      <c r="CQ11" s="614"/>
      <c r="CR11" s="614"/>
      <c r="CS11" s="614"/>
      <c r="CT11" s="615"/>
      <c r="CU11" s="616">
        <v>4.5</v>
      </c>
      <c r="CV11" s="678"/>
      <c r="CW11" s="678"/>
      <c r="CX11" s="680"/>
      <c r="CY11" s="619">
        <v>10755734</v>
      </c>
      <c r="CZ11" s="614"/>
      <c r="DA11" s="614"/>
      <c r="DB11" s="614"/>
      <c r="DC11" s="614"/>
      <c r="DD11" s="614"/>
      <c r="DE11" s="614"/>
      <c r="DF11" s="614"/>
      <c r="DG11" s="614"/>
      <c r="DH11" s="614"/>
      <c r="DI11" s="614"/>
      <c r="DJ11" s="614"/>
      <c r="DK11" s="615"/>
      <c r="DL11" s="619">
        <v>7996974</v>
      </c>
      <c r="DM11" s="614"/>
      <c r="DN11" s="614"/>
      <c r="DO11" s="614"/>
      <c r="DP11" s="614"/>
      <c r="DQ11" s="614"/>
      <c r="DR11" s="614"/>
      <c r="DS11" s="614"/>
      <c r="DT11" s="614"/>
      <c r="DU11" s="614"/>
      <c r="DV11" s="614"/>
      <c r="DW11" s="614"/>
      <c r="DX11" s="697"/>
    </row>
    <row r="12" spans="2:138" ht="11.25" customHeight="1" x14ac:dyDescent="0.2">
      <c r="B12" s="610" t="s">
        <v>219</v>
      </c>
      <c r="C12" s="611"/>
      <c r="D12" s="611"/>
      <c r="E12" s="611"/>
      <c r="F12" s="611"/>
      <c r="G12" s="611"/>
      <c r="H12" s="611"/>
      <c r="I12" s="611"/>
      <c r="J12" s="611"/>
      <c r="K12" s="611"/>
      <c r="L12" s="611"/>
      <c r="M12" s="611"/>
      <c r="N12" s="611"/>
      <c r="O12" s="611"/>
      <c r="P12" s="611"/>
      <c r="Q12" s="612"/>
      <c r="R12" s="613">
        <v>9391</v>
      </c>
      <c r="S12" s="614"/>
      <c r="T12" s="614"/>
      <c r="U12" s="614"/>
      <c r="V12" s="614"/>
      <c r="W12" s="614"/>
      <c r="X12" s="614"/>
      <c r="Y12" s="615"/>
      <c r="Z12" s="677">
        <v>0</v>
      </c>
      <c r="AA12" s="677"/>
      <c r="AB12" s="677"/>
      <c r="AC12" s="677"/>
      <c r="AD12" s="672">
        <v>9391</v>
      </c>
      <c r="AE12" s="672"/>
      <c r="AF12" s="672"/>
      <c r="AG12" s="672"/>
      <c r="AH12" s="672"/>
      <c r="AI12" s="672"/>
      <c r="AJ12" s="672"/>
      <c r="AK12" s="672"/>
      <c r="AL12" s="616">
        <v>0</v>
      </c>
      <c r="AM12" s="678"/>
      <c r="AN12" s="678"/>
      <c r="AO12" s="679"/>
      <c r="AP12" s="610" t="s">
        <v>220</v>
      </c>
      <c r="AQ12" s="611"/>
      <c r="AR12" s="611"/>
      <c r="AS12" s="611"/>
      <c r="AT12" s="611"/>
      <c r="AU12" s="611"/>
      <c r="AV12" s="611"/>
      <c r="AW12" s="611"/>
      <c r="AX12" s="611"/>
      <c r="AY12" s="611"/>
      <c r="AZ12" s="611"/>
      <c r="BA12" s="611"/>
      <c r="BB12" s="611"/>
      <c r="BC12" s="612"/>
      <c r="BD12" s="613">
        <v>311750</v>
      </c>
      <c r="BE12" s="614"/>
      <c r="BF12" s="614"/>
      <c r="BG12" s="614"/>
      <c r="BH12" s="614"/>
      <c r="BI12" s="614"/>
      <c r="BJ12" s="614"/>
      <c r="BK12" s="615"/>
      <c r="BL12" s="677">
        <v>0.2</v>
      </c>
      <c r="BM12" s="677"/>
      <c r="BN12" s="677"/>
      <c r="BO12" s="677"/>
      <c r="BP12" s="672" t="s">
        <v>119</v>
      </c>
      <c r="BQ12" s="672"/>
      <c r="BR12" s="672"/>
      <c r="BS12" s="672"/>
      <c r="BT12" s="672"/>
      <c r="BU12" s="672"/>
      <c r="BV12" s="672"/>
      <c r="BW12" s="673"/>
      <c r="BY12" s="610" t="s">
        <v>221</v>
      </c>
      <c r="BZ12" s="611"/>
      <c r="CA12" s="611"/>
      <c r="CB12" s="611"/>
      <c r="CC12" s="611"/>
      <c r="CD12" s="611"/>
      <c r="CE12" s="611"/>
      <c r="CF12" s="611"/>
      <c r="CG12" s="611"/>
      <c r="CH12" s="611"/>
      <c r="CI12" s="611"/>
      <c r="CJ12" s="611"/>
      <c r="CK12" s="611"/>
      <c r="CL12" s="612"/>
      <c r="CM12" s="613">
        <v>46892614</v>
      </c>
      <c r="CN12" s="614"/>
      <c r="CO12" s="614"/>
      <c r="CP12" s="614"/>
      <c r="CQ12" s="614"/>
      <c r="CR12" s="614"/>
      <c r="CS12" s="614"/>
      <c r="CT12" s="615"/>
      <c r="CU12" s="616">
        <v>10.8</v>
      </c>
      <c r="CV12" s="678"/>
      <c r="CW12" s="678"/>
      <c r="CX12" s="680"/>
      <c r="CY12" s="619">
        <v>212104</v>
      </c>
      <c r="CZ12" s="614"/>
      <c r="DA12" s="614"/>
      <c r="DB12" s="614"/>
      <c r="DC12" s="614"/>
      <c r="DD12" s="614"/>
      <c r="DE12" s="614"/>
      <c r="DF12" s="614"/>
      <c r="DG12" s="614"/>
      <c r="DH12" s="614"/>
      <c r="DI12" s="614"/>
      <c r="DJ12" s="614"/>
      <c r="DK12" s="615"/>
      <c r="DL12" s="619">
        <v>7365405</v>
      </c>
      <c r="DM12" s="614"/>
      <c r="DN12" s="614"/>
      <c r="DO12" s="614"/>
      <c r="DP12" s="614"/>
      <c r="DQ12" s="614"/>
      <c r="DR12" s="614"/>
      <c r="DS12" s="614"/>
      <c r="DT12" s="614"/>
      <c r="DU12" s="614"/>
      <c r="DV12" s="614"/>
      <c r="DW12" s="614"/>
      <c r="DX12" s="697"/>
    </row>
    <row r="13" spans="2:138" ht="11.25" customHeight="1" x14ac:dyDescent="0.2">
      <c r="B13" s="610" t="s">
        <v>222</v>
      </c>
      <c r="C13" s="611"/>
      <c r="D13" s="611"/>
      <c r="E13" s="611"/>
      <c r="F13" s="611"/>
      <c r="G13" s="611"/>
      <c r="H13" s="611"/>
      <c r="I13" s="611"/>
      <c r="J13" s="611"/>
      <c r="K13" s="611"/>
      <c r="L13" s="611"/>
      <c r="M13" s="611"/>
      <c r="N13" s="611"/>
      <c r="O13" s="611"/>
      <c r="P13" s="611"/>
      <c r="Q13" s="612"/>
      <c r="R13" s="613">
        <v>15799957</v>
      </c>
      <c r="S13" s="614"/>
      <c r="T13" s="614"/>
      <c r="U13" s="614"/>
      <c r="V13" s="614"/>
      <c r="W13" s="614"/>
      <c r="X13" s="614"/>
      <c r="Y13" s="615"/>
      <c r="Z13" s="677">
        <v>3.5</v>
      </c>
      <c r="AA13" s="677"/>
      <c r="AB13" s="677"/>
      <c r="AC13" s="677"/>
      <c r="AD13" s="672">
        <v>15799957</v>
      </c>
      <c r="AE13" s="672"/>
      <c r="AF13" s="672"/>
      <c r="AG13" s="672"/>
      <c r="AH13" s="672"/>
      <c r="AI13" s="672"/>
      <c r="AJ13" s="672"/>
      <c r="AK13" s="672"/>
      <c r="AL13" s="616">
        <v>6.5</v>
      </c>
      <c r="AM13" s="678"/>
      <c r="AN13" s="678"/>
      <c r="AO13" s="679"/>
      <c r="AP13" s="610" t="s">
        <v>223</v>
      </c>
      <c r="AQ13" s="611"/>
      <c r="AR13" s="611"/>
      <c r="AS13" s="611"/>
      <c r="AT13" s="611"/>
      <c r="AU13" s="611"/>
      <c r="AV13" s="611"/>
      <c r="AW13" s="611"/>
      <c r="AX13" s="611"/>
      <c r="AY13" s="611"/>
      <c r="AZ13" s="611"/>
      <c r="BA13" s="611"/>
      <c r="BB13" s="611"/>
      <c r="BC13" s="612"/>
      <c r="BD13" s="613">
        <v>1373566</v>
      </c>
      <c r="BE13" s="614"/>
      <c r="BF13" s="614"/>
      <c r="BG13" s="614"/>
      <c r="BH13" s="614"/>
      <c r="BI13" s="614"/>
      <c r="BJ13" s="614"/>
      <c r="BK13" s="615"/>
      <c r="BL13" s="677">
        <v>1</v>
      </c>
      <c r="BM13" s="677"/>
      <c r="BN13" s="677"/>
      <c r="BO13" s="677"/>
      <c r="BP13" s="672" t="s">
        <v>119</v>
      </c>
      <c r="BQ13" s="672"/>
      <c r="BR13" s="672"/>
      <c r="BS13" s="672"/>
      <c r="BT13" s="672"/>
      <c r="BU13" s="672"/>
      <c r="BV13" s="672"/>
      <c r="BW13" s="673"/>
      <c r="BY13" s="610" t="s">
        <v>224</v>
      </c>
      <c r="BZ13" s="611"/>
      <c r="CA13" s="611"/>
      <c r="CB13" s="611"/>
      <c r="CC13" s="611"/>
      <c r="CD13" s="611"/>
      <c r="CE13" s="611"/>
      <c r="CF13" s="611"/>
      <c r="CG13" s="611"/>
      <c r="CH13" s="611"/>
      <c r="CI13" s="611"/>
      <c r="CJ13" s="611"/>
      <c r="CK13" s="611"/>
      <c r="CL13" s="612"/>
      <c r="CM13" s="613">
        <v>52106123</v>
      </c>
      <c r="CN13" s="614"/>
      <c r="CO13" s="614"/>
      <c r="CP13" s="614"/>
      <c r="CQ13" s="614"/>
      <c r="CR13" s="614"/>
      <c r="CS13" s="614"/>
      <c r="CT13" s="615"/>
      <c r="CU13" s="616">
        <v>11.9</v>
      </c>
      <c r="CV13" s="678"/>
      <c r="CW13" s="678"/>
      <c r="CX13" s="680"/>
      <c r="CY13" s="619">
        <v>38747879</v>
      </c>
      <c r="CZ13" s="614"/>
      <c r="DA13" s="614"/>
      <c r="DB13" s="614"/>
      <c r="DC13" s="614"/>
      <c r="DD13" s="614"/>
      <c r="DE13" s="614"/>
      <c r="DF13" s="614"/>
      <c r="DG13" s="614"/>
      <c r="DH13" s="614"/>
      <c r="DI13" s="614"/>
      <c r="DJ13" s="614"/>
      <c r="DK13" s="615"/>
      <c r="DL13" s="619">
        <v>11801867</v>
      </c>
      <c r="DM13" s="614"/>
      <c r="DN13" s="614"/>
      <c r="DO13" s="614"/>
      <c r="DP13" s="614"/>
      <c r="DQ13" s="614"/>
      <c r="DR13" s="614"/>
      <c r="DS13" s="614"/>
      <c r="DT13" s="614"/>
      <c r="DU13" s="614"/>
      <c r="DV13" s="614"/>
      <c r="DW13" s="614"/>
      <c r="DX13" s="697"/>
    </row>
    <row r="14" spans="2:138" ht="11.25" customHeight="1" x14ac:dyDescent="0.2">
      <c r="B14" s="610" t="s">
        <v>225</v>
      </c>
      <c r="C14" s="611"/>
      <c r="D14" s="611"/>
      <c r="E14" s="611"/>
      <c r="F14" s="611"/>
      <c r="G14" s="611"/>
      <c r="H14" s="611"/>
      <c r="I14" s="611"/>
      <c r="J14" s="611"/>
      <c r="K14" s="611"/>
      <c r="L14" s="611"/>
      <c r="M14" s="611"/>
      <c r="N14" s="611"/>
      <c r="O14" s="611"/>
      <c r="P14" s="611"/>
      <c r="Q14" s="612"/>
      <c r="R14" s="613">
        <v>15824</v>
      </c>
      <c r="S14" s="614"/>
      <c r="T14" s="614"/>
      <c r="U14" s="614"/>
      <c r="V14" s="614"/>
      <c r="W14" s="614"/>
      <c r="X14" s="614"/>
      <c r="Y14" s="615"/>
      <c r="Z14" s="677">
        <v>0</v>
      </c>
      <c r="AA14" s="677"/>
      <c r="AB14" s="677"/>
      <c r="AC14" s="677"/>
      <c r="AD14" s="672">
        <v>15824</v>
      </c>
      <c r="AE14" s="672"/>
      <c r="AF14" s="672"/>
      <c r="AG14" s="672"/>
      <c r="AH14" s="672"/>
      <c r="AI14" s="672"/>
      <c r="AJ14" s="672"/>
      <c r="AK14" s="672"/>
      <c r="AL14" s="616">
        <v>0</v>
      </c>
      <c r="AM14" s="678"/>
      <c r="AN14" s="678"/>
      <c r="AO14" s="679"/>
      <c r="AP14" s="610" t="s">
        <v>226</v>
      </c>
      <c r="AQ14" s="611"/>
      <c r="AR14" s="611"/>
      <c r="AS14" s="611"/>
      <c r="AT14" s="611"/>
      <c r="AU14" s="611"/>
      <c r="AV14" s="611"/>
      <c r="AW14" s="611"/>
      <c r="AX14" s="611"/>
      <c r="AY14" s="611"/>
      <c r="AZ14" s="611"/>
      <c r="BA14" s="611"/>
      <c r="BB14" s="611"/>
      <c r="BC14" s="612"/>
      <c r="BD14" s="613">
        <v>627284</v>
      </c>
      <c r="BE14" s="614"/>
      <c r="BF14" s="614"/>
      <c r="BG14" s="614"/>
      <c r="BH14" s="614"/>
      <c r="BI14" s="614"/>
      <c r="BJ14" s="614"/>
      <c r="BK14" s="615"/>
      <c r="BL14" s="677">
        <v>0.5</v>
      </c>
      <c r="BM14" s="677"/>
      <c r="BN14" s="677"/>
      <c r="BO14" s="677"/>
      <c r="BP14" s="672" t="s">
        <v>119</v>
      </c>
      <c r="BQ14" s="672"/>
      <c r="BR14" s="672"/>
      <c r="BS14" s="672"/>
      <c r="BT14" s="672"/>
      <c r="BU14" s="672"/>
      <c r="BV14" s="672"/>
      <c r="BW14" s="673"/>
      <c r="BY14" s="610" t="s">
        <v>227</v>
      </c>
      <c r="BZ14" s="611"/>
      <c r="CA14" s="611"/>
      <c r="CB14" s="611"/>
      <c r="CC14" s="611"/>
      <c r="CD14" s="611"/>
      <c r="CE14" s="611"/>
      <c r="CF14" s="611"/>
      <c r="CG14" s="611"/>
      <c r="CH14" s="611"/>
      <c r="CI14" s="611"/>
      <c r="CJ14" s="611"/>
      <c r="CK14" s="611"/>
      <c r="CL14" s="612"/>
      <c r="CM14" s="613">
        <v>25115449</v>
      </c>
      <c r="CN14" s="614"/>
      <c r="CO14" s="614"/>
      <c r="CP14" s="614"/>
      <c r="CQ14" s="614"/>
      <c r="CR14" s="614"/>
      <c r="CS14" s="614"/>
      <c r="CT14" s="615"/>
      <c r="CU14" s="616">
        <v>5.8</v>
      </c>
      <c r="CV14" s="678"/>
      <c r="CW14" s="678"/>
      <c r="CX14" s="680"/>
      <c r="CY14" s="619">
        <v>1584952</v>
      </c>
      <c r="CZ14" s="614"/>
      <c r="DA14" s="614"/>
      <c r="DB14" s="614"/>
      <c r="DC14" s="614"/>
      <c r="DD14" s="614"/>
      <c r="DE14" s="614"/>
      <c r="DF14" s="614"/>
      <c r="DG14" s="614"/>
      <c r="DH14" s="614"/>
      <c r="DI14" s="614"/>
      <c r="DJ14" s="614"/>
      <c r="DK14" s="615"/>
      <c r="DL14" s="619">
        <v>22735491</v>
      </c>
      <c r="DM14" s="614"/>
      <c r="DN14" s="614"/>
      <c r="DO14" s="614"/>
      <c r="DP14" s="614"/>
      <c r="DQ14" s="614"/>
      <c r="DR14" s="614"/>
      <c r="DS14" s="614"/>
      <c r="DT14" s="614"/>
      <c r="DU14" s="614"/>
      <c r="DV14" s="614"/>
      <c r="DW14" s="614"/>
      <c r="DX14" s="697"/>
    </row>
    <row r="15" spans="2:138" ht="11.25" customHeight="1" x14ac:dyDescent="0.2">
      <c r="B15" s="610" t="s">
        <v>228</v>
      </c>
      <c r="C15" s="611"/>
      <c r="D15" s="611"/>
      <c r="E15" s="611"/>
      <c r="F15" s="611"/>
      <c r="G15" s="611"/>
      <c r="H15" s="611"/>
      <c r="I15" s="611"/>
      <c r="J15" s="611"/>
      <c r="K15" s="611"/>
      <c r="L15" s="611"/>
      <c r="M15" s="611"/>
      <c r="N15" s="611"/>
      <c r="O15" s="611"/>
      <c r="P15" s="611"/>
      <c r="Q15" s="612"/>
      <c r="R15" s="613" t="s">
        <v>128</v>
      </c>
      <c r="S15" s="614"/>
      <c r="T15" s="614"/>
      <c r="U15" s="614"/>
      <c r="V15" s="614"/>
      <c r="W15" s="614"/>
      <c r="X15" s="614"/>
      <c r="Y15" s="615"/>
      <c r="Z15" s="677" t="s">
        <v>119</v>
      </c>
      <c r="AA15" s="677"/>
      <c r="AB15" s="677"/>
      <c r="AC15" s="677"/>
      <c r="AD15" s="672" t="s">
        <v>119</v>
      </c>
      <c r="AE15" s="672"/>
      <c r="AF15" s="672"/>
      <c r="AG15" s="672"/>
      <c r="AH15" s="672"/>
      <c r="AI15" s="672"/>
      <c r="AJ15" s="672"/>
      <c r="AK15" s="672"/>
      <c r="AL15" s="616" t="s">
        <v>119</v>
      </c>
      <c r="AM15" s="678"/>
      <c r="AN15" s="678"/>
      <c r="AO15" s="679"/>
      <c r="AP15" s="610" t="s">
        <v>229</v>
      </c>
      <c r="AQ15" s="611"/>
      <c r="AR15" s="611"/>
      <c r="AS15" s="611"/>
      <c r="AT15" s="611"/>
      <c r="AU15" s="611"/>
      <c r="AV15" s="611"/>
      <c r="AW15" s="611"/>
      <c r="AX15" s="611"/>
      <c r="AY15" s="611"/>
      <c r="AZ15" s="611"/>
      <c r="BA15" s="611"/>
      <c r="BB15" s="611"/>
      <c r="BC15" s="612"/>
      <c r="BD15" s="613">
        <v>29764172</v>
      </c>
      <c r="BE15" s="614"/>
      <c r="BF15" s="614"/>
      <c r="BG15" s="614"/>
      <c r="BH15" s="614"/>
      <c r="BI15" s="614"/>
      <c r="BJ15" s="614"/>
      <c r="BK15" s="615"/>
      <c r="BL15" s="677">
        <v>22.4</v>
      </c>
      <c r="BM15" s="677"/>
      <c r="BN15" s="677"/>
      <c r="BO15" s="677"/>
      <c r="BP15" s="672" t="s">
        <v>119</v>
      </c>
      <c r="BQ15" s="672"/>
      <c r="BR15" s="672"/>
      <c r="BS15" s="672"/>
      <c r="BT15" s="672"/>
      <c r="BU15" s="672"/>
      <c r="BV15" s="672"/>
      <c r="BW15" s="673"/>
      <c r="BY15" s="610" t="s">
        <v>230</v>
      </c>
      <c r="BZ15" s="611"/>
      <c r="CA15" s="611"/>
      <c r="CB15" s="611"/>
      <c r="CC15" s="611"/>
      <c r="CD15" s="611"/>
      <c r="CE15" s="611"/>
      <c r="CF15" s="611"/>
      <c r="CG15" s="611"/>
      <c r="CH15" s="611"/>
      <c r="CI15" s="611"/>
      <c r="CJ15" s="611"/>
      <c r="CK15" s="611"/>
      <c r="CL15" s="612"/>
      <c r="CM15" s="613" t="s">
        <v>119</v>
      </c>
      <c r="CN15" s="614"/>
      <c r="CO15" s="614"/>
      <c r="CP15" s="614"/>
      <c r="CQ15" s="614"/>
      <c r="CR15" s="614"/>
      <c r="CS15" s="614"/>
      <c r="CT15" s="615"/>
      <c r="CU15" s="616" t="s">
        <v>119</v>
      </c>
      <c r="CV15" s="678"/>
      <c r="CW15" s="678"/>
      <c r="CX15" s="680"/>
      <c r="CY15" s="619" t="s">
        <v>119</v>
      </c>
      <c r="CZ15" s="614"/>
      <c r="DA15" s="614"/>
      <c r="DB15" s="614"/>
      <c r="DC15" s="614"/>
      <c r="DD15" s="614"/>
      <c r="DE15" s="614"/>
      <c r="DF15" s="614"/>
      <c r="DG15" s="614"/>
      <c r="DH15" s="614"/>
      <c r="DI15" s="614"/>
      <c r="DJ15" s="614"/>
      <c r="DK15" s="615"/>
      <c r="DL15" s="619" t="s">
        <v>119</v>
      </c>
      <c r="DM15" s="614"/>
      <c r="DN15" s="614"/>
      <c r="DO15" s="614"/>
      <c r="DP15" s="614"/>
      <c r="DQ15" s="614"/>
      <c r="DR15" s="614"/>
      <c r="DS15" s="614"/>
      <c r="DT15" s="614"/>
      <c r="DU15" s="614"/>
      <c r="DV15" s="614"/>
      <c r="DW15" s="614"/>
      <c r="DX15" s="697"/>
    </row>
    <row r="16" spans="2:138" ht="11.25" customHeight="1" x14ac:dyDescent="0.2">
      <c r="B16" s="610" t="s">
        <v>231</v>
      </c>
      <c r="C16" s="611"/>
      <c r="D16" s="611"/>
      <c r="E16" s="611"/>
      <c r="F16" s="611"/>
      <c r="G16" s="611"/>
      <c r="H16" s="611"/>
      <c r="I16" s="611"/>
      <c r="J16" s="611"/>
      <c r="K16" s="611"/>
      <c r="L16" s="611"/>
      <c r="M16" s="611"/>
      <c r="N16" s="611"/>
      <c r="O16" s="611"/>
      <c r="P16" s="611"/>
      <c r="Q16" s="612"/>
      <c r="R16" s="613">
        <v>1004150</v>
      </c>
      <c r="S16" s="614"/>
      <c r="T16" s="614"/>
      <c r="U16" s="614"/>
      <c r="V16" s="614"/>
      <c r="W16" s="614"/>
      <c r="X16" s="614"/>
      <c r="Y16" s="615"/>
      <c r="Z16" s="677">
        <v>0.2</v>
      </c>
      <c r="AA16" s="677"/>
      <c r="AB16" s="677"/>
      <c r="AC16" s="677"/>
      <c r="AD16" s="672">
        <v>1004150</v>
      </c>
      <c r="AE16" s="672"/>
      <c r="AF16" s="672"/>
      <c r="AG16" s="672"/>
      <c r="AH16" s="672"/>
      <c r="AI16" s="672"/>
      <c r="AJ16" s="672"/>
      <c r="AK16" s="672"/>
      <c r="AL16" s="616">
        <v>0.4</v>
      </c>
      <c r="AM16" s="678"/>
      <c r="AN16" s="678"/>
      <c r="AO16" s="679"/>
      <c r="AP16" s="610" t="s">
        <v>232</v>
      </c>
      <c r="AQ16" s="611"/>
      <c r="AR16" s="611"/>
      <c r="AS16" s="611"/>
      <c r="AT16" s="611"/>
      <c r="AU16" s="611"/>
      <c r="AV16" s="611"/>
      <c r="AW16" s="611"/>
      <c r="AX16" s="611"/>
      <c r="AY16" s="611"/>
      <c r="AZ16" s="611"/>
      <c r="BA16" s="611"/>
      <c r="BB16" s="611"/>
      <c r="BC16" s="612"/>
      <c r="BD16" s="613">
        <v>885874</v>
      </c>
      <c r="BE16" s="614"/>
      <c r="BF16" s="614"/>
      <c r="BG16" s="614"/>
      <c r="BH16" s="614"/>
      <c r="BI16" s="614"/>
      <c r="BJ16" s="614"/>
      <c r="BK16" s="615"/>
      <c r="BL16" s="677">
        <v>0.7</v>
      </c>
      <c r="BM16" s="677"/>
      <c r="BN16" s="677"/>
      <c r="BO16" s="677"/>
      <c r="BP16" s="672" t="s">
        <v>119</v>
      </c>
      <c r="BQ16" s="672"/>
      <c r="BR16" s="672"/>
      <c r="BS16" s="672"/>
      <c r="BT16" s="672"/>
      <c r="BU16" s="672"/>
      <c r="BV16" s="672"/>
      <c r="BW16" s="673"/>
      <c r="BY16" s="610" t="s">
        <v>233</v>
      </c>
      <c r="BZ16" s="611"/>
      <c r="CA16" s="611"/>
      <c r="CB16" s="611"/>
      <c r="CC16" s="611"/>
      <c r="CD16" s="611"/>
      <c r="CE16" s="611"/>
      <c r="CF16" s="611"/>
      <c r="CG16" s="611"/>
      <c r="CH16" s="611"/>
      <c r="CI16" s="611"/>
      <c r="CJ16" s="611"/>
      <c r="CK16" s="611"/>
      <c r="CL16" s="612"/>
      <c r="CM16" s="613">
        <v>93904027</v>
      </c>
      <c r="CN16" s="614"/>
      <c r="CO16" s="614"/>
      <c r="CP16" s="614"/>
      <c r="CQ16" s="614"/>
      <c r="CR16" s="614"/>
      <c r="CS16" s="614"/>
      <c r="CT16" s="615"/>
      <c r="CU16" s="616">
        <v>21.5</v>
      </c>
      <c r="CV16" s="678"/>
      <c r="CW16" s="678"/>
      <c r="CX16" s="680"/>
      <c r="CY16" s="619">
        <v>3515709</v>
      </c>
      <c r="CZ16" s="614"/>
      <c r="DA16" s="614"/>
      <c r="DB16" s="614"/>
      <c r="DC16" s="614"/>
      <c r="DD16" s="614"/>
      <c r="DE16" s="614"/>
      <c r="DF16" s="614"/>
      <c r="DG16" s="614"/>
      <c r="DH16" s="614"/>
      <c r="DI16" s="614"/>
      <c r="DJ16" s="614"/>
      <c r="DK16" s="615"/>
      <c r="DL16" s="619">
        <v>68696541</v>
      </c>
      <c r="DM16" s="614"/>
      <c r="DN16" s="614"/>
      <c r="DO16" s="614"/>
      <c r="DP16" s="614"/>
      <c r="DQ16" s="614"/>
      <c r="DR16" s="614"/>
      <c r="DS16" s="614"/>
      <c r="DT16" s="614"/>
      <c r="DU16" s="614"/>
      <c r="DV16" s="614"/>
      <c r="DW16" s="614"/>
      <c r="DX16" s="697"/>
    </row>
    <row r="17" spans="2:128" ht="11.25" customHeight="1" x14ac:dyDescent="0.2">
      <c r="B17" s="610" t="s">
        <v>234</v>
      </c>
      <c r="C17" s="611"/>
      <c r="D17" s="611"/>
      <c r="E17" s="611"/>
      <c r="F17" s="611"/>
      <c r="G17" s="611"/>
      <c r="H17" s="611"/>
      <c r="I17" s="611"/>
      <c r="J17" s="611"/>
      <c r="K17" s="611"/>
      <c r="L17" s="611"/>
      <c r="M17" s="611"/>
      <c r="N17" s="611"/>
      <c r="O17" s="611"/>
      <c r="P17" s="611"/>
      <c r="Q17" s="612"/>
      <c r="R17" s="613">
        <v>468606</v>
      </c>
      <c r="S17" s="614"/>
      <c r="T17" s="614"/>
      <c r="U17" s="614"/>
      <c r="V17" s="614"/>
      <c r="W17" s="614"/>
      <c r="X17" s="614"/>
      <c r="Y17" s="615"/>
      <c r="Z17" s="677">
        <v>0.1</v>
      </c>
      <c r="AA17" s="677"/>
      <c r="AB17" s="677"/>
      <c r="AC17" s="677"/>
      <c r="AD17" s="672">
        <v>468606</v>
      </c>
      <c r="AE17" s="672"/>
      <c r="AF17" s="672"/>
      <c r="AG17" s="672"/>
      <c r="AH17" s="672"/>
      <c r="AI17" s="672"/>
      <c r="AJ17" s="672"/>
      <c r="AK17" s="672"/>
      <c r="AL17" s="616">
        <v>0.2</v>
      </c>
      <c r="AM17" s="678"/>
      <c r="AN17" s="678"/>
      <c r="AO17" s="679"/>
      <c r="AP17" s="610" t="s">
        <v>235</v>
      </c>
      <c r="AQ17" s="611"/>
      <c r="AR17" s="611"/>
      <c r="AS17" s="611"/>
      <c r="AT17" s="611"/>
      <c r="AU17" s="611"/>
      <c r="AV17" s="611"/>
      <c r="AW17" s="611"/>
      <c r="AX17" s="611"/>
      <c r="AY17" s="611"/>
      <c r="AZ17" s="611"/>
      <c r="BA17" s="611"/>
      <c r="BB17" s="611"/>
      <c r="BC17" s="612"/>
      <c r="BD17" s="613">
        <v>28878298</v>
      </c>
      <c r="BE17" s="614"/>
      <c r="BF17" s="614"/>
      <c r="BG17" s="614"/>
      <c r="BH17" s="614"/>
      <c r="BI17" s="614"/>
      <c r="BJ17" s="614"/>
      <c r="BK17" s="615"/>
      <c r="BL17" s="677">
        <v>21.7</v>
      </c>
      <c r="BM17" s="677"/>
      <c r="BN17" s="677"/>
      <c r="BO17" s="677"/>
      <c r="BP17" s="672" t="s">
        <v>119</v>
      </c>
      <c r="BQ17" s="672"/>
      <c r="BR17" s="672"/>
      <c r="BS17" s="672"/>
      <c r="BT17" s="672"/>
      <c r="BU17" s="672"/>
      <c r="BV17" s="672"/>
      <c r="BW17" s="673"/>
      <c r="BY17" s="610" t="s">
        <v>236</v>
      </c>
      <c r="BZ17" s="611"/>
      <c r="CA17" s="611"/>
      <c r="CB17" s="611"/>
      <c r="CC17" s="611"/>
      <c r="CD17" s="611"/>
      <c r="CE17" s="611"/>
      <c r="CF17" s="611"/>
      <c r="CG17" s="611"/>
      <c r="CH17" s="611"/>
      <c r="CI17" s="611"/>
      <c r="CJ17" s="611"/>
      <c r="CK17" s="611"/>
      <c r="CL17" s="612"/>
      <c r="CM17" s="613">
        <v>1672600</v>
      </c>
      <c r="CN17" s="614"/>
      <c r="CO17" s="614"/>
      <c r="CP17" s="614"/>
      <c r="CQ17" s="614"/>
      <c r="CR17" s="614"/>
      <c r="CS17" s="614"/>
      <c r="CT17" s="615"/>
      <c r="CU17" s="616">
        <v>0.4</v>
      </c>
      <c r="CV17" s="678"/>
      <c r="CW17" s="678"/>
      <c r="CX17" s="680"/>
      <c r="CY17" s="619" t="s">
        <v>119</v>
      </c>
      <c r="CZ17" s="614"/>
      <c r="DA17" s="614"/>
      <c r="DB17" s="614"/>
      <c r="DC17" s="614"/>
      <c r="DD17" s="614"/>
      <c r="DE17" s="614"/>
      <c r="DF17" s="614"/>
      <c r="DG17" s="614"/>
      <c r="DH17" s="614"/>
      <c r="DI17" s="614"/>
      <c r="DJ17" s="614"/>
      <c r="DK17" s="615"/>
      <c r="DL17" s="619">
        <v>18510</v>
      </c>
      <c r="DM17" s="614"/>
      <c r="DN17" s="614"/>
      <c r="DO17" s="614"/>
      <c r="DP17" s="614"/>
      <c r="DQ17" s="614"/>
      <c r="DR17" s="614"/>
      <c r="DS17" s="614"/>
      <c r="DT17" s="614"/>
      <c r="DU17" s="614"/>
      <c r="DV17" s="614"/>
      <c r="DW17" s="614"/>
      <c r="DX17" s="697"/>
    </row>
    <row r="18" spans="2:128" ht="11.25" customHeight="1" x14ac:dyDescent="0.2">
      <c r="B18" s="610" t="s">
        <v>237</v>
      </c>
      <c r="C18" s="611"/>
      <c r="D18" s="611"/>
      <c r="E18" s="611"/>
      <c r="F18" s="611"/>
      <c r="G18" s="611"/>
      <c r="H18" s="611"/>
      <c r="I18" s="611"/>
      <c r="J18" s="611"/>
      <c r="K18" s="611"/>
      <c r="L18" s="611"/>
      <c r="M18" s="611"/>
      <c r="N18" s="611"/>
      <c r="O18" s="611"/>
      <c r="P18" s="611"/>
      <c r="Q18" s="612"/>
      <c r="R18" s="613">
        <v>82011</v>
      </c>
      <c r="S18" s="614"/>
      <c r="T18" s="614"/>
      <c r="U18" s="614"/>
      <c r="V18" s="614"/>
      <c r="W18" s="614"/>
      <c r="X18" s="614"/>
      <c r="Y18" s="615"/>
      <c r="Z18" s="677">
        <v>0</v>
      </c>
      <c r="AA18" s="677"/>
      <c r="AB18" s="677"/>
      <c r="AC18" s="677"/>
      <c r="AD18" s="672">
        <v>82011</v>
      </c>
      <c r="AE18" s="672"/>
      <c r="AF18" s="672"/>
      <c r="AG18" s="672"/>
      <c r="AH18" s="672"/>
      <c r="AI18" s="672"/>
      <c r="AJ18" s="672"/>
      <c r="AK18" s="672"/>
      <c r="AL18" s="616">
        <v>0</v>
      </c>
      <c r="AM18" s="678"/>
      <c r="AN18" s="678"/>
      <c r="AO18" s="679"/>
      <c r="AP18" s="610" t="s">
        <v>238</v>
      </c>
      <c r="AQ18" s="611"/>
      <c r="AR18" s="611"/>
      <c r="AS18" s="611"/>
      <c r="AT18" s="611"/>
      <c r="AU18" s="611"/>
      <c r="AV18" s="611"/>
      <c r="AW18" s="611"/>
      <c r="AX18" s="611"/>
      <c r="AY18" s="611"/>
      <c r="AZ18" s="611"/>
      <c r="BA18" s="611"/>
      <c r="BB18" s="611"/>
      <c r="BC18" s="612"/>
      <c r="BD18" s="613">
        <v>36424762</v>
      </c>
      <c r="BE18" s="614"/>
      <c r="BF18" s="614"/>
      <c r="BG18" s="614"/>
      <c r="BH18" s="614"/>
      <c r="BI18" s="614"/>
      <c r="BJ18" s="614"/>
      <c r="BK18" s="615"/>
      <c r="BL18" s="677">
        <v>27.4</v>
      </c>
      <c r="BM18" s="677"/>
      <c r="BN18" s="677"/>
      <c r="BO18" s="677"/>
      <c r="BP18" s="672" t="s">
        <v>119</v>
      </c>
      <c r="BQ18" s="672"/>
      <c r="BR18" s="672"/>
      <c r="BS18" s="672"/>
      <c r="BT18" s="672"/>
      <c r="BU18" s="672"/>
      <c r="BV18" s="672"/>
      <c r="BW18" s="673"/>
      <c r="BY18" s="610" t="s">
        <v>239</v>
      </c>
      <c r="BZ18" s="611"/>
      <c r="CA18" s="611"/>
      <c r="CB18" s="611"/>
      <c r="CC18" s="611"/>
      <c r="CD18" s="611"/>
      <c r="CE18" s="611"/>
      <c r="CF18" s="611"/>
      <c r="CG18" s="611"/>
      <c r="CH18" s="611"/>
      <c r="CI18" s="611"/>
      <c r="CJ18" s="611"/>
      <c r="CK18" s="611"/>
      <c r="CL18" s="612"/>
      <c r="CM18" s="613">
        <v>62222240</v>
      </c>
      <c r="CN18" s="614"/>
      <c r="CO18" s="614"/>
      <c r="CP18" s="614"/>
      <c r="CQ18" s="614"/>
      <c r="CR18" s="614"/>
      <c r="CS18" s="614"/>
      <c r="CT18" s="615"/>
      <c r="CU18" s="616">
        <v>14.3</v>
      </c>
      <c r="CV18" s="678"/>
      <c r="CW18" s="678"/>
      <c r="CX18" s="680"/>
      <c r="CY18" s="619" t="s">
        <v>119</v>
      </c>
      <c r="CZ18" s="614"/>
      <c r="DA18" s="614"/>
      <c r="DB18" s="614"/>
      <c r="DC18" s="614"/>
      <c r="DD18" s="614"/>
      <c r="DE18" s="614"/>
      <c r="DF18" s="614"/>
      <c r="DG18" s="614"/>
      <c r="DH18" s="614"/>
      <c r="DI18" s="614"/>
      <c r="DJ18" s="614"/>
      <c r="DK18" s="615"/>
      <c r="DL18" s="619">
        <v>59617933</v>
      </c>
      <c r="DM18" s="614"/>
      <c r="DN18" s="614"/>
      <c r="DO18" s="614"/>
      <c r="DP18" s="614"/>
      <c r="DQ18" s="614"/>
      <c r="DR18" s="614"/>
      <c r="DS18" s="614"/>
      <c r="DT18" s="614"/>
      <c r="DU18" s="614"/>
      <c r="DV18" s="614"/>
      <c r="DW18" s="614"/>
      <c r="DX18" s="697"/>
    </row>
    <row r="19" spans="2:128" ht="11.25" customHeight="1" x14ac:dyDescent="0.2">
      <c r="B19" s="610" t="s">
        <v>240</v>
      </c>
      <c r="C19" s="611"/>
      <c r="D19" s="611"/>
      <c r="E19" s="611"/>
      <c r="F19" s="611"/>
      <c r="G19" s="611"/>
      <c r="H19" s="611"/>
      <c r="I19" s="611"/>
      <c r="J19" s="611"/>
      <c r="K19" s="611"/>
      <c r="L19" s="611"/>
      <c r="M19" s="611"/>
      <c r="N19" s="611"/>
      <c r="O19" s="611"/>
      <c r="P19" s="611"/>
      <c r="Q19" s="612"/>
      <c r="R19" s="613">
        <v>453533</v>
      </c>
      <c r="S19" s="614"/>
      <c r="T19" s="614"/>
      <c r="U19" s="614"/>
      <c r="V19" s="614"/>
      <c r="W19" s="614"/>
      <c r="X19" s="614"/>
      <c r="Y19" s="615"/>
      <c r="Z19" s="677">
        <v>0.1</v>
      </c>
      <c r="AA19" s="677"/>
      <c r="AB19" s="677"/>
      <c r="AC19" s="677"/>
      <c r="AD19" s="672">
        <v>453533</v>
      </c>
      <c r="AE19" s="672"/>
      <c r="AF19" s="672"/>
      <c r="AG19" s="672"/>
      <c r="AH19" s="672"/>
      <c r="AI19" s="672"/>
      <c r="AJ19" s="672"/>
      <c r="AK19" s="672"/>
      <c r="AL19" s="616">
        <v>0.2</v>
      </c>
      <c r="AM19" s="678"/>
      <c r="AN19" s="678"/>
      <c r="AO19" s="679"/>
      <c r="AP19" s="610" t="s">
        <v>241</v>
      </c>
      <c r="AQ19" s="611"/>
      <c r="AR19" s="611"/>
      <c r="AS19" s="611"/>
      <c r="AT19" s="611"/>
      <c r="AU19" s="611"/>
      <c r="AV19" s="611"/>
      <c r="AW19" s="611"/>
      <c r="AX19" s="611"/>
      <c r="AY19" s="611"/>
      <c r="AZ19" s="611"/>
      <c r="BA19" s="611"/>
      <c r="BB19" s="611"/>
      <c r="BC19" s="612"/>
      <c r="BD19" s="613">
        <v>1876814</v>
      </c>
      <c r="BE19" s="614"/>
      <c r="BF19" s="614"/>
      <c r="BG19" s="614"/>
      <c r="BH19" s="614"/>
      <c r="BI19" s="614"/>
      <c r="BJ19" s="614"/>
      <c r="BK19" s="615"/>
      <c r="BL19" s="677">
        <v>1.4</v>
      </c>
      <c r="BM19" s="677"/>
      <c r="BN19" s="677"/>
      <c r="BO19" s="677"/>
      <c r="BP19" s="672" t="s">
        <v>128</v>
      </c>
      <c r="BQ19" s="672"/>
      <c r="BR19" s="672"/>
      <c r="BS19" s="672"/>
      <c r="BT19" s="672"/>
      <c r="BU19" s="672"/>
      <c r="BV19" s="672"/>
      <c r="BW19" s="673"/>
      <c r="BY19" s="610" t="s">
        <v>242</v>
      </c>
      <c r="BZ19" s="611"/>
      <c r="CA19" s="611"/>
      <c r="CB19" s="611"/>
      <c r="CC19" s="611"/>
      <c r="CD19" s="611"/>
      <c r="CE19" s="611"/>
      <c r="CF19" s="611"/>
      <c r="CG19" s="611"/>
      <c r="CH19" s="611"/>
      <c r="CI19" s="611"/>
      <c r="CJ19" s="611"/>
      <c r="CK19" s="611"/>
      <c r="CL19" s="612"/>
      <c r="CM19" s="613" t="s">
        <v>119</v>
      </c>
      <c r="CN19" s="614"/>
      <c r="CO19" s="614"/>
      <c r="CP19" s="614"/>
      <c r="CQ19" s="614"/>
      <c r="CR19" s="614"/>
      <c r="CS19" s="614"/>
      <c r="CT19" s="615"/>
      <c r="CU19" s="616" t="s">
        <v>119</v>
      </c>
      <c r="CV19" s="678"/>
      <c r="CW19" s="678"/>
      <c r="CX19" s="680"/>
      <c r="CY19" s="619" t="s">
        <v>119</v>
      </c>
      <c r="CZ19" s="614"/>
      <c r="DA19" s="614"/>
      <c r="DB19" s="614"/>
      <c r="DC19" s="614"/>
      <c r="DD19" s="614"/>
      <c r="DE19" s="614"/>
      <c r="DF19" s="614"/>
      <c r="DG19" s="614"/>
      <c r="DH19" s="614"/>
      <c r="DI19" s="614"/>
      <c r="DJ19" s="614"/>
      <c r="DK19" s="615"/>
      <c r="DL19" s="619" t="s">
        <v>119</v>
      </c>
      <c r="DM19" s="614"/>
      <c r="DN19" s="614"/>
      <c r="DO19" s="614"/>
      <c r="DP19" s="614"/>
      <c r="DQ19" s="614"/>
      <c r="DR19" s="614"/>
      <c r="DS19" s="614"/>
      <c r="DT19" s="614"/>
      <c r="DU19" s="614"/>
      <c r="DV19" s="614"/>
      <c r="DW19" s="614"/>
      <c r="DX19" s="697"/>
    </row>
    <row r="20" spans="2:128" ht="11.25" customHeight="1" x14ac:dyDescent="0.2">
      <c r="B20" s="610" t="s">
        <v>243</v>
      </c>
      <c r="C20" s="611"/>
      <c r="D20" s="611"/>
      <c r="E20" s="611"/>
      <c r="F20" s="611"/>
      <c r="G20" s="611"/>
      <c r="H20" s="611"/>
      <c r="I20" s="611"/>
      <c r="J20" s="611"/>
      <c r="K20" s="611"/>
      <c r="L20" s="611"/>
      <c r="M20" s="611"/>
      <c r="N20" s="611"/>
      <c r="O20" s="611"/>
      <c r="P20" s="611"/>
      <c r="Q20" s="612"/>
      <c r="R20" s="613">
        <v>112362599</v>
      </c>
      <c r="S20" s="614"/>
      <c r="T20" s="614"/>
      <c r="U20" s="614"/>
      <c r="V20" s="614"/>
      <c r="W20" s="614"/>
      <c r="X20" s="614"/>
      <c r="Y20" s="615"/>
      <c r="Z20" s="677">
        <v>25.1</v>
      </c>
      <c r="AA20" s="677"/>
      <c r="AB20" s="677"/>
      <c r="AC20" s="677"/>
      <c r="AD20" s="672">
        <v>110142711</v>
      </c>
      <c r="AE20" s="672"/>
      <c r="AF20" s="672"/>
      <c r="AG20" s="672"/>
      <c r="AH20" s="672"/>
      <c r="AI20" s="672"/>
      <c r="AJ20" s="672"/>
      <c r="AK20" s="672"/>
      <c r="AL20" s="616">
        <v>45.6</v>
      </c>
      <c r="AM20" s="678"/>
      <c r="AN20" s="678"/>
      <c r="AO20" s="679"/>
      <c r="AP20" s="681" t="s">
        <v>244</v>
      </c>
      <c r="AQ20" s="682"/>
      <c r="AR20" s="682"/>
      <c r="AS20" s="682"/>
      <c r="AT20" s="682"/>
      <c r="AU20" s="682"/>
      <c r="AV20" s="682"/>
      <c r="AW20" s="682"/>
      <c r="AX20" s="682"/>
      <c r="AY20" s="682"/>
      <c r="AZ20" s="682"/>
      <c r="BA20" s="682"/>
      <c r="BB20" s="682"/>
      <c r="BC20" s="683"/>
      <c r="BD20" s="613">
        <v>1045131</v>
      </c>
      <c r="BE20" s="614"/>
      <c r="BF20" s="614"/>
      <c r="BG20" s="614"/>
      <c r="BH20" s="614"/>
      <c r="BI20" s="614"/>
      <c r="BJ20" s="614"/>
      <c r="BK20" s="615"/>
      <c r="BL20" s="677">
        <v>0.8</v>
      </c>
      <c r="BM20" s="677"/>
      <c r="BN20" s="677"/>
      <c r="BO20" s="677"/>
      <c r="BP20" s="672" t="s">
        <v>119</v>
      </c>
      <c r="BQ20" s="672"/>
      <c r="BR20" s="672"/>
      <c r="BS20" s="672"/>
      <c r="BT20" s="672"/>
      <c r="BU20" s="672"/>
      <c r="BV20" s="672"/>
      <c r="BW20" s="673"/>
      <c r="BY20" s="681" t="s">
        <v>245</v>
      </c>
      <c r="BZ20" s="682"/>
      <c r="CA20" s="682"/>
      <c r="CB20" s="682"/>
      <c r="CC20" s="682"/>
      <c r="CD20" s="682"/>
      <c r="CE20" s="682"/>
      <c r="CF20" s="682"/>
      <c r="CG20" s="682"/>
      <c r="CH20" s="682"/>
      <c r="CI20" s="682"/>
      <c r="CJ20" s="682"/>
      <c r="CK20" s="682"/>
      <c r="CL20" s="683"/>
      <c r="CM20" s="613" t="s">
        <v>119</v>
      </c>
      <c r="CN20" s="614"/>
      <c r="CO20" s="614"/>
      <c r="CP20" s="614"/>
      <c r="CQ20" s="614"/>
      <c r="CR20" s="614"/>
      <c r="CS20" s="614"/>
      <c r="CT20" s="615"/>
      <c r="CU20" s="616" t="s">
        <v>119</v>
      </c>
      <c r="CV20" s="678"/>
      <c r="CW20" s="678"/>
      <c r="CX20" s="680"/>
      <c r="CY20" s="619" t="s">
        <v>119</v>
      </c>
      <c r="CZ20" s="614"/>
      <c r="DA20" s="614"/>
      <c r="DB20" s="614"/>
      <c r="DC20" s="614"/>
      <c r="DD20" s="614"/>
      <c r="DE20" s="614"/>
      <c r="DF20" s="614"/>
      <c r="DG20" s="614"/>
      <c r="DH20" s="614"/>
      <c r="DI20" s="614"/>
      <c r="DJ20" s="614"/>
      <c r="DK20" s="615"/>
      <c r="DL20" s="619" t="s">
        <v>246</v>
      </c>
      <c r="DM20" s="614"/>
      <c r="DN20" s="614"/>
      <c r="DO20" s="614"/>
      <c r="DP20" s="614"/>
      <c r="DQ20" s="614"/>
      <c r="DR20" s="614"/>
      <c r="DS20" s="614"/>
      <c r="DT20" s="614"/>
      <c r="DU20" s="614"/>
      <c r="DV20" s="614"/>
      <c r="DW20" s="614"/>
      <c r="DX20" s="697"/>
    </row>
    <row r="21" spans="2:128" ht="11.25" customHeight="1" x14ac:dyDescent="0.2">
      <c r="B21" s="610" t="s">
        <v>247</v>
      </c>
      <c r="C21" s="611"/>
      <c r="D21" s="611"/>
      <c r="E21" s="611"/>
      <c r="F21" s="611"/>
      <c r="G21" s="611"/>
      <c r="H21" s="611"/>
      <c r="I21" s="611"/>
      <c r="J21" s="611"/>
      <c r="K21" s="611"/>
      <c r="L21" s="611"/>
      <c r="M21" s="611"/>
      <c r="N21" s="611"/>
      <c r="O21" s="611"/>
      <c r="P21" s="611"/>
      <c r="Q21" s="612"/>
      <c r="R21" s="613">
        <v>110142711</v>
      </c>
      <c r="S21" s="614"/>
      <c r="T21" s="614"/>
      <c r="U21" s="614"/>
      <c r="V21" s="614"/>
      <c r="W21" s="614"/>
      <c r="X21" s="614"/>
      <c r="Y21" s="615"/>
      <c r="Z21" s="616">
        <v>24.6</v>
      </c>
      <c r="AA21" s="678"/>
      <c r="AB21" s="678"/>
      <c r="AC21" s="680"/>
      <c r="AD21" s="619">
        <v>110142711</v>
      </c>
      <c r="AE21" s="614"/>
      <c r="AF21" s="614"/>
      <c r="AG21" s="614"/>
      <c r="AH21" s="614"/>
      <c r="AI21" s="614"/>
      <c r="AJ21" s="614"/>
      <c r="AK21" s="615"/>
      <c r="AL21" s="616">
        <v>45.6</v>
      </c>
      <c r="AM21" s="678"/>
      <c r="AN21" s="678"/>
      <c r="AO21" s="679"/>
      <c r="AP21" s="681" t="s">
        <v>248</v>
      </c>
      <c r="AQ21" s="682"/>
      <c r="AR21" s="682"/>
      <c r="AS21" s="682"/>
      <c r="AT21" s="682"/>
      <c r="AU21" s="682"/>
      <c r="AV21" s="682"/>
      <c r="AW21" s="682"/>
      <c r="AX21" s="682"/>
      <c r="AY21" s="682"/>
      <c r="AZ21" s="682"/>
      <c r="BA21" s="682"/>
      <c r="BB21" s="682"/>
      <c r="BC21" s="683"/>
      <c r="BD21" s="613">
        <v>335669</v>
      </c>
      <c r="BE21" s="614"/>
      <c r="BF21" s="614"/>
      <c r="BG21" s="614"/>
      <c r="BH21" s="614"/>
      <c r="BI21" s="614"/>
      <c r="BJ21" s="614"/>
      <c r="BK21" s="615"/>
      <c r="BL21" s="677">
        <v>0.3</v>
      </c>
      <c r="BM21" s="677"/>
      <c r="BN21" s="677"/>
      <c r="BO21" s="677"/>
      <c r="BP21" s="672" t="s">
        <v>119</v>
      </c>
      <c r="BQ21" s="672"/>
      <c r="BR21" s="672"/>
      <c r="BS21" s="672"/>
      <c r="BT21" s="672"/>
      <c r="BU21" s="672"/>
      <c r="BV21" s="672"/>
      <c r="BW21" s="673"/>
      <c r="BY21" s="681" t="s">
        <v>249</v>
      </c>
      <c r="BZ21" s="682"/>
      <c r="CA21" s="682"/>
      <c r="CB21" s="682"/>
      <c r="CC21" s="682"/>
      <c r="CD21" s="682"/>
      <c r="CE21" s="682"/>
      <c r="CF21" s="682"/>
      <c r="CG21" s="682"/>
      <c r="CH21" s="682"/>
      <c r="CI21" s="682"/>
      <c r="CJ21" s="682"/>
      <c r="CK21" s="682"/>
      <c r="CL21" s="683"/>
      <c r="CM21" s="613">
        <v>188600</v>
      </c>
      <c r="CN21" s="614"/>
      <c r="CO21" s="614"/>
      <c r="CP21" s="614"/>
      <c r="CQ21" s="614"/>
      <c r="CR21" s="614"/>
      <c r="CS21" s="614"/>
      <c r="CT21" s="615"/>
      <c r="CU21" s="616">
        <v>0</v>
      </c>
      <c r="CV21" s="678"/>
      <c r="CW21" s="678"/>
      <c r="CX21" s="680"/>
      <c r="CY21" s="619" t="s">
        <v>119</v>
      </c>
      <c r="CZ21" s="614"/>
      <c r="DA21" s="614"/>
      <c r="DB21" s="614"/>
      <c r="DC21" s="614"/>
      <c r="DD21" s="614"/>
      <c r="DE21" s="614"/>
      <c r="DF21" s="614"/>
      <c r="DG21" s="614"/>
      <c r="DH21" s="614"/>
      <c r="DI21" s="614"/>
      <c r="DJ21" s="614"/>
      <c r="DK21" s="615"/>
      <c r="DL21" s="619">
        <v>188600</v>
      </c>
      <c r="DM21" s="614"/>
      <c r="DN21" s="614"/>
      <c r="DO21" s="614"/>
      <c r="DP21" s="614"/>
      <c r="DQ21" s="614"/>
      <c r="DR21" s="614"/>
      <c r="DS21" s="614"/>
      <c r="DT21" s="614"/>
      <c r="DU21" s="614"/>
      <c r="DV21" s="614"/>
      <c r="DW21" s="614"/>
      <c r="DX21" s="697"/>
    </row>
    <row r="22" spans="2:128" ht="11.25" customHeight="1" x14ac:dyDescent="0.2">
      <c r="B22" s="610" t="s">
        <v>250</v>
      </c>
      <c r="C22" s="611"/>
      <c r="D22" s="611"/>
      <c r="E22" s="611"/>
      <c r="F22" s="611"/>
      <c r="G22" s="611"/>
      <c r="H22" s="611"/>
      <c r="I22" s="611"/>
      <c r="J22" s="611"/>
      <c r="K22" s="611"/>
      <c r="L22" s="611"/>
      <c r="M22" s="611"/>
      <c r="N22" s="611"/>
      <c r="O22" s="611"/>
      <c r="P22" s="611"/>
      <c r="Q22" s="612"/>
      <c r="R22" s="613">
        <v>2211365</v>
      </c>
      <c r="S22" s="614"/>
      <c r="T22" s="614"/>
      <c r="U22" s="614"/>
      <c r="V22" s="614"/>
      <c r="W22" s="614"/>
      <c r="X22" s="614"/>
      <c r="Y22" s="615"/>
      <c r="Z22" s="616">
        <v>0.5</v>
      </c>
      <c r="AA22" s="678"/>
      <c r="AB22" s="678"/>
      <c r="AC22" s="680"/>
      <c r="AD22" s="619" t="s">
        <v>119</v>
      </c>
      <c r="AE22" s="614"/>
      <c r="AF22" s="614"/>
      <c r="AG22" s="614"/>
      <c r="AH22" s="614"/>
      <c r="AI22" s="614"/>
      <c r="AJ22" s="614"/>
      <c r="AK22" s="615"/>
      <c r="AL22" s="616" t="s">
        <v>246</v>
      </c>
      <c r="AM22" s="678"/>
      <c r="AN22" s="678"/>
      <c r="AO22" s="679"/>
      <c r="AP22" s="681" t="s">
        <v>251</v>
      </c>
      <c r="AQ22" s="682"/>
      <c r="AR22" s="682"/>
      <c r="AS22" s="682"/>
      <c r="AT22" s="682"/>
      <c r="AU22" s="682"/>
      <c r="AV22" s="682"/>
      <c r="AW22" s="682"/>
      <c r="AX22" s="682"/>
      <c r="AY22" s="682"/>
      <c r="AZ22" s="682"/>
      <c r="BA22" s="682"/>
      <c r="BB22" s="682"/>
      <c r="BC22" s="683"/>
      <c r="BD22" s="613">
        <v>766313</v>
      </c>
      <c r="BE22" s="614"/>
      <c r="BF22" s="614"/>
      <c r="BG22" s="614"/>
      <c r="BH22" s="614"/>
      <c r="BI22" s="614"/>
      <c r="BJ22" s="614"/>
      <c r="BK22" s="615"/>
      <c r="BL22" s="677">
        <v>0.6</v>
      </c>
      <c r="BM22" s="677"/>
      <c r="BN22" s="677"/>
      <c r="BO22" s="677"/>
      <c r="BP22" s="672" t="s">
        <v>119</v>
      </c>
      <c r="BQ22" s="672"/>
      <c r="BR22" s="672"/>
      <c r="BS22" s="672"/>
      <c r="BT22" s="672"/>
      <c r="BU22" s="672"/>
      <c r="BV22" s="672"/>
      <c r="BW22" s="673"/>
      <c r="BY22" s="681" t="s">
        <v>252</v>
      </c>
      <c r="BZ22" s="682"/>
      <c r="CA22" s="682"/>
      <c r="CB22" s="682"/>
      <c r="CC22" s="682"/>
      <c r="CD22" s="682"/>
      <c r="CE22" s="682"/>
      <c r="CF22" s="682"/>
      <c r="CG22" s="682"/>
      <c r="CH22" s="682"/>
      <c r="CI22" s="682"/>
      <c r="CJ22" s="682"/>
      <c r="CK22" s="682"/>
      <c r="CL22" s="683"/>
      <c r="CM22" s="613">
        <v>815945</v>
      </c>
      <c r="CN22" s="614"/>
      <c r="CO22" s="614"/>
      <c r="CP22" s="614"/>
      <c r="CQ22" s="614"/>
      <c r="CR22" s="614"/>
      <c r="CS22" s="614"/>
      <c r="CT22" s="615"/>
      <c r="CU22" s="616">
        <v>0.2</v>
      </c>
      <c r="CV22" s="678"/>
      <c r="CW22" s="678"/>
      <c r="CX22" s="680"/>
      <c r="CY22" s="619" t="s">
        <v>119</v>
      </c>
      <c r="CZ22" s="614"/>
      <c r="DA22" s="614"/>
      <c r="DB22" s="614"/>
      <c r="DC22" s="614"/>
      <c r="DD22" s="614"/>
      <c r="DE22" s="614"/>
      <c r="DF22" s="614"/>
      <c r="DG22" s="614"/>
      <c r="DH22" s="614"/>
      <c r="DI22" s="614"/>
      <c r="DJ22" s="614"/>
      <c r="DK22" s="615"/>
      <c r="DL22" s="619">
        <v>815945</v>
      </c>
      <c r="DM22" s="614"/>
      <c r="DN22" s="614"/>
      <c r="DO22" s="614"/>
      <c r="DP22" s="614"/>
      <c r="DQ22" s="614"/>
      <c r="DR22" s="614"/>
      <c r="DS22" s="614"/>
      <c r="DT22" s="614"/>
      <c r="DU22" s="614"/>
      <c r="DV22" s="614"/>
      <c r="DW22" s="614"/>
      <c r="DX22" s="697"/>
    </row>
    <row r="23" spans="2:128" ht="11.25" customHeight="1" x14ac:dyDescent="0.2">
      <c r="B23" s="610" t="s">
        <v>253</v>
      </c>
      <c r="C23" s="611"/>
      <c r="D23" s="611"/>
      <c r="E23" s="611"/>
      <c r="F23" s="611"/>
      <c r="G23" s="611"/>
      <c r="H23" s="611"/>
      <c r="I23" s="611"/>
      <c r="J23" s="611"/>
      <c r="K23" s="611"/>
      <c r="L23" s="611"/>
      <c r="M23" s="611"/>
      <c r="N23" s="611"/>
      <c r="O23" s="611"/>
      <c r="P23" s="611"/>
      <c r="Q23" s="612"/>
      <c r="R23" s="613">
        <v>8523</v>
      </c>
      <c r="S23" s="614"/>
      <c r="T23" s="614"/>
      <c r="U23" s="614"/>
      <c r="V23" s="614"/>
      <c r="W23" s="614"/>
      <c r="X23" s="614"/>
      <c r="Y23" s="615"/>
      <c r="Z23" s="616">
        <v>0</v>
      </c>
      <c r="AA23" s="678"/>
      <c r="AB23" s="678"/>
      <c r="AC23" s="680"/>
      <c r="AD23" s="619" t="s">
        <v>119</v>
      </c>
      <c r="AE23" s="614"/>
      <c r="AF23" s="614"/>
      <c r="AG23" s="614"/>
      <c r="AH23" s="614"/>
      <c r="AI23" s="614"/>
      <c r="AJ23" s="614"/>
      <c r="AK23" s="615"/>
      <c r="AL23" s="616" t="s">
        <v>119</v>
      </c>
      <c r="AM23" s="678"/>
      <c r="AN23" s="678"/>
      <c r="AO23" s="679"/>
      <c r="AP23" s="681" t="s">
        <v>254</v>
      </c>
      <c r="AQ23" s="682"/>
      <c r="AR23" s="682"/>
      <c r="AS23" s="682"/>
      <c r="AT23" s="682"/>
      <c r="AU23" s="682"/>
      <c r="AV23" s="682"/>
      <c r="AW23" s="682"/>
      <c r="AX23" s="682"/>
      <c r="AY23" s="682"/>
      <c r="AZ23" s="682"/>
      <c r="BA23" s="682"/>
      <c r="BB23" s="682"/>
      <c r="BC23" s="683"/>
      <c r="BD23" s="613">
        <v>9526240</v>
      </c>
      <c r="BE23" s="614"/>
      <c r="BF23" s="614"/>
      <c r="BG23" s="614"/>
      <c r="BH23" s="614"/>
      <c r="BI23" s="614"/>
      <c r="BJ23" s="614"/>
      <c r="BK23" s="615"/>
      <c r="BL23" s="677">
        <v>7.2</v>
      </c>
      <c r="BM23" s="677"/>
      <c r="BN23" s="677"/>
      <c r="BO23" s="677"/>
      <c r="BP23" s="672" t="s">
        <v>119</v>
      </c>
      <c r="BQ23" s="672"/>
      <c r="BR23" s="672"/>
      <c r="BS23" s="672"/>
      <c r="BT23" s="672"/>
      <c r="BU23" s="672"/>
      <c r="BV23" s="672"/>
      <c r="BW23" s="673"/>
      <c r="BY23" s="681" t="s">
        <v>255</v>
      </c>
      <c r="BZ23" s="682"/>
      <c r="CA23" s="682"/>
      <c r="CB23" s="682"/>
      <c r="CC23" s="682"/>
      <c r="CD23" s="682"/>
      <c r="CE23" s="682"/>
      <c r="CF23" s="682"/>
      <c r="CG23" s="682"/>
      <c r="CH23" s="682"/>
      <c r="CI23" s="682"/>
      <c r="CJ23" s="682"/>
      <c r="CK23" s="682"/>
      <c r="CL23" s="683"/>
      <c r="CM23" s="613">
        <v>371143</v>
      </c>
      <c r="CN23" s="614"/>
      <c r="CO23" s="614"/>
      <c r="CP23" s="614"/>
      <c r="CQ23" s="614"/>
      <c r="CR23" s="614"/>
      <c r="CS23" s="614"/>
      <c r="CT23" s="615"/>
      <c r="CU23" s="616">
        <v>0.1</v>
      </c>
      <c r="CV23" s="678"/>
      <c r="CW23" s="678"/>
      <c r="CX23" s="680"/>
      <c r="CY23" s="619" t="s">
        <v>246</v>
      </c>
      <c r="CZ23" s="614"/>
      <c r="DA23" s="614"/>
      <c r="DB23" s="614"/>
      <c r="DC23" s="614"/>
      <c r="DD23" s="614"/>
      <c r="DE23" s="614"/>
      <c r="DF23" s="614"/>
      <c r="DG23" s="614"/>
      <c r="DH23" s="614"/>
      <c r="DI23" s="614"/>
      <c r="DJ23" s="614"/>
      <c r="DK23" s="615"/>
      <c r="DL23" s="619">
        <v>371143</v>
      </c>
      <c r="DM23" s="614"/>
      <c r="DN23" s="614"/>
      <c r="DO23" s="614"/>
      <c r="DP23" s="614"/>
      <c r="DQ23" s="614"/>
      <c r="DR23" s="614"/>
      <c r="DS23" s="614"/>
      <c r="DT23" s="614"/>
      <c r="DU23" s="614"/>
      <c r="DV23" s="614"/>
      <c r="DW23" s="614"/>
      <c r="DX23" s="697"/>
    </row>
    <row r="24" spans="2:128" ht="11.25" customHeight="1" x14ac:dyDescent="0.2">
      <c r="B24" s="610" t="s">
        <v>256</v>
      </c>
      <c r="C24" s="611"/>
      <c r="D24" s="611"/>
      <c r="E24" s="611"/>
      <c r="F24" s="611"/>
      <c r="G24" s="611"/>
      <c r="H24" s="611"/>
      <c r="I24" s="611"/>
      <c r="J24" s="611"/>
      <c r="K24" s="611"/>
      <c r="L24" s="611"/>
      <c r="M24" s="611"/>
      <c r="N24" s="611"/>
      <c r="O24" s="611"/>
      <c r="P24" s="611"/>
      <c r="Q24" s="612"/>
      <c r="R24" s="613">
        <v>263879463</v>
      </c>
      <c r="S24" s="614"/>
      <c r="T24" s="614"/>
      <c r="U24" s="614"/>
      <c r="V24" s="614"/>
      <c r="W24" s="614"/>
      <c r="X24" s="614"/>
      <c r="Y24" s="615"/>
      <c r="Z24" s="616">
        <v>59</v>
      </c>
      <c r="AA24" s="678"/>
      <c r="AB24" s="678"/>
      <c r="AC24" s="680"/>
      <c r="AD24" s="619">
        <v>240912881</v>
      </c>
      <c r="AE24" s="614"/>
      <c r="AF24" s="614"/>
      <c r="AG24" s="614"/>
      <c r="AH24" s="614"/>
      <c r="AI24" s="614"/>
      <c r="AJ24" s="614"/>
      <c r="AK24" s="615"/>
      <c r="AL24" s="616">
        <v>99.6</v>
      </c>
      <c r="AM24" s="678"/>
      <c r="AN24" s="678"/>
      <c r="AO24" s="679"/>
      <c r="AP24" s="681" t="s">
        <v>257</v>
      </c>
      <c r="AQ24" s="682"/>
      <c r="AR24" s="682"/>
      <c r="AS24" s="682"/>
      <c r="AT24" s="682"/>
      <c r="AU24" s="682"/>
      <c r="AV24" s="682"/>
      <c r="AW24" s="682"/>
      <c r="AX24" s="682"/>
      <c r="AY24" s="682"/>
      <c r="AZ24" s="682"/>
      <c r="BA24" s="682"/>
      <c r="BB24" s="682"/>
      <c r="BC24" s="683"/>
      <c r="BD24" s="613">
        <v>13352241</v>
      </c>
      <c r="BE24" s="614"/>
      <c r="BF24" s="614"/>
      <c r="BG24" s="614"/>
      <c r="BH24" s="614"/>
      <c r="BI24" s="614"/>
      <c r="BJ24" s="614"/>
      <c r="BK24" s="615"/>
      <c r="BL24" s="677">
        <v>10</v>
      </c>
      <c r="BM24" s="677"/>
      <c r="BN24" s="677"/>
      <c r="BO24" s="677"/>
      <c r="BP24" s="672" t="s">
        <v>119</v>
      </c>
      <c r="BQ24" s="672"/>
      <c r="BR24" s="672"/>
      <c r="BS24" s="672"/>
      <c r="BT24" s="672"/>
      <c r="BU24" s="672"/>
      <c r="BV24" s="672"/>
      <c r="BW24" s="673"/>
      <c r="BY24" s="681" t="s">
        <v>258</v>
      </c>
      <c r="BZ24" s="682"/>
      <c r="CA24" s="682"/>
      <c r="CB24" s="682"/>
      <c r="CC24" s="682"/>
      <c r="CD24" s="682"/>
      <c r="CE24" s="682"/>
      <c r="CF24" s="682"/>
      <c r="CG24" s="682"/>
      <c r="CH24" s="682"/>
      <c r="CI24" s="682"/>
      <c r="CJ24" s="682"/>
      <c r="CK24" s="682"/>
      <c r="CL24" s="683"/>
      <c r="CM24" s="613" t="s">
        <v>128</v>
      </c>
      <c r="CN24" s="614"/>
      <c r="CO24" s="614"/>
      <c r="CP24" s="614"/>
      <c r="CQ24" s="614"/>
      <c r="CR24" s="614"/>
      <c r="CS24" s="614"/>
      <c r="CT24" s="615"/>
      <c r="CU24" s="616" t="s">
        <v>128</v>
      </c>
      <c r="CV24" s="678"/>
      <c r="CW24" s="678"/>
      <c r="CX24" s="680"/>
      <c r="CY24" s="619" t="s">
        <v>119</v>
      </c>
      <c r="CZ24" s="614"/>
      <c r="DA24" s="614"/>
      <c r="DB24" s="614"/>
      <c r="DC24" s="614"/>
      <c r="DD24" s="614"/>
      <c r="DE24" s="614"/>
      <c r="DF24" s="614"/>
      <c r="DG24" s="614"/>
      <c r="DH24" s="614"/>
      <c r="DI24" s="614"/>
      <c r="DJ24" s="614"/>
      <c r="DK24" s="615"/>
      <c r="DL24" s="619" t="s">
        <v>119</v>
      </c>
      <c r="DM24" s="614"/>
      <c r="DN24" s="614"/>
      <c r="DO24" s="614"/>
      <c r="DP24" s="614"/>
      <c r="DQ24" s="614"/>
      <c r="DR24" s="614"/>
      <c r="DS24" s="614"/>
      <c r="DT24" s="614"/>
      <c r="DU24" s="614"/>
      <c r="DV24" s="614"/>
      <c r="DW24" s="614"/>
      <c r="DX24" s="697"/>
    </row>
    <row r="25" spans="2:128" ht="11.25" customHeight="1" x14ac:dyDescent="0.2">
      <c r="B25" s="610" t="s">
        <v>259</v>
      </c>
      <c r="C25" s="611"/>
      <c r="D25" s="611"/>
      <c r="E25" s="611"/>
      <c r="F25" s="611"/>
      <c r="G25" s="611"/>
      <c r="H25" s="611"/>
      <c r="I25" s="611"/>
      <c r="J25" s="611"/>
      <c r="K25" s="611"/>
      <c r="L25" s="611"/>
      <c r="M25" s="611"/>
      <c r="N25" s="611"/>
      <c r="O25" s="611"/>
      <c r="P25" s="611"/>
      <c r="Q25" s="612"/>
      <c r="R25" s="613">
        <v>306171</v>
      </c>
      <c r="S25" s="614"/>
      <c r="T25" s="614"/>
      <c r="U25" s="614"/>
      <c r="V25" s="614"/>
      <c r="W25" s="614"/>
      <c r="X25" s="614"/>
      <c r="Y25" s="615"/>
      <c r="Z25" s="616">
        <v>0.1</v>
      </c>
      <c r="AA25" s="678"/>
      <c r="AB25" s="678"/>
      <c r="AC25" s="680"/>
      <c r="AD25" s="619">
        <v>306171</v>
      </c>
      <c r="AE25" s="614"/>
      <c r="AF25" s="614"/>
      <c r="AG25" s="614"/>
      <c r="AH25" s="614"/>
      <c r="AI25" s="614"/>
      <c r="AJ25" s="614"/>
      <c r="AK25" s="615"/>
      <c r="AL25" s="616">
        <v>0.1</v>
      </c>
      <c r="AM25" s="678"/>
      <c r="AN25" s="678"/>
      <c r="AO25" s="679"/>
      <c r="AP25" s="681" t="s">
        <v>260</v>
      </c>
      <c r="AQ25" s="682"/>
      <c r="AR25" s="682"/>
      <c r="AS25" s="682"/>
      <c r="AT25" s="682"/>
      <c r="AU25" s="682"/>
      <c r="AV25" s="682"/>
      <c r="AW25" s="682"/>
      <c r="AX25" s="682"/>
      <c r="AY25" s="682"/>
      <c r="AZ25" s="682"/>
      <c r="BA25" s="682"/>
      <c r="BB25" s="682"/>
      <c r="BC25" s="683"/>
      <c r="BD25" s="613">
        <v>12</v>
      </c>
      <c r="BE25" s="614"/>
      <c r="BF25" s="614"/>
      <c r="BG25" s="614"/>
      <c r="BH25" s="614"/>
      <c r="BI25" s="614"/>
      <c r="BJ25" s="614"/>
      <c r="BK25" s="615"/>
      <c r="BL25" s="677">
        <v>0</v>
      </c>
      <c r="BM25" s="677"/>
      <c r="BN25" s="677"/>
      <c r="BO25" s="677"/>
      <c r="BP25" s="672" t="s">
        <v>119</v>
      </c>
      <c r="BQ25" s="672"/>
      <c r="BR25" s="672"/>
      <c r="BS25" s="672"/>
      <c r="BT25" s="672"/>
      <c r="BU25" s="672"/>
      <c r="BV25" s="672"/>
      <c r="BW25" s="673"/>
      <c r="BY25" s="681" t="s">
        <v>261</v>
      </c>
      <c r="BZ25" s="682"/>
      <c r="CA25" s="682"/>
      <c r="CB25" s="682"/>
      <c r="CC25" s="682"/>
      <c r="CD25" s="682"/>
      <c r="CE25" s="682"/>
      <c r="CF25" s="682"/>
      <c r="CG25" s="682"/>
      <c r="CH25" s="682"/>
      <c r="CI25" s="682"/>
      <c r="CJ25" s="682"/>
      <c r="CK25" s="682"/>
      <c r="CL25" s="683"/>
      <c r="CM25" s="613">
        <v>17772923</v>
      </c>
      <c r="CN25" s="614"/>
      <c r="CO25" s="614"/>
      <c r="CP25" s="614"/>
      <c r="CQ25" s="614"/>
      <c r="CR25" s="614"/>
      <c r="CS25" s="614"/>
      <c r="CT25" s="615"/>
      <c r="CU25" s="616">
        <v>4.0999999999999996</v>
      </c>
      <c r="CV25" s="678"/>
      <c r="CW25" s="678"/>
      <c r="CX25" s="680"/>
      <c r="CY25" s="619" t="s">
        <v>119</v>
      </c>
      <c r="CZ25" s="614"/>
      <c r="DA25" s="614"/>
      <c r="DB25" s="614"/>
      <c r="DC25" s="614"/>
      <c r="DD25" s="614"/>
      <c r="DE25" s="614"/>
      <c r="DF25" s="614"/>
      <c r="DG25" s="614"/>
      <c r="DH25" s="614"/>
      <c r="DI25" s="614"/>
      <c r="DJ25" s="614"/>
      <c r="DK25" s="615"/>
      <c r="DL25" s="619">
        <v>17772923</v>
      </c>
      <c r="DM25" s="614"/>
      <c r="DN25" s="614"/>
      <c r="DO25" s="614"/>
      <c r="DP25" s="614"/>
      <c r="DQ25" s="614"/>
      <c r="DR25" s="614"/>
      <c r="DS25" s="614"/>
      <c r="DT25" s="614"/>
      <c r="DU25" s="614"/>
      <c r="DV25" s="614"/>
      <c r="DW25" s="614"/>
      <c r="DX25" s="697"/>
    </row>
    <row r="26" spans="2:128" ht="11.25" customHeight="1" x14ac:dyDescent="0.2">
      <c r="B26" s="610" t="s">
        <v>262</v>
      </c>
      <c r="C26" s="611"/>
      <c r="D26" s="611"/>
      <c r="E26" s="611"/>
      <c r="F26" s="611"/>
      <c r="G26" s="611"/>
      <c r="H26" s="611"/>
      <c r="I26" s="611"/>
      <c r="J26" s="611"/>
      <c r="K26" s="611"/>
      <c r="L26" s="611"/>
      <c r="M26" s="611"/>
      <c r="N26" s="611"/>
      <c r="O26" s="611"/>
      <c r="P26" s="611"/>
      <c r="Q26" s="612"/>
      <c r="R26" s="613">
        <v>2792146</v>
      </c>
      <c r="S26" s="614"/>
      <c r="T26" s="614"/>
      <c r="U26" s="614"/>
      <c r="V26" s="614"/>
      <c r="W26" s="614"/>
      <c r="X26" s="614"/>
      <c r="Y26" s="615"/>
      <c r="Z26" s="616">
        <v>0.6</v>
      </c>
      <c r="AA26" s="678"/>
      <c r="AB26" s="678"/>
      <c r="AC26" s="680"/>
      <c r="AD26" s="619" t="s">
        <v>246</v>
      </c>
      <c r="AE26" s="614"/>
      <c r="AF26" s="614"/>
      <c r="AG26" s="614"/>
      <c r="AH26" s="614"/>
      <c r="AI26" s="614"/>
      <c r="AJ26" s="614"/>
      <c r="AK26" s="615"/>
      <c r="AL26" s="616" t="s">
        <v>119</v>
      </c>
      <c r="AM26" s="678"/>
      <c r="AN26" s="678"/>
      <c r="AO26" s="679"/>
      <c r="AP26" s="681" t="s">
        <v>263</v>
      </c>
      <c r="AQ26" s="682"/>
      <c r="AR26" s="682"/>
      <c r="AS26" s="682"/>
      <c r="AT26" s="682"/>
      <c r="AU26" s="682"/>
      <c r="AV26" s="682"/>
      <c r="AW26" s="682"/>
      <c r="AX26" s="682"/>
      <c r="AY26" s="682"/>
      <c r="AZ26" s="682"/>
      <c r="BA26" s="682"/>
      <c r="BB26" s="682"/>
      <c r="BC26" s="683"/>
      <c r="BD26" s="613" t="s">
        <v>119</v>
      </c>
      <c r="BE26" s="614"/>
      <c r="BF26" s="614"/>
      <c r="BG26" s="614"/>
      <c r="BH26" s="614"/>
      <c r="BI26" s="614"/>
      <c r="BJ26" s="614"/>
      <c r="BK26" s="615"/>
      <c r="BL26" s="677" t="s">
        <v>119</v>
      </c>
      <c r="BM26" s="677"/>
      <c r="BN26" s="677"/>
      <c r="BO26" s="677"/>
      <c r="BP26" s="672" t="s">
        <v>119</v>
      </c>
      <c r="BQ26" s="672"/>
      <c r="BR26" s="672"/>
      <c r="BS26" s="672"/>
      <c r="BT26" s="672"/>
      <c r="BU26" s="672"/>
      <c r="BV26" s="672"/>
      <c r="BW26" s="673"/>
      <c r="BY26" s="681" t="s">
        <v>264</v>
      </c>
      <c r="BZ26" s="682"/>
      <c r="CA26" s="682"/>
      <c r="CB26" s="682"/>
      <c r="CC26" s="682"/>
      <c r="CD26" s="682"/>
      <c r="CE26" s="682"/>
      <c r="CF26" s="682"/>
      <c r="CG26" s="682"/>
      <c r="CH26" s="682"/>
      <c r="CI26" s="682"/>
      <c r="CJ26" s="682"/>
      <c r="CK26" s="682"/>
      <c r="CL26" s="683"/>
      <c r="CM26" s="613">
        <v>233530</v>
      </c>
      <c r="CN26" s="614"/>
      <c r="CO26" s="614"/>
      <c r="CP26" s="614"/>
      <c r="CQ26" s="614"/>
      <c r="CR26" s="614"/>
      <c r="CS26" s="614"/>
      <c r="CT26" s="615"/>
      <c r="CU26" s="616">
        <v>0.1</v>
      </c>
      <c r="CV26" s="678"/>
      <c r="CW26" s="678"/>
      <c r="CX26" s="680"/>
      <c r="CY26" s="619" t="s">
        <v>119</v>
      </c>
      <c r="CZ26" s="614"/>
      <c r="DA26" s="614"/>
      <c r="DB26" s="614"/>
      <c r="DC26" s="614"/>
      <c r="DD26" s="614"/>
      <c r="DE26" s="614"/>
      <c r="DF26" s="614"/>
      <c r="DG26" s="614"/>
      <c r="DH26" s="614"/>
      <c r="DI26" s="614"/>
      <c r="DJ26" s="614"/>
      <c r="DK26" s="615"/>
      <c r="DL26" s="619">
        <v>233530</v>
      </c>
      <c r="DM26" s="614"/>
      <c r="DN26" s="614"/>
      <c r="DO26" s="614"/>
      <c r="DP26" s="614"/>
      <c r="DQ26" s="614"/>
      <c r="DR26" s="614"/>
      <c r="DS26" s="614"/>
      <c r="DT26" s="614"/>
      <c r="DU26" s="614"/>
      <c r="DV26" s="614"/>
      <c r="DW26" s="614"/>
      <c r="DX26" s="697"/>
    </row>
    <row r="27" spans="2:128" ht="11.25" customHeight="1" x14ac:dyDescent="0.2">
      <c r="B27" s="610" t="s">
        <v>265</v>
      </c>
      <c r="C27" s="611"/>
      <c r="D27" s="611"/>
      <c r="E27" s="611"/>
      <c r="F27" s="611"/>
      <c r="G27" s="611"/>
      <c r="H27" s="611"/>
      <c r="I27" s="611"/>
      <c r="J27" s="611"/>
      <c r="K27" s="611"/>
      <c r="L27" s="611"/>
      <c r="M27" s="611"/>
      <c r="N27" s="611"/>
      <c r="O27" s="611"/>
      <c r="P27" s="611"/>
      <c r="Q27" s="612"/>
      <c r="R27" s="613">
        <v>4860119</v>
      </c>
      <c r="S27" s="614"/>
      <c r="T27" s="614"/>
      <c r="U27" s="614"/>
      <c r="V27" s="614"/>
      <c r="W27" s="614"/>
      <c r="X27" s="614"/>
      <c r="Y27" s="615"/>
      <c r="Z27" s="616">
        <v>1.1000000000000001</v>
      </c>
      <c r="AA27" s="678"/>
      <c r="AB27" s="678"/>
      <c r="AC27" s="680"/>
      <c r="AD27" s="619">
        <v>71957</v>
      </c>
      <c r="AE27" s="614"/>
      <c r="AF27" s="614"/>
      <c r="AG27" s="614"/>
      <c r="AH27" s="614"/>
      <c r="AI27" s="614"/>
      <c r="AJ27" s="614"/>
      <c r="AK27" s="615"/>
      <c r="AL27" s="616">
        <v>0</v>
      </c>
      <c r="AM27" s="678"/>
      <c r="AN27" s="678"/>
      <c r="AO27" s="679"/>
      <c r="AP27" s="681" t="s">
        <v>266</v>
      </c>
      <c r="AQ27" s="682"/>
      <c r="AR27" s="682"/>
      <c r="AS27" s="682"/>
      <c r="AT27" s="682"/>
      <c r="AU27" s="682"/>
      <c r="AV27" s="682"/>
      <c r="AW27" s="682"/>
      <c r="AX27" s="682"/>
      <c r="AY27" s="682"/>
      <c r="AZ27" s="682"/>
      <c r="BA27" s="682"/>
      <c r="BB27" s="682"/>
      <c r="BC27" s="683"/>
      <c r="BD27" s="613" t="s">
        <v>119</v>
      </c>
      <c r="BE27" s="614"/>
      <c r="BF27" s="614"/>
      <c r="BG27" s="614"/>
      <c r="BH27" s="614"/>
      <c r="BI27" s="614"/>
      <c r="BJ27" s="614"/>
      <c r="BK27" s="615"/>
      <c r="BL27" s="677" t="s">
        <v>119</v>
      </c>
      <c r="BM27" s="677"/>
      <c r="BN27" s="677"/>
      <c r="BO27" s="677"/>
      <c r="BP27" s="672" t="s">
        <v>119</v>
      </c>
      <c r="BQ27" s="672"/>
      <c r="BR27" s="672"/>
      <c r="BS27" s="672"/>
      <c r="BT27" s="672"/>
      <c r="BU27" s="672"/>
      <c r="BV27" s="672"/>
      <c r="BW27" s="673"/>
      <c r="BY27" s="681" t="s">
        <v>267</v>
      </c>
      <c r="BZ27" s="682"/>
      <c r="CA27" s="682"/>
      <c r="CB27" s="682"/>
      <c r="CC27" s="682"/>
      <c r="CD27" s="682"/>
      <c r="CE27" s="682"/>
      <c r="CF27" s="682"/>
      <c r="CG27" s="682"/>
      <c r="CH27" s="682"/>
      <c r="CI27" s="682"/>
      <c r="CJ27" s="682"/>
      <c r="CK27" s="682"/>
      <c r="CL27" s="683"/>
      <c r="CM27" s="613" t="s">
        <v>119</v>
      </c>
      <c r="CN27" s="614"/>
      <c r="CO27" s="614"/>
      <c r="CP27" s="614"/>
      <c r="CQ27" s="614"/>
      <c r="CR27" s="614"/>
      <c r="CS27" s="614"/>
      <c r="CT27" s="615"/>
      <c r="CU27" s="616" t="s">
        <v>119</v>
      </c>
      <c r="CV27" s="678"/>
      <c r="CW27" s="678"/>
      <c r="CX27" s="680"/>
      <c r="CY27" s="619" t="s">
        <v>119</v>
      </c>
      <c r="CZ27" s="614"/>
      <c r="DA27" s="614"/>
      <c r="DB27" s="614"/>
      <c r="DC27" s="614"/>
      <c r="DD27" s="614"/>
      <c r="DE27" s="614"/>
      <c r="DF27" s="614"/>
      <c r="DG27" s="614"/>
      <c r="DH27" s="614"/>
      <c r="DI27" s="614"/>
      <c r="DJ27" s="614"/>
      <c r="DK27" s="615"/>
      <c r="DL27" s="619" t="s">
        <v>119</v>
      </c>
      <c r="DM27" s="614"/>
      <c r="DN27" s="614"/>
      <c r="DO27" s="614"/>
      <c r="DP27" s="614"/>
      <c r="DQ27" s="614"/>
      <c r="DR27" s="614"/>
      <c r="DS27" s="614"/>
      <c r="DT27" s="614"/>
      <c r="DU27" s="614"/>
      <c r="DV27" s="614"/>
      <c r="DW27" s="614"/>
      <c r="DX27" s="697"/>
    </row>
    <row r="28" spans="2:128" ht="11.25" customHeight="1" x14ac:dyDescent="0.2">
      <c r="B28" s="610" t="s">
        <v>268</v>
      </c>
      <c r="C28" s="611"/>
      <c r="D28" s="611"/>
      <c r="E28" s="611"/>
      <c r="F28" s="611"/>
      <c r="G28" s="611"/>
      <c r="H28" s="611"/>
      <c r="I28" s="611"/>
      <c r="J28" s="611"/>
      <c r="K28" s="611"/>
      <c r="L28" s="611"/>
      <c r="M28" s="611"/>
      <c r="N28" s="611"/>
      <c r="O28" s="611"/>
      <c r="P28" s="611"/>
      <c r="Q28" s="612"/>
      <c r="R28" s="613">
        <v>1699533</v>
      </c>
      <c r="S28" s="614"/>
      <c r="T28" s="614"/>
      <c r="U28" s="614"/>
      <c r="V28" s="614"/>
      <c r="W28" s="614"/>
      <c r="X28" s="614"/>
      <c r="Y28" s="615"/>
      <c r="Z28" s="616">
        <v>0.4</v>
      </c>
      <c r="AA28" s="678"/>
      <c r="AB28" s="678"/>
      <c r="AC28" s="680"/>
      <c r="AD28" s="619">
        <v>321966</v>
      </c>
      <c r="AE28" s="614"/>
      <c r="AF28" s="614"/>
      <c r="AG28" s="614"/>
      <c r="AH28" s="614"/>
      <c r="AI28" s="614"/>
      <c r="AJ28" s="614"/>
      <c r="AK28" s="615"/>
      <c r="AL28" s="616">
        <v>0.1</v>
      </c>
      <c r="AM28" s="678"/>
      <c r="AN28" s="678"/>
      <c r="AO28" s="679"/>
      <c r="AP28" s="681" t="s">
        <v>269</v>
      </c>
      <c r="AQ28" s="682"/>
      <c r="AR28" s="682"/>
      <c r="AS28" s="682"/>
      <c r="AT28" s="682"/>
      <c r="AU28" s="682"/>
      <c r="AV28" s="682"/>
      <c r="AW28" s="682"/>
      <c r="AX28" s="682"/>
      <c r="AY28" s="682"/>
      <c r="AZ28" s="682"/>
      <c r="BA28" s="682"/>
      <c r="BB28" s="682"/>
      <c r="BC28" s="683"/>
      <c r="BD28" s="613">
        <v>4506</v>
      </c>
      <c r="BE28" s="614"/>
      <c r="BF28" s="614"/>
      <c r="BG28" s="614"/>
      <c r="BH28" s="614"/>
      <c r="BI28" s="614"/>
      <c r="BJ28" s="614"/>
      <c r="BK28" s="615"/>
      <c r="BL28" s="677">
        <v>0</v>
      </c>
      <c r="BM28" s="677"/>
      <c r="BN28" s="677"/>
      <c r="BO28" s="677"/>
      <c r="BP28" s="672" t="s">
        <v>119</v>
      </c>
      <c r="BQ28" s="672"/>
      <c r="BR28" s="672"/>
      <c r="BS28" s="672"/>
      <c r="BT28" s="672"/>
      <c r="BU28" s="672"/>
      <c r="BV28" s="672"/>
      <c r="BW28" s="673"/>
      <c r="BY28" s="681" t="s">
        <v>270</v>
      </c>
      <c r="BZ28" s="682"/>
      <c r="CA28" s="682"/>
      <c r="CB28" s="682"/>
      <c r="CC28" s="682"/>
      <c r="CD28" s="682"/>
      <c r="CE28" s="682"/>
      <c r="CF28" s="682"/>
      <c r="CG28" s="682"/>
      <c r="CH28" s="682"/>
      <c r="CI28" s="682"/>
      <c r="CJ28" s="682"/>
      <c r="CK28" s="682"/>
      <c r="CL28" s="683"/>
      <c r="CM28" s="613">
        <v>519422</v>
      </c>
      <c r="CN28" s="614"/>
      <c r="CO28" s="614"/>
      <c r="CP28" s="614"/>
      <c r="CQ28" s="614"/>
      <c r="CR28" s="614"/>
      <c r="CS28" s="614"/>
      <c r="CT28" s="615"/>
      <c r="CU28" s="616">
        <v>0.1</v>
      </c>
      <c r="CV28" s="678"/>
      <c r="CW28" s="678"/>
      <c r="CX28" s="680"/>
      <c r="CY28" s="619" t="s">
        <v>119</v>
      </c>
      <c r="CZ28" s="614"/>
      <c r="DA28" s="614"/>
      <c r="DB28" s="614"/>
      <c r="DC28" s="614"/>
      <c r="DD28" s="614"/>
      <c r="DE28" s="614"/>
      <c r="DF28" s="614"/>
      <c r="DG28" s="614"/>
      <c r="DH28" s="614"/>
      <c r="DI28" s="614"/>
      <c r="DJ28" s="614"/>
      <c r="DK28" s="615"/>
      <c r="DL28" s="619">
        <v>519422</v>
      </c>
      <c r="DM28" s="614"/>
      <c r="DN28" s="614"/>
      <c r="DO28" s="614"/>
      <c r="DP28" s="614"/>
      <c r="DQ28" s="614"/>
      <c r="DR28" s="614"/>
      <c r="DS28" s="614"/>
      <c r="DT28" s="614"/>
      <c r="DU28" s="614"/>
      <c r="DV28" s="614"/>
      <c r="DW28" s="614"/>
      <c r="DX28" s="697"/>
    </row>
    <row r="29" spans="2:128" ht="11.25" customHeight="1" x14ac:dyDescent="0.2">
      <c r="B29" s="610" t="s">
        <v>271</v>
      </c>
      <c r="C29" s="611"/>
      <c r="D29" s="611"/>
      <c r="E29" s="611"/>
      <c r="F29" s="611"/>
      <c r="G29" s="611"/>
      <c r="H29" s="611"/>
      <c r="I29" s="611"/>
      <c r="J29" s="611"/>
      <c r="K29" s="611"/>
      <c r="L29" s="611"/>
      <c r="M29" s="611"/>
      <c r="N29" s="611"/>
      <c r="O29" s="611"/>
      <c r="P29" s="611"/>
      <c r="Q29" s="612"/>
      <c r="R29" s="613">
        <v>47447633</v>
      </c>
      <c r="S29" s="614"/>
      <c r="T29" s="614"/>
      <c r="U29" s="614"/>
      <c r="V29" s="614"/>
      <c r="W29" s="614"/>
      <c r="X29" s="614"/>
      <c r="Y29" s="615"/>
      <c r="Z29" s="616">
        <v>10.6</v>
      </c>
      <c r="AA29" s="678"/>
      <c r="AB29" s="678"/>
      <c r="AC29" s="680"/>
      <c r="AD29" s="619" t="s">
        <v>119</v>
      </c>
      <c r="AE29" s="614"/>
      <c r="AF29" s="614"/>
      <c r="AG29" s="614"/>
      <c r="AH29" s="614"/>
      <c r="AI29" s="614"/>
      <c r="AJ29" s="614"/>
      <c r="AK29" s="615"/>
      <c r="AL29" s="616" t="s">
        <v>128</v>
      </c>
      <c r="AM29" s="678"/>
      <c r="AN29" s="678"/>
      <c r="AO29" s="679"/>
      <c r="AP29" s="681" t="s">
        <v>272</v>
      </c>
      <c r="AQ29" s="682"/>
      <c r="AR29" s="682"/>
      <c r="AS29" s="682"/>
      <c r="AT29" s="682"/>
      <c r="AU29" s="682"/>
      <c r="AV29" s="682"/>
      <c r="AW29" s="682"/>
      <c r="AX29" s="682"/>
      <c r="AY29" s="682"/>
      <c r="AZ29" s="682"/>
      <c r="BA29" s="682"/>
      <c r="BB29" s="682"/>
      <c r="BC29" s="683"/>
      <c r="BD29" s="613">
        <v>4506</v>
      </c>
      <c r="BE29" s="614"/>
      <c r="BF29" s="614"/>
      <c r="BG29" s="614"/>
      <c r="BH29" s="614"/>
      <c r="BI29" s="614"/>
      <c r="BJ29" s="614"/>
      <c r="BK29" s="615"/>
      <c r="BL29" s="677">
        <v>0</v>
      </c>
      <c r="BM29" s="677"/>
      <c r="BN29" s="677"/>
      <c r="BO29" s="677"/>
      <c r="BP29" s="672" t="s">
        <v>119</v>
      </c>
      <c r="BQ29" s="672"/>
      <c r="BR29" s="672"/>
      <c r="BS29" s="672"/>
      <c r="BT29" s="672"/>
      <c r="BU29" s="672"/>
      <c r="BV29" s="672"/>
      <c r="BW29" s="673"/>
      <c r="BY29" s="681" t="s">
        <v>273</v>
      </c>
      <c r="BZ29" s="698"/>
      <c r="CA29" s="698"/>
      <c r="CB29" s="698"/>
      <c r="CC29" s="698"/>
      <c r="CD29" s="698"/>
      <c r="CE29" s="698"/>
      <c r="CF29" s="698"/>
      <c r="CG29" s="698"/>
      <c r="CH29" s="698"/>
      <c r="CI29" s="698"/>
      <c r="CJ29" s="698"/>
      <c r="CK29" s="698"/>
      <c r="CL29" s="683"/>
      <c r="CM29" s="613" t="s">
        <v>119</v>
      </c>
      <c r="CN29" s="614"/>
      <c r="CO29" s="614"/>
      <c r="CP29" s="614"/>
      <c r="CQ29" s="614"/>
      <c r="CR29" s="614"/>
      <c r="CS29" s="614"/>
      <c r="CT29" s="615"/>
      <c r="CU29" s="616" t="s">
        <v>119</v>
      </c>
      <c r="CV29" s="678"/>
      <c r="CW29" s="678"/>
      <c r="CX29" s="680"/>
      <c r="CY29" s="619" t="s">
        <v>119</v>
      </c>
      <c r="CZ29" s="614"/>
      <c r="DA29" s="614"/>
      <c r="DB29" s="614"/>
      <c r="DC29" s="614"/>
      <c r="DD29" s="614"/>
      <c r="DE29" s="614"/>
      <c r="DF29" s="614"/>
      <c r="DG29" s="614"/>
      <c r="DH29" s="614"/>
      <c r="DI29" s="614"/>
      <c r="DJ29" s="614"/>
      <c r="DK29" s="615"/>
      <c r="DL29" s="619" t="s">
        <v>119</v>
      </c>
      <c r="DM29" s="614"/>
      <c r="DN29" s="614"/>
      <c r="DO29" s="614"/>
      <c r="DP29" s="614"/>
      <c r="DQ29" s="614"/>
      <c r="DR29" s="614"/>
      <c r="DS29" s="614"/>
      <c r="DT29" s="614"/>
      <c r="DU29" s="614"/>
      <c r="DV29" s="614"/>
      <c r="DW29" s="614"/>
      <c r="DX29" s="697"/>
    </row>
    <row r="30" spans="2:128" ht="11.25" customHeight="1" x14ac:dyDescent="0.2">
      <c r="B30" s="610" t="s">
        <v>274</v>
      </c>
      <c r="C30" s="611"/>
      <c r="D30" s="611"/>
      <c r="E30" s="611"/>
      <c r="F30" s="611"/>
      <c r="G30" s="611"/>
      <c r="H30" s="611"/>
      <c r="I30" s="611"/>
      <c r="J30" s="611"/>
      <c r="K30" s="611"/>
      <c r="L30" s="611"/>
      <c r="M30" s="611"/>
      <c r="N30" s="611"/>
      <c r="O30" s="611"/>
      <c r="P30" s="611"/>
      <c r="Q30" s="612"/>
      <c r="R30" s="613" t="s">
        <v>119</v>
      </c>
      <c r="S30" s="614"/>
      <c r="T30" s="614"/>
      <c r="U30" s="614"/>
      <c r="V30" s="614"/>
      <c r="W30" s="614"/>
      <c r="X30" s="614"/>
      <c r="Y30" s="615"/>
      <c r="Z30" s="616" t="s">
        <v>119</v>
      </c>
      <c r="AA30" s="678"/>
      <c r="AB30" s="678"/>
      <c r="AC30" s="680"/>
      <c r="AD30" s="619" t="s">
        <v>119</v>
      </c>
      <c r="AE30" s="614"/>
      <c r="AF30" s="614"/>
      <c r="AG30" s="614"/>
      <c r="AH30" s="614"/>
      <c r="AI30" s="614"/>
      <c r="AJ30" s="614"/>
      <c r="AK30" s="615"/>
      <c r="AL30" s="616" t="s">
        <v>119</v>
      </c>
      <c r="AM30" s="678"/>
      <c r="AN30" s="678"/>
      <c r="AO30" s="679"/>
      <c r="AP30" s="681" t="s">
        <v>275</v>
      </c>
      <c r="AQ30" s="682"/>
      <c r="AR30" s="682"/>
      <c r="AS30" s="682"/>
      <c r="AT30" s="682"/>
      <c r="AU30" s="682"/>
      <c r="AV30" s="682"/>
      <c r="AW30" s="682"/>
      <c r="AX30" s="682"/>
      <c r="AY30" s="682"/>
      <c r="AZ30" s="682"/>
      <c r="BA30" s="682"/>
      <c r="BB30" s="682"/>
      <c r="BC30" s="683"/>
      <c r="BD30" s="613">
        <v>4506</v>
      </c>
      <c r="BE30" s="614"/>
      <c r="BF30" s="614"/>
      <c r="BG30" s="614"/>
      <c r="BH30" s="614"/>
      <c r="BI30" s="614"/>
      <c r="BJ30" s="614"/>
      <c r="BK30" s="615"/>
      <c r="BL30" s="677">
        <v>0</v>
      </c>
      <c r="BM30" s="677"/>
      <c r="BN30" s="677"/>
      <c r="BO30" s="677"/>
      <c r="BP30" s="672" t="s">
        <v>119</v>
      </c>
      <c r="BQ30" s="672"/>
      <c r="BR30" s="672"/>
      <c r="BS30" s="672"/>
      <c r="BT30" s="672"/>
      <c r="BU30" s="672"/>
      <c r="BV30" s="672"/>
      <c r="BW30" s="673"/>
      <c r="BY30" s="681" t="s">
        <v>276</v>
      </c>
      <c r="BZ30" s="698"/>
      <c r="CA30" s="698"/>
      <c r="CB30" s="698"/>
      <c r="CC30" s="698"/>
      <c r="CD30" s="698"/>
      <c r="CE30" s="698"/>
      <c r="CF30" s="698"/>
      <c r="CG30" s="698"/>
      <c r="CH30" s="698"/>
      <c r="CI30" s="698"/>
      <c r="CJ30" s="698"/>
      <c r="CK30" s="698"/>
      <c r="CL30" s="683"/>
      <c r="CM30" s="613">
        <v>139000</v>
      </c>
      <c r="CN30" s="614"/>
      <c r="CO30" s="614"/>
      <c r="CP30" s="614"/>
      <c r="CQ30" s="614"/>
      <c r="CR30" s="614"/>
      <c r="CS30" s="614"/>
      <c r="CT30" s="615"/>
      <c r="CU30" s="616">
        <v>0</v>
      </c>
      <c r="CV30" s="678"/>
      <c r="CW30" s="678"/>
      <c r="CX30" s="680"/>
      <c r="CY30" s="619" t="s">
        <v>119</v>
      </c>
      <c r="CZ30" s="614"/>
      <c r="DA30" s="614"/>
      <c r="DB30" s="614"/>
      <c r="DC30" s="614"/>
      <c r="DD30" s="614"/>
      <c r="DE30" s="614"/>
      <c r="DF30" s="614"/>
      <c r="DG30" s="614"/>
      <c r="DH30" s="614"/>
      <c r="DI30" s="614"/>
      <c r="DJ30" s="614"/>
      <c r="DK30" s="615"/>
      <c r="DL30" s="619">
        <v>139000</v>
      </c>
      <c r="DM30" s="614"/>
      <c r="DN30" s="614"/>
      <c r="DO30" s="614"/>
      <c r="DP30" s="614"/>
      <c r="DQ30" s="614"/>
      <c r="DR30" s="614"/>
      <c r="DS30" s="614"/>
      <c r="DT30" s="614"/>
      <c r="DU30" s="614"/>
      <c r="DV30" s="614"/>
      <c r="DW30" s="614"/>
      <c r="DX30" s="697"/>
    </row>
    <row r="31" spans="2:128" ht="11.25" customHeight="1" x14ac:dyDescent="0.2">
      <c r="B31" s="610" t="s">
        <v>277</v>
      </c>
      <c r="C31" s="611"/>
      <c r="D31" s="611"/>
      <c r="E31" s="611"/>
      <c r="F31" s="611"/>
      <c r="G31" s="611"/>
      <c r="H31" s="611"/>
      <c r="I31" s="611"/>
      <c r="J31" s="611"/>
      <c r="K31" s="611"/>
      <c r="L31" s="611"/>
      <c r="M31" s="611"/>
      <c r="N31" s="611"/>
      <c r="O31" s="611"/>
      <c r="P31" s="611"/>
      <c r="Q31" s="612"/>
      <c r="R31" s="613">
        <v>754158</v>
      </c>
      <c r="S31" s="614"/>
      <c r="T31" s="614"/>
      <c r="U31" s="614"/>
      <c r="V31" s="614"/>
      <c r="W31" s="614"/>
      <c r="X31" s="614"/>
      <c r="Y31" s="615"/>
      <c r="Z31" s="616">
        <v>0.2</v>
      </c>
      <c r="AA31" s="678"/>
      <c r="AB31" s="678"/>
      <c r="AC31" s="680"/>
      <c r="AD31" s="619">
        <v>128232</v>
      </c>
      <c r="AE31" s="614"/>
      <c r="AF31" s="614"/>
      <c r="AG31" s="614"/>
      <c r="AH31" s="614"/>
      <c r="AI31" s="614"/>
      <c r="AJ31" s="614"/>
      <c r="AK31" s="615"/>
      <c r="AL31" s="616">
        <v>0.1</v>
      </c>
      <c r="AM31" s="678"/>
      <c r="AN31" s="678"/>
      <c r="AO31" s="679"/>
      <c r="AP31" s="681" t="s">
        <v>278</v>
      </c>
      <c r="AQ31" s="682"/>
      <c r="AR31" s="682"/>
      <c r="AS31" s="682"/>
      <c r="AT31" s="682"/>
      <c r="AU31" s="682"/>
      <c r="AV31" s="682"/>
      <c r="AW31" s="682"/>
      <c r="AX31" s="682"/>
      <c r="AY31" s="682"/>
      <c r="AZ31" s="682"/>
      <c r="BA31" s="682"/>
      <c r="BB31" s="682"/>
      <c r="BC31" s="683"/>
      <c r="BD31" s="613" t="s">
        <v>119</v>
      </c>
      <c r="BE31" s="614"/>
      <c r="BF31" s="614"/>
      <c r="BG31" s="614"/>
      <c r="BH31" s="614"/>
      <c r="BI31" s="614"/>
      <c r="BJ31" s="614"/>
      <c r="BK31" s="615"/>
      <c r="BL31" s="677" t="s">
        <v>119</v>
      </c>
      <c r="BM31" s="677"/>
      <c r="BN31" s="677"/>
      <c r="BO31" s="677"/>
      <c r="BP31" s="672" t="s">
        <v>119</v>
      </c>
      <c r="BQ31" s="672"/>
      <c r="BR31" s="672"/>
      <c r="BS31" s="672"/>
      <c r="BT31" s="672"/>
      <c r="BU31" s="672"/>
      <c r="BV31" s="672"/>
      <c r="BW31" s="673"/>
      <c r="BY31" s="610" t="s">
        <v>279</v>
      </c>
      <c r="BZ31" s="611"/>
      <c r="CA31" s="611"/>
      <c r="CB31" s="611"/>
      <c r="CC31" s="611"/>
      <c r="CD31" s="611"/>
      <c r="CE31" s="611"/>
      <c r="CF31" s="611"/>
      <c r="CG31" s="611"/>
      <c r="CH31" s="611"/>
      <c r="CI31" s="611"/>
      <c r="CJ31" s="611"/>
      <c r="CK31" s="611"/>
      <c r="CL31" s="612"/>
      <c r="CM31" s="613" t="s">
        <v>119</v>
      </c>
      <c r="CN31" s="614"/>
      <c r="CO31" s="614"/>
      <c r="CP31" s="614"/>
      <c r="CQ31" s="614"/>
      <c r="CR31" s="614"/>
      <c r="CS31" s="614"/>
      <c r="CT31" s="615"/>
      <c r="CU31" s="616" t="s">
        <v>128</v>
      </c>
      <c r="CV31" s="678"/>
      <c r="CW31" s="678"/>
      <c r="CX31" s="680"/>
      <c r="CY31" s="619" t="s">
        <v>119</v>
      </c>
      <c r="CZ31" s="614"/>
      <c r="DA31" s="614"/>
      <c r="DB31" s="614"/>
      <c r="DC31" s="614"/>
      <c r="DD31" s="614"/>
      <c r="DE31" s="614"/>
      <c r="DF31" s="614"/>
      <c r="DG31" s="614"/>
      <c r="DH31" s="614"/>
      <c r="DI31" s="614"/>
      <c r="DJ31" s="614"/>
      <c r="DK31" s="615"/>
      <c r="DL31" s="619" t="s">
        <v>119</v>
      </c>
      <c r="DM31" s="614"/>
      <c r="DN31" s="614"/>
      <c r="DO31" s="614"/>
      <c r="DP31" s="614"/>
      <c r="DQ31" s="614"/>
      <c r="DR31" s="614"/>
      <c r="DS31" s="614"/>
      <c r="DT31" s="614"/>
      <c r="DU31" s="614"/>
      <c r="DV31" s="614"/>
      <c r="DW31" s="614"/>
      <c r="DX31" s="697"/>
    </row>
    <row r="32" spans="2:128" ht="11.25" customHeight="1" x14ac:dyDescent="0.2">
      <c r="B32" s="610" t="s">
        <v>280</v>
      </c>
      <c r="C32" s="611"/>
      <c r="D32" s="611"/>
      <c r="E32" s="611"/>
      <c r="F32" s="611"/>
      <c r="G32" s="611"/>
      <c r="H32" s="611"/>
      <c r="I32" s="611"/>
      <c r="J32" s="611"/>
      <c r="K32" s="611"/>
      <c r="L32" s="611"/>
      <c r="M32" s="611"/>
      <c r="N32" s="611"/>
      <c r="O32" s="611"/>
      <c r="P32" s="611"/>
      <c r="Q32" s="612"/>
      <c r="R32" s="613">
        <v>363112</v>
      </c>
      <c r="S32" s="614"/>
      <c r="T32" s="614"/>
      <c r="U32" s="614"/>
      <c r="V32" s="614"/>
      <c r="W32" s="614"/>
      <c r="X32" s="614"/>
      <c r="Y32" s="615"/>
      <c r="Z32" s="616">
        <v>0.1</v>
      </c>
      <c r="AA32" s="678"/>
      <c r="AB32" s="678"/>
      <c r="AC32" s="680"/>
      <c r="AD32" s="619" t="s">
        <v>119</v>
      </c>
      <c r="AE32" s="614"/>
      <c r="AF32" s="614"/>
      <c r="AG32" s="614"/>
      <c r="AH32" s="614"/>
      <c r="AI32" s="614"/>
      <c r="AJ32" s="614"/>
      <c r="AK32" s="615"/>
      <c r="AL32" s="616" t="s">
        <v>128</v>
      </c>
      <c r="AM32" s="678"/>
      <c r="AN32" s="678"/>
      <c r="AO32" s="679"/>
      <c r="AP32" s="681" t="s">
        <v>281</v>
      </c>
      <c r="AQ32" s="682"/>
      <c r="AR32" s="682"/>
      <c r="AS32" s="682"/>
      <c r="AT32" s="682"/>
      <c r="AU32" s="682"/>
      <c r="AV32" s="682"/>
      <c r="AW32" s="682"/>
      <c r="AX32" s="682"/>
      <c r="AY32" s="682"/>
      <c r="AZ32" s="682"/>
      <c r="BA32" s="682"/>
      <c r="BB32" s="682"/>
      <c r="BC32" s="683"/>
      <c r="BD32" s="613" t="s">
        <v>246</v>
      </c>
      <c r="BE32" s="614"/>
      <c r="BF32" s="614"/>
      <c r="BG32" s="614"/>
      <c r="BH32" s="614"/>
      <c r="BI32" s="614"/>
      <c r="BJ32" s="614"/>
      <c r="BK32" s="615"/>
      <c r="BL32" s="677" t="s">
        <v>119</v>
      </c>
      <c r="BM32" s="677"/>
      <c r="BN32" s="677"/>
      <c r="BO32" s="677"/>
      <c r="BP32" s="672" t="s">
        <v>119</v>
      </c>
      <c r="BQ32" s="672"/>
      <c r="BR32" s="672"/>
      <c r="BS32" s="672"/>
      <c r="BT32" s="672"/>
      <c r="BU32" s="672"/>
      <c r="BV32" s="672"/>
      <c r="BW32" s="673"/>
      <c r="BY32" s="592" t="s">
        <v>282</v>
      </c>
      <c r="BZ32" s="593"/>
      <c r="CA32" s="593"/>
      <c r="CB32" s="593"/>
      <c r="CC32" s="593"/>
      <c r="CD32" s="593"/>
      <c r="CE32" s="593"/>
      <c r="CF32" s="593"/>
      <c r="CG32" s="593"/>
      <c r="CH32" s="593"/>
      <c r="CI32" s="593"/>
      <c r="CJ32" s="593"/>
      <c r="CK32" s="593"/>
      <c r="CL32" s="594"/>
      <c r="CM32" s="613">
        <v>436102474</v>
      </c>
      <c r="CN32" s="614"/>
      <c r="CO32" s="614"/>
      <c r="CP32" s="614"/>
      <c r="CQ32" s="614"/>
      <c r="CR32" s="614"/>
      <c r="CS32" s="614"/>
      <c r="CT32" s="615"/>
      <c r="CU32" s="598">
        <v>100</v>
      </c>
      <c r="CV32" s="695"/>
      <c r="CW32" s="695"/>
      <c r="CX32" s="696"/>
      <c r="CY32" s="619">
        <v>62231508</v>
      </c>
      <c r="CZ32" s="614"/>
      <c r="DA32" s="614"/>
      <c r="DB32" s="614"/>
      <c r="DC32" s="614"/>
      <c r="DD32" s="614"/>
      <c r="DE32" s="614"/>
      <c r="DF32" s="614"/>
      <c r="DG32" s="614"/>
      <c r="DH32" s="614"/>
      <c r="DI32" s="614"/>
      <c r="DJ32" s="614"/>
      <c r="DK32" s="615"/>
      <c r="DL32" s="619">
        <v>290358086</v>
      </c>
      <c r="DM32" s="614"/>
      <c r="DN32" s="614"/>
      <c r="DO32" s="614"/>
      <c r="DP32" s="614"/>
      <c r="DQ32" s="614"/>
      <c r="DR32" s="614"/>
      <c r="DS32" s="614"/>
      <c r="DT32" s="614"/>
      <c r="DU32" s="614"/>
      <c r="DV32" s="614"/>
      <c r="DW32" s="614"/>
      <c r="DX32" s="697"/>
    </row>
    <row r="33" spans="2:128" ht="11.25" customHeight="1" x14ac:dyDescent="0.2">
      <c r="B33" s="610" t="s">
        <v>283</v>
      </c>
      <c r="C33" s="611"/>
      <c r="D33" s="611"/>
      <c r="E33" s="611"/>
      <c r="F33" s="611"/>
      <c r="G33" s="611"/>
      <c r="H33" s="611"/>
      <c r="I33" s="611"/>
      <c r="J33" s="611"/>
      <c r="K33" s="611"/>
      <c r="L33" s="611"/>
      <c r="M33" s="611"/>
      <c r="N33" s="611"/>
      <c r="O33" s="611"/>
      <c r="P33" s="611"/>
      <c r="Q33" s="612"/>
      <c r="R33" s="613">
        <v>12591367</v>
      </c>
      <c r="S33" s="614"/>
      <c r="T33" s="614"/>
      <c r="U33" s="614"/>
      <c r="V33" s="614"/>
      <c r="W33" s="614"/>
      <c r="X33" s="614"/>
      <c r="Y33" s="615"/>
      <c r="Z33" s="616">
        <v>2.8</v>
      </c>
      <c r="AA33" s="678"/>
      <c r="AB33" s="678"/>
      <c r="AC33" s="680"/>
      <c r="AD33" s="619" t="s">
        <v>246</v>
      </c>
      <c r="AE33" s="614"/>
      <c r="AF33" s="614"/>
      <c r="AG33" s="614"/>
      <c r="AH33" s="614"/>
      <c r="AI33" s="614"/>
      <c r="AJ33" s="614"/>
      <c r="AK33" s="615"/>
      <c r="AL33" s="616" t="s">
        <v>246</v>
      </c>
      <c r="AM33" s="678"/>
      <c r="AN33" s="678"/>
      <c r="AO33" s="679"/>
      <c r="AP33" s="610" t="s">
        <v>154</v>
      </c>
      <c r="AQ33" s="611"/>
      <c r="AR33" s="611"/>
      <c r="AS33" s="611"/>
      <c r="AT33" s="611"/>
      <c r="AU33" s="611"/>
      <c r="AV33" s="611"/>
      <c r="AW33" s="611"/>
      <c r="AX33" s="611"/>
      <c r="AY33" s="611"/>
      <c r="AZ33" s="611"/>
      <c r="BA33" s="611"/>
      <c r="BB33" s="611"/>
      <c r="BC33" s="612"/>
      <c r="BD33" s="613">
        <v>133171086</v>
      </c>
      <c r="BE33" s="614"/>
      <c r="BF33" s="614"/>
      <c r="BG33" s="614"/>
      <c r="BH33" s="614"/>
      <c r="BI33" s="614"/>
      <c r="BJ33" s="614"/>
      <c r="BK33" s="615"/>
      <c r="BL33" s="677">
        <v>100</v>
      </c>
      <c r="BM33" s="677"/>
      <c r="BN33" s="677"/>
      <c r="BO33" s="677"/>
      <c r="BP33" s="672">
        <v>706131</v>
      </c>
      <c r="BQ33" s="672"/>
      <c r="BR33" s="672"/>
      <c r="BS33" s="672"/>
      <c r="BT33" s="672"/>
      <c r="BU33" s="672"/>
      <c r="BV33" s="672"/>
      <c r="BW33" s="673"/>
      <c r="BY33" s="674" t="s">
        <v>284</v>
      </c>
      <c r="BZ33" s="675"/>
      <c r="CA33" s="675"/>
      <c r="CB33" s="675"/>
      <c r="CC33" s="675"/>
      <c r="CD33" s="675"/>
      <c r="CE33" s="675"/>
      <c r="CF33" s="675"/>
      <c r="CG33" s="675"/>
      <c r="CH33" s="675"/>
      <c r="CI33" s="675"/>
      <c r="CJ33" s="675"/>
      <c r="CK33" s="675"/>
      <c r="CL33" s="675"/>
      <c r="CM33" s="675"/>
      <c r="CN33" s="675"/>
      <c r="CO33" s="675"/>
      <c r="CP33" s="675"/>
      <c r="CQ33" s="675"/>
      <c r="CR33" s="675"/>
      <c r="CS33" s="675"/>
      <c r="CT33" s="675"/>
      <c r="CU33" s="675"/>
      <c r="CV33" s="675"/>
      <c r="CW33" s="675"/>
      <c r="CX33" s="675"/>
      <c r="CY33" s="675"/>
      <c r="CZ33" s="675"/>
      <c r="DA33" s="675"/>
      <c r="DB33" s="675"/>
      <c r="DC33" s="675"/>
      <c r="DD33" s="675"/>
      <c r="DE33" s="675"/>
      <c r="DF33" s="675"/>
      <c r="DG33" s="675"/>
      <c r="DH33" s="675"/>
      <c r="DI33" s="675"/>
      <c r="DJ33" s="675"/>
      <c r="DK33" s="675"/>
      <c r="DL33" s="675"/>
      <c r="DM33" s="675"/>
      <c r="DN33" s="675"/>
      <c r="DO33" s="675"/>
      <c r="DP33" s="675"/>
      <c r="DQ33" s="675"/>
      <c r="DR33" s="675"/>
      <c r="DS33" s="675"/>
      <c r="DT33" s="675"/>
      <c r="DU33" s="675"/>
      <c r="DV33" s="675"/>
      <c r="DW33" s="675"/>
      <c r="DX33" s="676"/>
    </row>
    <row r="34" spans="2:128" ht="11.25" customHeight="1" x14ac:dyDescent="0.2">
      <c r="B34" s="610" t="s">
        <v>285</v>
      </c>
      <c r="C34" s="611"/>
      <c r="D34" s="611"/>
      <c r="E34" s="611"/>
      <c r="F34" s="611"/>
      <c r="G34" s="611"/>
      <c r="H34" s="611"/>
      <c r="I34" s="611"/>
      <c r="J34" s="611"/>
      <c r="K34" s="611"/>
      <c r="L34" s="611"/>
      <c r="M34" s="611"/>
      <c r="N34" s="611"/>
      <c r="O34" s="611"/>
      <c r="P34" s="611"/>
      <c r="Q34" s="612"/>
      <c r="R34" s="613">
        <v>10417832</v>
      </c>
      <c r="S34" s="614"/>
      <c r="T34" s="614"/>
      <c r="U34" s="614"/>
      <c r="V34" s="614"/>
      <c r="W34" s="614"/>
      <c r="X34" s="614"/>
      <c r="Y34" s="615"/>
      <c r="Z34" s="616">
        <v>2.2999999999999998</v>
      </c>
      <c r="AA34" s="678"/>
      <c r="AB34" s="678"/>
      <c r="AC34" s="680"/>
      <c r="AD34" s="619" t="s">
        <v>246</v>
      </c>
      <c r="AE34" s="614"/>
      <c r="AF34" s="614"/>
      <c r="AG34" s="614"/>
      <c r="AH34" s="614"/>
      <c r="AI34" s="614"/>
      <c r="AJ34" s="614"/>
      <c r="AK34" s="615"/>
      <c r="AL34" s="616" t="s">
        <v>246</v>
      </c>
      <c r="AM34" s="678"/>
      <c r="AN34" s="678"/>
      <c r="AO34" s="679"/>
      <c r="AP34" s="681"/>
      <c r="AQ34" s="682"/>
      <c r="AR34" s="682"/>
      <c r="AS34" s="682"/>
      <c r="AT34" s="682"/>
      <c r="AU34" s="682"/>
      <c r="AV34" s="682"/>
      <c r="AW34" s="682"/>
      <c r="AX34" s="682"/>
      <c r="AY34" s="682"/>
      <c r="AZ34" s="682"/>
      <c r="BA34" s="682"/>
      <c r="BB34" s="682"/>
      <c r="BC34" s="683"/>
      <c r="BD34" s="613"/>
      <c r="BE34" s="614"/>
      <c r="BF34" s="614"/>
      <c r="BG34" s="614"/>
      <c r="BH34" s="614"/>
      <c r="BI34" s="614"/>
      <c r="BJ34" s="614"/>
      <c r="BK34" s="615"/>
      <c r="BL34" s="677"/>
      <c r="BM34" s="677"/>
      <c r="BN34" s="677"/>
      <c r="BO34" s="677"/>
      <c r="BP34" s="672"/>
      <c r="BQ34" s="672"/>
      <c r="BR34" s="672"/>
      <c r="BS34" s="672"/>
      <c r="BT34" s="672"/>
      <c r="BU34" s="672"/>
      <c r="BV34" s="672"/>
      <c r="BW34" s="673"/>
      <c r="BY34" s="674" t="s">
        <v>192</v>
      </c>
      <c r="BZ34" s="675"/>
      <c r="CA34" s="675"/>
      <c r="CB34" s="675"/>
      <c r="CC34" s="675"/>
      <c r="CD34" s="675"/>
      <c r="CE34" s="675"/>
      <c r="CF34" s="675"/>
      <c r="CG34" s="675"/>
      <c r="CH34" s="675"/>
      <c r="CI34" s="675"/>
      <c r="CJ34" s="675"/>
      <c r="CK34" s="675"/>
      <c r="CL34" s="676"/>
      <c r="CM34" s="674" t="s">
        <v>286</v>
      </c>
      <c r="CN34" s="675"/>
      <c r="CO34" s="675"/>
      <c r="CP34" s="675"/>
      <c r="CQ34" s="675"/>
      <c r="CR34" s="675"/>
      <c r="CS34" s="675"/>
      <c r="CT34" s="676"/>
      <c r="CU34" s="674" t="s">
        <v>287</v>
      </c>
      <c r="CV34" s="675"/>
      <c r="CW34" s="675"/>
      <c r="CX34" s="676"/>
      <c r="CY34" s="674" t="s">
        <v>288</v>
      </c>
      <c r="CZ34" s="675"/>
      <c r="DA34" s="675"/>
      <c r="DB34" s="675"/>
      <c r="DC34" s="675"/>
      <c r="DD34" s="675"/>
      <c r="DE34" s="675"/>
      <c r="DF34" s="676"/>
      <c r="DG34" s="692" t="s">
        <v>289</v>
      </c>
      <c r="DH34" s="693"/>
      <c r="DI34" s="693"/>
      <c r="DJ34" s="693"/>
      <c r="DK34" s="693"/>
      <c r="DL34" s="693"/>
      <c r="DM34" s="693"/>
      <c r="DN34" s="693"/>
      <c r="DO34" s="693"/>
      <c r="DP34" s="693"/>
      <c r="DQ34" s="694"/>
      <c r="DR34" s="674" t="s">
        <v>290</v>
      </c>
      <c r="DS34" s="675"/>
      <c r="DT34" s="675"/>
      <c r="DU34" s="675"/>
      <c r="DV34" s="675"/>
      <c r="DW34" s="675"/>
      <c r="DX34" s="676"/>
    </row>
    <row r="35" spans="2:128" ht="11.25" customHeight="1" x14ac:dyDescent="0.2">
      <c r="B35" s="610" t="s">
        <v>291</v>
      </c>
      <c r="C35" s="611"/>
      <c r="D35" s="611"/>
      <c r="E35" s="611"/>
      <c r="F35" s="611"/>
      <c r="G35" s="611"/>
      <c r="H35" s="611"/>
      <c r="I35" s="611"/>
      <c r="J35" s="611"/>
      <c r="K35" s="611"/>
      <c r="L35" s="611"/>
      <c r="M35" s="611"/>
      <c r="N35" s="611"/>
      <c r="O35" s="611"/>
      <c r="P35" s="611"/>
      <c r="Q35" s="612"/>
      <c r="R35" s="613">
        <v>49201748</v>
      </c>
      <c r="S35" s="614"/>
      <c r="T35" s="614"/>
      <c r="U35" s="614"/>
      <c r="V35" s="614"/>
      <c r="W35" s="614"/>
      <c r="X35" s="614"/>
      <c r="Y35" s="615"/>
      <c r="Z35" s="616">
        <v>11</v>
      </c>
      <c r="AA35" s="678"/>
      <c r="AB35" s="678"/>
      <c r="AC35" s="680"/>
      <c r="AD35" s="619">
        <v>49457</v>
      </c>
      <c r="AE35" s="614"/>
      <c r="AF35" s="614"/>
      <c r="AG35" s="614"/>
      <c r="AH35" s="614"/>
      <c r="AI35" s="614"/>
      <c r="AJ35" s="614"/>
      <c r="AK35" s="615"/>
      <c r="AL35" s="616">
        <v>0</v>
      </c>
      <c r="AM35" s="678"/>
      <c r="AN35" s="678"/>
      <c r="AO35" s="679"/>
      <c r="AP35" s="681"/>
      <c r="AQ35" s="682"/>
      <c r="AR35" s="682"/>
      <c r="AS35" s="682"/>
      <c r="AT35" s="682"/>
      <c r="AU35" s="682"/>
      <c r="AV35" s="682"/>
      <c r="AW35" s="682"/>
      <c r="AX35" s="682"/>
      <c r="AY35" s="682"/>
      <c r="AZ35" s="682"/>
      <c r="BA35" s="682"/>
      <c r="BB35" s="682"/>
      <c r="BC35" s="683"/>
      <c r="BD35" s="613"/>
      <c r="BE35" s="614"/>
      <c r="BF35" s="614"/>
      <c r="BG35" s="614"/>
      <c r="BH35" s="614"/>
      <c r="BI35" s="614"/>
      <c r="BJ35" s="614"/>
      <c r="BK35" s="615"/>
      <c r="BL35" s="677"/>
      <c r="BM35" s="677"/>
      <c r="BN35" s="677"/>
      <c r="BO35" s="677"/>
      <c r="BP35" s="672"/>
      <c r="BQ35" s="672"/>
      <c r="BR35" s="672"/>
      <c r="BS35" s="672"/>
      <c r="BT35" s="672"/>
      <c r="BU35" s="672"/>
      <c r="BV35" s="672"/>
      <c r="BW35" s="673"/>
      <c r="BY35" s="666" t="s">
        <v>292</v>
      </c>
      <c r="BZ35" s="667"/>
      <c r="CA35" s="667"/>
      <c r="CB35" s="667"/>
      <c r="CC35" s="667"/>
      <c r="CD35" s="667"/>
      <c r="CE35" s="667"/>
      <c r="CF35" s="667"/>
      <c r="CG35" s="667"/>
      <c r="CH35" s="667"/>
      <c r="CI35" s="667"/>
      <c r="CJ35" s="667"/>
      <c r="CK35" s="667"/>
      <c r="CL35" s="668"/>
      <c r="CM35" s="687">
        <v>196324932</v>
      </c>
      <c r="CN35" s="688"/>
      <c r="CO35" s="688"/>
      <c r="CP35" s="688"/>
      <c r="CQ35" s="688"/>
      <c r="CR35" s="688"/>
      <c r="CS35" s="688"/>
      <c r="CT35" s="689"/>
      <c r="CU35" s="684">
        <v>45</v>
      </c>
      <c r="CV35" s="685"/>
      <c r="CW35" s="685"/>
      <c r="CX35" s="690"/>
      <c r="CY35" s="691">
        <v>169516139</v>
      </c>
      <c r="CZ35" s="688"/>
      <c r="DA35" s="688"/>
      <c r="DB35" s="688"/>
      <c r="DC35" s="688"/>
      <c r="DD35" s="688"/>
      <c r="DE35" s="688"/>
      <c r="DF35" s="689"/>
      <c r="DG35" s="691">
        <v>168148748</v>
      </c>
      <c r="DH35" s="688"/>
      <c r="DI35" s="688"/>
      <c r="DJ35" s="688"/>
      <c r="DK35" s="688"/>
      <c r="DL35" s="688"/>
      <c r="DM35" s="688"/>
      <c r="DN35" s="688"/>
      <c r="DO35" s="688"/>
      <c r="DP35" s="688"/>
      <c r="DQ35" s="689"/>
      <c r="DR35" s="684">
        <v>64.7</v>
      </c>
      <c r="DS35" s="685"/>
      <c r="DT35" s="685"/>
      <c r="DU35" s="685"/>
      <c r="DV35" s="685"/>
      <c r="DW35" s="685"/>
      <c r="DX35" s="686"/>
    </row>
    <row r="36" spans="2:128" ht="11.25" customHeight="1" x14ac:dyDescent="0.2">
      <c r="B36" s="610" t="s">
        <v>293</v>
      </c>
      <c r="C36" s="611"/>
      <c r="D36" s="611"/>
      <c r="E36" s="611"/>
      <c r="F36" s="611"/>
      <c r="G36" s="611"/>
      <c r="H36" s="611"/>
      <c r="I36" s="611"/>
      <c r="J36" s="611"/>
      <c r="K36" s="611"/>
      <c r="L36" s="611"/>
      <c r="M36" s="611"/>
      <c r="N36" s="611"/>
      <c r="O36" s="611"/>
      <c r="P36" s="611"/>
      <c r="Q36" s="612"/>
      <c r="R36" s="613">
        <v>52594000</v>
      </c>
      <c r="S36" s="614"/>
      <c r="T36" s="614"/>
      <c r="U36" s="614"/>
      <c r="V36" s="614"/>
      <c r="W36" s="614"/>
      <c r="X36" s="614"/>
      <c r="Y36" s="615"/>
      <c r="Z36" s="616">
        <v>11.8</v>
      </c>
      <c r="AA36" s="678"/>
      <c r="AB36" s="678"/>
      <c r="AC36" s="680"/>
      <c r="AD36" s="619" t="s">
        <v>246</v>
      </c>
      <c r="AE36" s="614"/>
      <c r="AF36" s="614"/>
      <c r="AG36" s="614"/>
      <c r="AH36" s="614"/>
      <c r="AI36" s="614"/>
      <c r="AJ36" s="614"/>
      <c r="AK36" s="615"/>
      <c r="AL36" s="616" t="s">
        <v>246</v>
      </c>
      <c r="AM36" s="678"/>
      <c r="AN36" s="678"/>
      <c r="AO36" s="679"/>
      <c r="AP36" s="681"/>
      <c r="AQ36" s="682"/>
      <c r="AR36" s="682"/>
      <c r="AS36" s="682"/>
      <c r="AT36" s="682"/>
      <c r="AU36" s="682"/>
      <c r="AV36" s="682"/>
      <c r="AW36" s="682"/>
      <c r="AX36" s="682"/>
      <c r="AY36" s="682"/>
      <c r="AZ36" s="682"/>
      <c r="BA36" s="682"/>
      <c r="BB36" s="682"/>
      <c r="BC36" s="683"/>
      <c r="BD36" s="613"/>
      <c r="BE36" s="614"/>
      <c r="BF36" s="614"/>
      <c r="BG36" s="614"/>
      <c r="BH36" s="614"/>
      <c r="BI36" s="614"/>
      <c r="BJ36" s="614"/>
      <c r="BK36" s="615"/>
      <c r="BL36" s="677"/>
      <c r="BM36" s="677"/>
      <c r="BN36" s="677"/>
      <c r="BO36" s="677"/>
      <c r="BP36" s="672"/>
      <c r="BQ36" s="672"/>
      <c r="BR36" s="672"/>
      <c r="BS36" s="672"/>
      <c r="BT36" s="672"/>
      <c r="BU36" s="672"/>
      <c r="BV36" s="672"/>
      <c r="BW36" s="673"/>
      <c r="BY36" s="610" t="s">
        <v>294</v>
      </c>
      <c r="BZ36" s="611"/>
      <c r="CA36" s="611"/>
      <c r="CB36" s="611"/>
      <c r="CC36" s="611"/>
      <c r="CD36" s="611"/>
      <c r="CE36" s="611"/>
      <c r="CF36" s="611"/>
      <c r="CG36" s="611"/>
      <c r="CH36" s="611"/>
      <c r="CI36" s="611"/>
      <c r="CJ36" s="611"/>
      <c r="CK36" s="611"/>
      <c r="CL36" s="612"/>
      <c r="CM36" s="613">
        <v>124027259</v>
      </c>
      <c r="CN36" s="620"/>
      <c r="CO36" s="620"/>
      <c r="CP36" s="620"/>
      <c r="CQ36" s="620"/>
      <c r="CR36" s="620"/>
      <c r="CS36" s="620"/>
      <c r="CT36" s="621"/>
      <c r="CU36" s="616">
        <v>28.4</v>
      </c>
      <c r="CV36" s="617"/>
      <c r="CW36" s="617"/>
      <c r="CX36" s="618"/>
      <c r="CY36" s="619">
        <v>104521571</v>
      </c>
      <c r="CZ36" s="620"/>
      <c r="DA36" s="620"/>
      <c r="DB36" s="620"/>
      <c r="DC36" s="620"/>
      <c r="DD36" s="620"/>
      <c r="DE36" s="620"/>
      <c r="DF36" s="621"/>
      <c r="DG36" s="619">
        <v>103173669</v>
      </c>
      <c r="DH36" s="620"/>
      <c r="DI36" s="620"/>
      <c r="DJ36" s="620"/>
      <c r="DK36" s="620"/>
      <c r="DL36" s="620"/>
      <c r="DM36" s="620"/>
      <c r="DN36" s="620"/>
      <c r="DO36" s="620"/>
      <c r="DP36" s="620"/>
      <c r="DQ36" s="621"/>
      <c r="DR36" s="616">
        <v>39.700000000000003</v>
      </c>
      <c r="DS36" s="617"/>
      <c r="DT36" s="617"/>
      <c r="DU36" s="617"/>
      <c r="DV36" s="617"/>
      <c r="DW36" s="617"/>
      <c r="DX36" s="637"/>
    </row>
    <row r="37" spans="2:128" ht="11.25" customHeight="1" x14ac:dyDescent="0.2">
      <c r="B37" s="610" t="s">
        <v>295</v>
      </c>
      <c r="C37" s="611"/>
      <c r="D37" s="611"/>
      <c r="E37" s="611"/>
      <c r="F37" s="611"/>
      <c r="G37" s="611"/>
      <c r="H37" s="611"/>
      <c r="I37" s="611"/>
      <c r="J37" s="611"/>
      <c r="K37" s="611"/>
      <c r="L37" s="611"/>
      <c r="M37" s="611"/>
      <c r="N37" s="611"/>
      <c r="O37" s="611"/>
      <c r="P37" s="611"/>
      <c r="Q37" s="612"/>
      <c r="R37" s="613" t="s">
        <v>246</v>
      </c>
      <c r="S37" s="614"/>
      <c r="T37" s="614"/>
      <c r="U37" s="614"/>
      <c r="V37" s="614"/>
      <c r="W37" s="614"/>
      <c r="X37" s="614"/>
      <c r="Y37" s="615"/>
      <c r="Z37" s="616" t="s">
        <v>246</v>
      </c>
      <c r="AA37" s="678"/>
      <c r="AB37" s="678"/>
      <c r="AC37" s="680"/>
      <c r="AD37" s="619" t="s">
        <v>246</v>
      </c>
      <c r="AE37" s="614"/>
      <c r="AF37" s="614"/>
      <c r="AG37" s="614"/>
      <c r="AH37" s="614"/>
      <c r="AI37" s="614"/>
      <c r="AJ37" s="614"/>
      <c r="AK37" s="615"/>
      <c r="AL37" s="616" t="s">
        <v>119</v>
      </c>
      <c r="AM37" s="678"/>
      <c r="AN37" s="678"/>
      <c r="AO37" s="679"/>
      <c r="AP37" s="681"/>
      <c r="AQ37" s="682"/>
      <c r="AR37" s="682"/>
      <c r="AS37" s="682"/>
      <c r="AT37" s="682"/>
      <c r="AU37" s="682"/>
      <c r="AV37" s="682"/>
      <c r="AW37" s="682"/>
      <c r="AX37" s="682"/>
      <c r="AY37" s="682"/>
      <c r="AZ37" s="682"/>
      <c r="BA37" s="682"/>
      <c r="BB37" s="682"/>
      <c r="BC37" s="683"/>
      <c r="BD37" s="613"/>
      <c r="BE37" s="614"/>
      <c r="BF37" s="614"/>
      <c r="BG37" s="614"/>
      <c r="BH37" s="614"/>
      <c r="BI37" s="614"/>
      <c r="BJ37" s="614"/>
      <c r="BK37" s="615"/>
      <c r="BL37" s="677"/>
      <c r="BM37" s="677"/>
      <c r="BN37" s="677"/>
      <c r="BO37" s="677"/>
      <c r="BP37" s="672"/>
      <c r="BQ37" s="672"/>
      <c r="BR37" s="672"/>
      <c r="BS37" s="672"/>
      <c r="BT37" s="672"/>
      <c r="BU37" s="672"/>
      <c r="BV37" s="672"/>
      <c r="BW37" s="673"/>
      <c r="BY37" s="610" t="s">
        <v>296</v>
      </c>
      <c r="BZ37" s="611"/>
      <c r="CA37" s="611"/>
      <c r="CB37" s="611"/>
      <c r="CC37" s="611"/>
      <c r="CD37" s="611"/>
      <c r="CE37" s="611"/>
      <c r="CF37" s="611"/>
      <c r="CG37" s="611"/>
      <c r="CH37" s="611"/>
      <c r="CI37" s="611"/>
      <c r="CJ37" s="611"/>
      <c r="CK37" s="611"/>
      <c r="CL37" s="612"/>
      <c r="CM37" s="613">
        <v>89670310</v>
      </c>
      <c r="CN37" s="614"/>
      <c r="CO37" s="614"/>
      <c r="CP37" s="614"/>
      <c r="CQ37" s="614"/>
      <c r="CR37" s="614"/>
      <c r="CS37" s="614"/>
      <c r="CT37" s="615"/>
      <c r="CU37" s="616">
        <v>20.6</v>
      </c>
      <c r="CV37" s="617"/>
      <c r="CW37" s="617"/>
      <c r="CX37" s="618"/>
      <c r="CY37" s="619">
        <v>73232521</v>
      </c>
      <c r="CZ37" s="620"/>
      <c r="DA37" s="620"/>
      <c r="DB37" s="620"/>
      <c r="DC37" s="620"/>
      <c r="DD37" s="620"/>
      <c r="DE37" s="620"/>
      <c r="DF37" s="621"/>
      <c r="DG37" s="619">
        <v>73218322</v>
      </c>
      <c r="DH37" s="620"/>
      <c r="DI37" s="620"/>
      <c r="DJ37" s="620"/>
      <c r="DK37" s="620"/>
      <c r="DL37" s="620"/>
      <c r="DM37" s="620"/>
      <c r="DN37" s="620"/>
      <c r="DO37" s="620"/>
      <c r="DP37" s="620"/>
      <c r="DQ37" s="621"/>
      <c r="DR37" s="616">
        <v>28.2</v>
      </c>
      <c r="DS37" s="617"/>
      <c r="DT37" s="617"/>
      <c r="DU37" s="617"/>
      <c r="DV37" s="617"/>
      <c r="DW37" s="617"/>
      <c r="DX37" s="637"/>
    </row>
    <row r="38" spans="2:128" ht="11.25" customHeight="1" x14ac:dyDescent="0.2">
      <c r="B38" s="610" t="s">
        <v>297</v>
      </c>
      <c r="C38" s="611"/>
      <c r="D38" s="611"/>
      <c r="E38" s="611"/>
      <c r="F38" s="611"/>
      <c r="G38" s="611"/>
      <c r="H38" s="611"/>
      <c r="I38" s="611"/>
      <c r="J38" s="611"/>
      <c r="K38" s="611"/>
      <c r="L38" s="611"/>
      <c r="M38" s="611"/>
      <c r="N38" s="611"/>
      <c r="O38" s="611"/>
      <c r="P38" s="611"/>
      <c r="Q38" s="612"/>
      <c r="R38" s="613">
        <v>18200000</v>
      </c>
      <c r="S38" s="614"/>
      <c r="T38" s="614"/>
      <c r="U38" s="614"/>
      <c r="V38" s="614"/>
      <c r="W38" s="614"/>
      <c r="X38" s="614"/>
      <c r="Y38" s="615"/>
      <c r="Z38" s="616">
        <v>4.0999999999999996</v>
      </c>
      <c r="AA38" s="678"/>
      <c r="AB38" s="678"/>
      <c r="AC38" s="680"/>
      <c r="AD38" s="619" t="s">
        <v>119</v>
      </c>
      <c r="AE38" s="614"/>
      <c r="AF38" s="614"/>
      <c r="AG38" s="614"/>
      <c r="AH38" s="614"/>
      <c r="AI38" s="614"/>
      <c r="AJ38" s="614"/>
      <c r="AK38" s="615"/>
      <c r="AL38" s="616" t="s">
        <v>119</v>
      </c>
      <c r="AM38" s="678"/>
      <c r="AN38" s="678"/>
      <c r="AO38" s="679"/>
      <c r="AP38" s="681"/>
      <c r="AQ38" s="682"/>
      <c r="AR38" s="682"/>
      <c r="AS38" s="682"/>
      <c r="AT38" s="682"/>
      <c r="AU38" s="682"/>
      <c r="AV38" s="682"/>
      <c r="AW38" s="682"/>
      <c r="AX38" s="682"/>
      <c r="AY38" s="682"/>
      <c r="AZ38" s="682"/>
      <c r="BA38" s="682"/>
      <c r="BB38" s="682"/>
      <c r="BC38" s="683"/>
      <c r="BD38" s="613"/>
      <c r="BE38" s="614"/>
      <c r="BF38" s="614"/>
      <c r="BG38" s="614"/>
      <c r="BH38" s="614"/>
      <c r="BI38" s="614"/>
      <c r="BJ38" s="614"/>
      <c r="BK38" s="615"/>
      <c r="BL38" s="677"/>
      <c r="BM38" s="677"/>
      <c r="BN38" s="677"/>
      <c r="BO38" s="677"/>
      <c r="BP38" s="672"/>
      <c r="BQ38" s="672"/>
      <c r="BR38" s="672"/>
      <c r="BS38" s="672"/>
      <c r="BT38" s="672"/>
      <c r="BU38" s="672"/>
      <c r="BV38" s="672"/>
      <c r="BW38" s="673"/>
      <c r="BY38" s="610" t="s">
        <v>298</v>
      </c>
      <c r="BZ38" s="611"/>
      <c r="CA38" s="611"/>
      <c r="CB38" s="611"/>
      <c r="CC38" s="611"/>
      <c r="CD38" s="611"/>
      <c r="CE38" s="611"/>
      <c r="CF38" s="611"/>
      <c r="CG38" s="611"/>
      <c r="CH38" s="611"/>
      <c r="CI38" s="611"/>
      <c r="CJ38" s="611"/>
      <c r="CK38" s="611"/>
      <c r="CL38" s="612"/>
      <c r="CM38" s="613">
        <v>10127929</v>
      </c>
      <c r="CN38" s="620"/>
      <c r="CO38" s="620"/>
      <c r="CP38" s="620"/>
      <c r="CQ38" s="620"/>
      <c r="CR38" s="620"/>
      <c r="CS38" s="620"/>
      <c r="CT38" s="621"/>
      <c r="CU38" s="616">
        <v>2.2999999999999998</v>
      </c>
      <c r="CV38" s="617"/>
      <c r="CW38" s="617"/>
      <c r="CX38" s="618"/>
      <c r="CY38" s="619">
        <v>5429131</v>
      </c>
      <c r="CZ38" s="620"/>
      <c r="DA38" s="620"/>
      <c r="DB38" s="620"/>
      <c r="DC38" s="620"/>
      <c r="DD38" s="620"/>
      <c r="DE38" s="620"/>
      <c r="DF38" s="621"/>
      <c r="DG38" s="619">
        <v>5429131</v>
      </c>
      <c r="DH38" s="620"/>
      <c r="DI38" s="620"/>
      <c r="DJ38" s="620"/>
      <c r="DK38" s="620"/>
      <c r="DL38" s="620"/>
      <c r="DM38" s="620"/>
      <c r="DN38" s="620"/>
      <c r="DO38" s="620"/>
      <c r="DP38" s="620"/>
      <c r="DQ38" s="621"/>
      <c r="DR38" s="616">
        <v>2.1</v>
      </c>
      <c r="DS38" s="617"/>
      <c r="DT38" s="617"/>
      <c r="DU38" s="617"/>
      <c r="DV38" s="617"/>
      <c r="DW38" s="617"/>
      <c r="DX38" s="637"/>
    </row>
    <row r="39" spans="2:128" ht="11.25" customHeight="1" x14ac:dyDescent="0.2">
      <c r="B39" s="592" t="s">
        <v>299</v>
      </c>
      <c r="C39" s="593"/>
      <c r="D39" s="593"/>
      <c r="E39" s="593"/>
      <c r="F39" s="593"/>
      <c r="G39" s="593"/>
      <c r="H39" s="593"/>
      <c r="I39" s="593"/>
      <c r="J39" s="593"/>
      <c r="K39" s="593"/>
      <c r="L39" s="593"/>
      <c r="M39" s="593"/>
      <c r="N39" s="593"/>
      <c r="O39" s="593"/>
      <c r="P39" s="593"/>
      <c r="Q39" s="594"/>
      <c r="R39" s="613">
        <v>446907282</v>
      </c>
      <c r="S39" s="614"/>
      <c r="T39" s="614"/>
      <c r="U39" s="614"/>
      <c r="V39" s="614"/>
      <c r="W39" s="614"/>
      <c r="X39" s="614"/>
      <c r="Y39" s="615"/>
      <c r="Z39" s="677">
        <v>100</v>
      </c>
      <c r="AA39" s="677"/>
      <c r="AB39" s="677"/>
      <c r="AC39" s="677"/>
      <c r="AD39" s="672">
        <v>241790664</v>
      </c>
      <c r="AE39" s="672"/>
      <c r="AF39" s="672"/>
      <c r="AG39" s="672"/>
      <c r="AH39" s="672"/>
      <c r="AI39" s="672"/>
      <c r="AJ39" s="672"/>
      <c r="AK39" s="672"/>
      <c r="AL39" s="616">
        <v>100</v>
      </c>
      <c r="AM39" s="678"/>
      <c r="AN39" s="678"/>
      <c r="AO39" s="679"/>
      <c r="AP39" s="592"/>
      <c r="AQ39" s="593"/>
      <c r="AR39" s="593"/>
      <c r="AS39" s="593"/>
      <c r="AT39" s="593"/>
      <c r="AU39" s="593"/>
      <c r="AV39" s="593"/>
      <c r="AW39" s="593"/>
      <c r="AX39" s="593"/>
      <c r="AY39" s="593"/>
      <c r="AZ39" s="593"/>
      <c r="BA39" s="593"/>
      <c r="BB39" s="593"/>
      <c r="BC39" s="594"/>
      <c r="BD39" s="613"/>
      <c r="BE39" s="614"/>
      <c r="BF39" s="614"/>
      <c r="BG39" s="614"/>
      <c r="BH39" s="614"/>
      <c r="BI39" s="614"/>
      <c r="BJ39" s="614"/>
      <c r="BK39" s="615"/>
      <c r="BL39" s="677"/>
      <c r="BM39" s="677"/>
      <c r="BN39" s="677"/>
      <c r="BO39" s="677"/>
      <c r="BP39" s="672"/>
      <c r="BQ39" s="672"/>
      <c r="BR39" s="672"/>
      <c r="BS39" s="672"/>
      <c r="BT39" s="672"/>
      <c r="BU39" s="672"/>
      <c r="BV39" s="672"/>
      <c r="BW39" s="673"/>
      <c r="BY39" s="610" t="s">
        <v>300</v>
      </c>
      <c r="BZ39" s="611"/>
      <c r="CA39" s="611"/>
      <c r="CB39" s="611"/>
      <c r="CC39" s="611"/>
      <c r="CD39" s="611"/>
      <c r="CE39" s="611"/>
      <c r="CF39" s="611"/>
      <c r="CG39" s="611"/>
      <c r="CH39" s="611"/>
      <c r="CI39" s="611"/>
      <c r="CJ39" s="611"/>
      <c r="CK39" s="611"/>
      <c r="CL39" s="612"/>
      <c r="CM39" s="613">
        <v>62169744</v>
      </c>
      <c r="CN39" s="614"/>
      <c r="CO39" s="614"/>
      <c r="CP39" s="614"/>
      <c r="CQ39" s="614"/>
      <c r="CR39" s="614"/>
      <c r="CS39" s="614"/>
      <c r="CT39" s="615"/>
      <c r="CU39" s="616">
        <v>14.3</v>
      </c>
      <c r="CV39" s="617"/>
      <c r="CW39" s="617"/>
      <c r="CX39" s="618"/>
      <c r="CY39" s="619">
        <v>59565437</v>
      </c>
      <c r="CZ39" s="620"/>
      <c r="DA39" s="620"/>
      <c r="DB39" s="620"/>
      <c r="DC39" s="620"/>
      <c r="DD39" s="620"/>
      <c r="DE39" s="620"/>
      <c r="DF39" s="621"/>
      <c r="DG39" s="619">
        <v>59545948</v>
      </c>
      <c r="DH39" s="620"/>
      <c r="DI39" s="620"/>
      <c r="DJ39" s="620"/>
      <c r="DK39" s="620"/>
      <c r="DL39" s="620"/>
      <c r="DM39" s="620"/>
      <c r="DN39" s="620"/>
      <c r="DO39" s="620"/>
      <c r="DP39" s="620"/>
      <c r="DQ39" s="621"/>
      <c r="DR39" s="616">
        <v>22.9</v>
      </c>
      <c r="DS39" s="617"/>
      <c r="DT39" s="617"/>
      <c r="DU39" s="617"/>
      <c r="DV39" s="617"/>
      <c r="DW39" s="617"/>
      <c r="DX39" s="637"/>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30" t="s">
        <v>301</v>
      </c>
      <c r="BZ40" s="631"/>
      <c r="CA40" s="610" t="s">
        <v>302</v>
      </c>
      <c r="CB40" s="611"/>
      <c r="CC40" s="611"/>
      <c r="CD40" s="611"/>
      <c r="CE40" s="611"/>
      <c r="CF40" s="611"/>
      <c r="CG40" s="611"/>
      <c r="CH40" s="611"/>
      <c r="CI40" s="611"/>
      <c r="CJ40" s="611"/>
      <c r="CK40" s="611"/>
      <c r="CL40" s="612"/>
      <c r="CM40" s="613">
        <v>62157421</v>
      </c>
      <c r="CN40" s="620"/>
      <c r="CO40" s="620"/>
      <c r="CP40" s="620"/>
      <c r="CQ40" s="620"/>
      <c r="CR40" s="620"/>
      <c r="CS40" s="620"/>
      <c r="CT40" s="621"/>
      <c r="CU40" s="616">
        <v>14.3</v>
      </c>
      <c r="CV40" s="617"/>
      <c r="CW40" s="617"/>
      <c r="CX40" s="618"/>
      <c r="CY40" s="619">
        <v>59553114</v>
      </c>
      <c r="CZ40" s="620"/>
      <c r="DA40" s="620"/>
      <c r="DB40" s="620"/>
      <c r="DC40" s="620"/>
      <c r="DD40" s="620"/>
      <c r="DE40" s="620"/>
      <c r="DF40" s="621"/>
      <c r="DG40" s="619">
        <v>59533625</v>
      </c>
      <c r="DH40" s="620"/>
      <c r="DI40" s="620"/>
      <c r="DJ40" s="620"/>
      <c r="DK40" s="620"/>
      <c r="DL40" s="620"/>
      <c r="DM40" s="620"/>
      <c r="DN40" s="620"/>
      <c r="DO40" s="620"/>
      <c r="DP40" s="620"/>
      <c r="DQ40" s="621"/>
      <c r="DR40" s="616">
        <v>22.9</v>
      </c>
      <c r="DS40" s="617"/>
      <c r="DT40" s="617"/>
      <c r="DU40" s="617"/>
      <c r="DV40" s="617"/>
      <c r="DW40" s="617"/>
      <c r="DX40" s="637"/>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32"/>
      <c r="BZ41" s="633"/>
      <c r="CA41" s="610" t="s">
        <v>303</v>
      </c>
      <c r="CB41" s="611"/>
      <c r="CC41" s="611"/>
      <c r="CD41" s="611"/>
      <c r="CE41" s="611"/>
      <c r="CF41" s="611"/>
      <c r="CG41" s="611"/>
      <c r="CH41" s="611"/>
      <c r="CI41" s="611"/>
      <c r="CJ41" s="611"/>
      <c r="CK41" s="611"/>
      <c r="CL41" s="612"/>
      <c r="CM41" s="613">
        <v>56523215</v>
      </c>
      <c r="CN41" s="614"/>
      <c r="CO41" s="614"/>
      <c r="CP41" s="614"/>
      <c r="CQ41" s="614"/>
      <c r="CR41" s="614"/>
      <c r="CS41" s="614"/>
      <c r="CT41" s="615"/>
      <c r="CU41" s="616">
        <v>13</v>
      </c>
      <c r="CV41" s="617"/>
      <c r="CW41" s="617"/>
      <c r="CX41" s="618"/>
      <c r="CY41" s="619">
        <v>53919329</v>
      </c>
      <c r="CZ41" s="620"/>
      <c r="DA41" s="620"/>
      <c r="DB41" s="620"/>
      <c r="DC41" s="620"/>
      <c r="DD41" s="620"/>
      <c r="DE41" s="620"/>
      <c r="DF41" s="621"/>
      <c r="DG41" s="619">
        <v>53899840</v>
      </c>
      <c r="DH41" s="620"/>
      <c r="DI41" s="620"/>
      <c r="DJ41" s="620"/>
      <c r="DK41" s="620"/>
      <c r="DL41" s="620"/>
      <c r="DM41" s="620"/>
      <c r="DN41" s="620"/>
      <c r="DO41" s="620"/>
      <c r="DP41" s="620"/>
      <c r="DQ41" s="621"/>
      <c r="DR41" s="616">
        <v>20.7</v>
      </c>
      <c r="DS41" s="617"/>
      <c r="DT41" s="617"/>
      <c r="DU41" s="617"/>
      <c r="DV41" s="617"/>
      <c r="DW41" s="617"/>
      <c r="DX41" s="637"/>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74" t="s">
        <v>304</v>
      </c>
      <c r="AQ42" s="675"/>
      <c r="AR42" s="675"/>
      <c r="AS42" s="675"/>
      <c r="AT42" s="675"/>
      <c r="AU42" s="675"/>
      <c r="AV42" s="675"/>
      <c r="AW42" s="675"/>
      <c r="AX42" s="675"/>
      <c r="AY42" s="675"/>
      <c r="AZ42" s="675"/>
      <c r="BA42" s="675"/>
      <c r="BB42" s="675"/>
      <c r="BC42" s="676"/>
      <c r="BD42" s="674" t="s">
        <v>305</v>
      </c>
      <c r="BE42" s="675"/>
      <c r="BF42" s="675"/>
      <c r="BG42" s="675"/>
      <c r="BH42" s="675"/>
      <c r="BI42" s="675"/>
      <c r="BJ42" s="675"/>
      <c r="BK42" s="675"/>
      <c r="BL42" s="675"/>
      <c r="BM42" s="676"/>
      <c r="BN42" s="674" t="s">
        <v>306</v>
      </c>
      <c r="BO42" s="675"/>
      <c r="BP42" s="675"/>
      <c r="BQ42" s="675"/>
      <c r="BR42" s="675"/>
      <c r="BS42" s="675"/>
      <c r="BT42" s="675"/>
      <c r="BU42" s="675"/>
      <c r="BV42" s="675"/>
      <c r="BW42" s="676"/>
      <c r="BY42" s="632"/>
      <c r="BZ42" s="633"/>
      <c r="CA42" s="610" t="s">
        <v>307</v>
      </c>
      <c r="CB42" s="611"/>
      <c r="CC42" s="611"/>
      <c r="CD42" s="611"/>
      <c r="CE42" s="611"/>
      <c r="CF42" s="611"/>
      <c r="CG42" s="611"/>
      <c r="CH42" s="611"/>
      <c r="CI42" s="611"/>
      <c r="CJ42" s="611"/>
      <c r="CK42" s="611"/>
      <c r="CL42" s="612"/>
      <c r="CM42" s="613">
        <v>5634206</v>
      </c>
      <c r="CN42" s="620"/>
      <c r="CO42" s="620"/>
      <c r="CP42" s="620"/>
      <c r="CQ42" s="620"/>
      <c r="CR42" s="620"/>
      <c r="CS42" s="620"/>
      <c r="CT42" s="621"/>
      <c r="CU42" s="616">
        <v>1.3</v>
      </c>
      <c r="CV42" s="617"/>
      <c r="CW42" s="617"/>
      <c r="CX42" s="618"/>
      <c r="CY42" s="619">
        <v>5633785</v>
      </c>
      <c r="CZ42" s="620"/>
      <c r="DA42" s="620"/>
      <c r="DB42" s="620"/>
      <c r="DC42" s="620"/>
      <c r="DD42" s="620"/>
      <c r="DE42" s="620"/>
      <c r="DF42" s="621"/>
      <c r="DG42" s="619">
        <v>5633785</v>
      </c>
      <c r="DH42" s="620"/>
      <c r="DI42" s="620"/>
      <c r="DJ42" s="620"/>
      <c r="DK42" s="620"/>
      <c r="DL42" s="620"/>
      <c r="DM42" s="620"/>
      <c r="DN42" s="620"/>
      <c r="DO42" s="620"/>
      <c r="DP42" s="620"/>
      <c r="DQ42" s="621"/>
      <c r="DR42" s="616">
        <v>2.2000000000000002</v>
      </c>
      <c r="DS42" s="617"/>
      <c r="DT42" s="617"/>
      <c r="DU42" s="617"/>
      <c r="DV42" s="617"/>
      <c r="DW42" s="617"/>
      <c r="DX42" s="637"/>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7" t="s">
        <v>308</v>
      </c>
      <c r="AQ43" s="658"/>
      <c r="AR43" s="658"/>
      <c r="AS43" s="658"/>
      <c r="AT43" s="663" t="s">
        <v>309</v>
      </c>
      <c r="AU43" s="224"/>
      <c r="AV43" s="224"/>
      <c r="AW43" s="224"/>
      <c r="AX43" s="666" t="s">
        <v>154</v>
      </c>
      <c r="AY43" s="667"/>
      <c r="AZ43" s="667"/>
      <c r="BA43" s="667"/>
      <c r="BB43" s="667"/>
      <c r="BC43" s="668"/>
      <c r="BD43" s="669">
        <v>99.6</v>
      </c>
      <c r="BE43" s="670"/>
      <c r="BF43" s="670"/>
      <c r="BG43" s="670"/>
      <c r="BH43" s="670"/>
      <c r="BI43" s="670">
        <v>99</v>
      </c>
      <c r="BJ43" s="670"/>
      <c r="BK43" s="670"/>
      <c r="BL43" s="670"/>
      <c r="BM43" s="671"/>
      <c r="BN43" s="669">
        <v>99.5</v>
      </c>
      <c r="BO43" s="670"/>
      <c r="BP43" s="670"/>
      <c r="BQ43" s="670"/>
      <c r="BR43" s="670"/>
      <c r="BS43" s="670">
        <v>98.8</v>
      </c>
      <c r="BT43" s="670"/>
      <c r="BU43" s="670"/>
      <c r="BV43" s="670"/>
      <c r="BW43" s="671"/>
      <c r="BY43" s="634"/>
      <c r="BZ43" s="635"/>
      <c r="CA43" s="610" t="s">
        <v>310</v>
      </c>
      <c r="CB43" s="611"/>
      <c r="CC43" s="611"/>
      <c r="CD43" s="611"/>
      <c r="CE43" s="611"/>
      <c r="CF43" s="611"/>
      <c r="CG43" s="611"/>
      <c r="CH43" s="611"/>
      <c r="CI43" s="611"/>
      <c r="CJ43" s="611"/>
      <c r="CK43" s="611"/>
      <c r="CL43" s="612"/>
      <c r="CM43" s="613">
        <v>12323</v>
      </c>
      <c r="CN43" s="614"/>
      <c r="CO43" s="614"/>
      <c r="CP43" s="614"/>
      <c r="CQ43" s="614"/>
      <c r="CR43" s="614"/>
      <c r="CS43" s="614"/>
      <c r="CT43" s="615"/>
      <c r="CU43" s="616">
        <v>0</v>
      </c>
      <c r="CV43" s="617"/>
      <c r="CW43" s="617"/>
      <c r="CX43" s="618"/>
      <c r="CY43" s="619">
        <v>12323</v>
      </c>
      <c r="CZ43" s="620"/>
      <c r="DA43" s="620"/>
      <c r="DB43" s="620"/>
      <c r="DC43" s="620"/>
      <c r="DD43" s="620"/>
      <c r="DE43" s="620"/>
      <c r="DF43" s="621"/>
      <c r="DG43" s="619">
        <v>12323</v>
      </c>
      <c r="DH43" s="620"/>
      <c r="DI43" s="620"/>
      <c r="DJ43" s="620"/>
      <c r="DK43" s="620"/>
      <c r="DL43" s="620"/>
      <c r="DM43" s="620"/>
      <c r="DN43" s="620"/>
      <c r="DO43" s="620"/>
      <c r="DP43" s="620"/>
      <c r="DQ43" s="621"/>
      <c r="DR43" s="616">
        <v>0</v>
      </c>
      <c r="DS43" s="617"/>
      <c r="DT43" s="617"/>
      <c r="DU43" s="617"/>
      <c r="DV43" s="617"/>
      <c r="DW43" s="617"/>
      <c r="DX43" s="637"/>
    </row>
    <row r="44" spans="2:128" ht="11.25" customHeight="1" x14ac:dyDescent="0.2">
      <c r="AP44" s="659"/>
      <c r="AQ44" s="660"/>
      <c r="AR44" s="660"/>
      <c r="AS44" s="660"/>
      <c r="AT44" s="664"/>
      <c r="AU44" s="213" t="s">
        <v>311</v>
      </c>
      <c r="AV44" s="213"/>
      <c r="AW44" s="213"/>
      <c r="AX44" s="610" t="s">
        <v>312</v>
      </c>
      <c r="AY44" s="611"/>
      <c r="AZ44" s="611"/>
      <c r="BA44" s="611"/>
      <c r="BB44" s="611"/>
      <c r="BC44" s="612"/>
      <c r="BD44" s="655">
        <v>99.2</v>
      </c>
      <c r="BE44" s="629"/>
      <c r="BF44" s="629"/>
      <c r="BG44" s="629"/>
      <c r="BH44" s="629"/>
      <c r="BI44" s="629">
        <v>97.4</v>
      </c>
      <c r="BJ44" s="629"/>
      <c r="BK44" s="629"/>
      <c r="BL44" s="629"/>
      <c r="BM44" s="656"/>
      <c r="BN44" s="655">
        <v>99</v>
      </c>
      <c r="BO44" s="629"/>
      <c r="BP44" s="629"/>
      <c r="BQ44" s="629"/>
      <c r="BR44" s="629"/>
      <c r="BS44" s="629">
        <v>97.1</v>
      </c>
      <c r="BT44" s="629"/>
      <c r="BU44" s="629"/>
      <c r="BV44" s="629"/>
      <c r="BW44" s="656"/>
      <c r="BY44" s="610" t="s">
        <v>313</v>
      </c>
      <c r="BZ44" s="611"/>
      <c r="CA44" s="611"/>
      <c r="CB44" s="611"/>
      <c r="CC44" s="611"/>
      <c r="CD44" s="611"/>
      <c r="CE44" s="611"/>
      <c r="CF44" s="611"/>
      <c r="CG44" s="611"/>
      <c r="CH44" s="611"/>
      <c r="CI44" s="611"/>
      <c r="CJ44" s="611"/>
      <c r="CK44" s="611"/>
      <c r="CL44" s="612"/>
      <c r="CM44" s="613">
        <v>175873434</v>
      </c>
      <c r="CN44" s="620"/>
      <c r="CO44" s="620"/>
      <c r="CP44" s="620"/>
      <c r="CQ44" s="620"/>
      <c r="CR44" s="620"/>
      <c r="CS44" s="620"/>
      <c r="CT44" s="621"/>
      <c r="CU44" s="616">
        <v>40.299999999999997</v>
      </c>
      <c r="CV44" s="617"/>
      <c r="CW44" s="617"/>
      <c r="CX44" s="618"/>
      <c r="CY44" s="619">
        <v>115018130</v>
      </c>
      <c r="CZ44" s="620"/>
      <c r="DA44" s="620"/>
      <c r="DB44" s="620"/>
      <c r="DC44" s="620"/>
      <c r="DD44" s="620"/>
      <c r="DE44" s="620"/>
      <c r="DF44" s="621"/>
      <c r="DG44" s="619">
        <v>83466821</v>
      </c>
      <c r="DH44" s="620"/>
      <c r="DI44" s="620"/>
      <c r="DJ44" s="620"/>
      <c r="DK44" s="620"/>
      <c r="DL44" s="620"/>
      <c r="DM44" s="620"/>
      <c r="DN44" s="620"/>
      <c r="DO44" s="620"/>
      <c r="DP44" s="620"/>
      <c r="DQ44" s="621"/>
      <c r="DR44" s="616">
        <v>32.1</v>
      </c>
      <c r="DS44" s="617"/>
      <c r="DT44" s="617"/>
      <c r="DU44" s="617"/>
      <c r="DV44" s="617"/>
      <c r="DW44" s="617"/>
      <c r="DX44" s="637"/>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1"/>
      <c r="AQ45" s="662"/>
      <c r="AR45" s="662"/>
      <c r="AS45" s="662"/>
      <c r="AT45" s="665"/>
      <c r="AU45" s="226"/>
      <c r="AV45" s="226"/>
      <c r="AW45" s="226"/>
      <c r="AX45" s="592" t="s">
        <v>314</v>
      </c>
      <c r="AY45" s="593"/>
      <c r="AZ45" s="593"/>
      <c r="BA45" s="593"/>
      <c r="BB45" s="593"/>
      <c r="BC45" s="594"/>
      <c r="BD45" s="652">
        <v>100</v>
      </c>
      <c r="BE45" s="653"/>
      <c r="BF45" s="653"/>
      <c r="BG45" s="653"/>
      <c r="BH45" s="653"/>
      <c r="BI45" s="653">
        <v>99.8</v>
      </c>
      <c r="BJ45" s="653"/>
      <c r="BK45" s="653"/>
      <c r="BL45" s="653"/>
      <c r="BM45" s="654"/>
      <c r="BN45" s="652">
        <v>99.9</v>
      </c>
      <c r="BO45" s="653"/>
      <c r="BP45" s="653"/>
      <c r="BQ45" s="653"/>
      <c r="BR45" s="653"/>
      <c r="BS45" s="653">
        <v>99.7</v>
      </c>
      <c r="BT45" s="653"/>
      <c r="BU45" s="653"/>
      <c r="BV45" s="653"/>
      <c r="BW45" s="654"/>
      <c r="BY45" s="610" t="s">
        <v>315</v>
      </c>
      <c r="BZ45" s="611"/>
      <c r="CA45" s="611"/>
      <c r="CB45" s="611"/>
      <c r="CC45" s="611"/>
      <c r="CD45" s="611"/>
      <c r="CE45" s="611"/>
      <c r="CF45" s="611"/>
      <c r="CG45" s="611"/>
      <c r="CH45" s="611"/>
      <c r="CI45" s="611"/>
      <c r="CJ45" s="611"/>
      <c r="CK45" s="611"/>
      <c r="CL45" s="612"/>
      <c r="CM45" s="613">
        <v>20569445</v>
      </c>
      <c r="CN45" s="614"/>
      <c r="CO45" s="614"/>
      <c r="CP45" s="614"/>
      <c r="CQ45" s="614"/>
      <c r="CR45" s="614"/>
      <c r="CS45" s="614"/>
      <c r="CT45" s="615"/>
      <c r="CU45" s="616">
        <v>4.7</v>
      </c>
      <c r="CV45" s="617"/>
      <c r="CW45" s="617"/>
      <c r="CX45" s="618"/>
      <c r="CY45" s="619">
        <v>13067912</v>
      </c>
      <c r="CZ45" s="620"/>
      <c r="DA45" s="620"/>
      <c r="DB45" s="620"/>
      <c r="DC45" s="620"/>
      <c r="DD45" s="620"/>
      <c r="DE45" s="620"/>
      <c r="DF45" s="621"/>
      <c r="DG45" s="619">
        <v>12749518</v>
      </c>
      <c r="DH45" s="620"/>
      <c r="DI45" s="620"/>
      <c r="DJ45" s="620"/>
      <c r="DK45" s="620"/>
      <c r="DL45" s="620"/>
      <c r="DM45" s="620"/>
      <c r="DN45" s="620"/>
      <c r="DO45" s="620"/>
      <c r="DP45" s="620"/>
      <c r="DQ45" s="621"/>
      <c r="DR45" s="616">
        <v>4.9000000000000004</v>
      </c>
      <c r="DS45" s="617"/>
      <c r="DT45" s="617"/>
      <c r="DU45" s="617"/>
      <c r="DV45" s="617"/>
      <c r="DW45" s="617"/>
      <c r="DX45" s="637"/>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5" t="s">
        <v>316</v>
      </c>
      <c r="AQ46" s="646"/>
      <c r="AR46" s="646"/>
      <c r="AS46" s="646"/>
      <c r="AT46" s="646"/>
      <c r="AU46" s="646"/>
      <c r="AV46" s="646"/>
      <c r="AW46" s="647"/>
      <c r="AX46" s="648" t="s">
        <v>317</v>
      </c>
      <c r="AY46" s="648"/>
      <c r="AZ46" s="648"/>
      <c r="BA46" s="648"/>
      <c r="BB46" s="648"/>
      <c r="BC46" s="648"/>
      <c r="BD46" s="649">
        <v>1945730</v>
      </c>
      <c r="BE46" s="650"/>
      <c r="BF46" s="650"/>
      <c r="BG46" s="650"/>
      <c r="BH46" s="650"/>
      <c r="BI46" s="650"/>
      <c r="BJ46" s="650"/>
      <c r="BK46" s="650"/>
      <c r="BL46" s="650"/>
      <c r="BM46" s="651"/>
      <c r="BN46" s="649">
        <v>1529623</v>
      </c>
      <c r="BO46" s="650"/>
      <c r="BP46" s="650"/>
      <c r="BQ46" s="650"/>
      <c r="BR46" s="650"/>
      <c r="BS46" s="650"/>
      <c r="BT46" s="650"/>
      <c r="BU46" s="650"/>
      <c r="BV46" s="650"/>
      <c r="BW46" s="651"/>
      <c r="BY46" s="610" t="s">
        <v>318</v>
      </c>
      <c r="BZ46" s="611"/>
      <c r="CA46" s="611"/>
      <c r="CB46" s="611"/>
      <c r="CC46" s="611"/>
      <c r="CD46" s="611"/>
      <c r="CE46" s="611"/>
      <c r="CF46" s="611"/>
      <c r="CG46" s="611"/>
      <c r="CH46" s="611"/>
      <c r="CI46" s="611"/>
      <c r="CJ46" s="611"/>
      <c r="CK46" s="611"/>
      <c r="CL46" s="612"/>
      <c r="CM46" s="613">
        <v>7035527</v>
      </c>
      <c r="CN46" s="620"/>
      <c r="CO46" s="620"/>
      <c r="CP46" s="620"/>
      <c r="CQ46" s="620"/>
      <c r="CR46" s="620"/>
      <c r="CS46" s="620"/>
      <c r="CT46" s="621"/>
      <c r="CU46" s="616">
        <v>1.6</v>
      </c>
      <c r="CV46" s="617"/>
      <c r="CW46" s="617"/>
      <c r="CX46" s="618"/>
      <c r="CY46" s="619">
        <v>4874989</v>
      </c>
      <c r="CZ46" s="620"/>
      <c r="DA46" s="620"/>
      <c r="DB46" s="620"/>
      <c r="DC46" s="620"/>
      <c r="DD46" s="620"/>
      <c r="DE46" s="620"/>
      <c r="DF46" s="621"/>
      <c r="DG46" s="619">
        <v>4874989</v>
      </c>
      <c r="DH46" s="620"/>
      <c r="DI46" s="620"/>
      <c r="DJ46" s="620"/>
      <c r="DK46" s="620"/>
      <c r="DL46" s="620"/>
      <c r="DM46" s="620"/>
      <c r="DN46" s="620"/>
      <c r="DO46" s="620"/>
      <c r="DP46" s="620"/>
      <c r="DQ46" s="621"/>
      <c r="DR46" s="616">
        <v>1.9</v>
      </c>
      <c r="DS46" s="617"/>
      <c r="DT46" s="617"/>
      <c r="DU46" s="617"/>
      <c r="DV46" s="617"/>
      <c r="DW46" s="617"/>
      <c r="DX46" s="637"/>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8" t="s">
        <v>319</v>
      </c>
      <c r="AQ47" s="639"/>
      <c r="AR47" s="639"/>
      <c r="AS47" s="639"/>
      <c r="AT47" s="639"/>
      <c r="AU47" s="639"/>
      <c r="AV47" s="639"/>
      <c r="AW47" s="640"/>
      <c r="AX47" s="641" t="s">
        <v>320</v>
      </c>
      <c r="AY47" s="641"/>
      <c r="AZ47" s="641"/>
      <c r="BA47" s="641"/>
      <c r="BB47" s="641"/>
      <c r="BC47" s="641"/>
      <c r="BD47" s="642">
        <v>1945730</v>
      </c>
      <c r="BE47" s="643"/>
      <c r="BF47" s="643"/>
      <c r="BG47" s="643"/>
      <c r="BH47" s="643"/>
      <c r="BI47" s="643"/>
      <c r="BJ47" s="643"/>
      <c r="BK47" s="643"/>
      <c r="BL47" s="643"/>
      <c r="BM47" s="644"/>
      <c r="BN47" s="642">
        <v>1529623</v>
      </c>
      <c r="BO47" s="643"/>
      <c r="BP47" s="643"/>
      <c r="BQ47" s="643"/>
      <c r="BR47" s="643"/>
      <c r="BS47" s="643"/>
      <c r="BT47" s="643"/>
      <c r="BU47" s="643"/>
      <c r="BV47" s="643"/>
      <c r="BW47" s="644"/>
      <c r="BY47" s="610" t="s">
        <v>321</v>
      </c>
      <c r="BZ47" s="611"/>
      <c r="CA47" s="611"/>
      <c r="CB47" s="611"/>
      <c r="CC47" s="611"/>
      <c r="CD47" s="611"/>
      <c r="CE47" s="611"/>
      <c r="CF47" s="611"/>
      <c r="CG47" s="611"/>
      <c r="CH47" s="611"/>
      <c r="CI47" s="611"/>
      <c r="CJ47" s="611"/>
      <c r="CK47" s="611"/>
      <c r="CL47" s="612"/>
      <c r="CM47" s="613">
        <v>94121304</v>
      </c>
      <c r="CN47" s="614"/>
      <c r="CO47" s="614"/>
      <c r="CP47" s="614"/>
      <c r="CQ47" s="614"/>
      <c r="CR47" s="614"/>
      <c r="CS47" s="614"/>
      <c r="CT47" s="615"/>
      <c r="CU47" s="616">
        <v>21.6</v>
      </c>
      <c r="CV47" s="617"/>
      <c r="CW47" s="617"/>
      <c r="CX47" s="618"/>
      <c r="CY47" s="619">
        <v>84414265</v>
      </c>
      <c r="CZ47" s="620"/>
      <c r="DA47" s="620"/>
      <c r="DB47" s="620"/>
      <c r="DC47" s="620"/>
      <c r="DD47" s="620"/>
      <c r="DE47" s="620"/>
      <c r="DF47" s="621"/>
      <c r="DG47" s="619">
        <v>60045234</v>
      </c>
      <c r="DH47" s="620"/>
      <c r="DI47" s="620"/>
      <c r="DJ47" s="620"/>
      <c r="DK47" s="620"/>
      <c r="DL47" s="620"/>
      <c r="DM47" s="620"/>
      <c r="DN47" s="620"/>
      <c r="DO47" s="620"/>
      <c r="DP47" s="620"/>
      <c r="DQ47" s="621"/>
      <c r="DR47" s="616">
        <v>23.1</v>
      </c>
      <c r="DS47" s="617"/>
      <c r="DT47" s="617"/>
      <c r="DU47" s="617"/>
      <c r="DV47" s="617"/>
      <c r="DW47" s="617"/>
      <c r="DX47" s="637"/>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36"/>
      <c r="AQ48" s="636"/>
      <c r="AR48" s="636"/>
      <c r="AS48" s="636"/>
      <c r="AT48" s="219"/>
      <c r="AU48" s="219"/>
      <c r="AV48" s="219"/>
      <c r="AW48" s="219"/>
      <c r="AX48" s="219"/>
      <c r="AY48" s="219"/>
      <c r="AZ48" s="219"/>
      <c r="BA48" s="219"/>
      <c r="BB48" s="219"/>
      <c r="BC48" s="219"/>
      <c r="BD48" s="629"/>
      <c r="BE48" s="629"/>
      <c r="BF48" s="629"/>
      <c r="BG48" s="629"/>
      <c r="BH48" s="629"/>
      <c r="BI48" s="629"/>
      <c r="BJ48" s="629"/>
      <c r="BK48" s="629"/>
      <c r="BL48" s="629"/>
      <c r="BM48" s="629"/>
      <c r="BN48" s="629"/>
      <c r="BO48" s="629"/>
      <c r="BP48" s="629"/>
      <c r="BQ48" s="629"/>
      <c r="BR48" s="629"/>
      <c r="BS48" s="629"/>
      <c r="BT48" s="629"/>
      <c r="BU48" s="629"/>
      <c r="BV48" s="629"/>
      <c r="BW48" s="629"/>
      <c r="BY48" s="610" t="s">
        <v>322</v>
      </c>
      <c r="BZ48" s="611"/>
      <c r="CA48" s="611"/>
      <c r="CB48" s="611"/>
      <c r="CC48" s="611"/>
      <c r="CD48" s="611"/>
      <c r="CE48" s="611"/>
      <c r="CF48" s="611"/>
      <c r="CG48" s="611"/>
      <c r="CH48" s="611"/>
      <c r="CI48" s="611"/>
      <c r="CJ48" s="611"/>
      <c r="CK48" s="611"/>
      <c r="CL48" s="612"/>
      <c r="CM48" s="613">
        <v>6500615</v>
      </c>
      <c r="CN48" s="620"/>
      <c r="CO48" s="620"/>
      <c r="CP48" s="620"/>
      <c r="CQ48" s="620"/>
      <c r="CR48" s="620"/>
      <c r="CS48" s="620"/>
      <c r="CT48" s="621"/>
      <c r="CU48" s="616">
        <v>1.5</v>
      </c>
      <c r="CV48" s="617"/>
      <c r="CW48" s="617"/>
      <c r="CX48" s="618"/>
      <c r="CY48" s="619">
        <v>6491088</v>
      </c>
      <c r="CZ48" s="620"/>
      <c r="DA48" s="620"/>
      <c r="DB48" s="620"/>
      <c r="DC48" s="620"/>
      <c r="DD48" s="620"/>
      <c r="DE48" s="620"/>
      <c r="DF48" s="621"/>
      <c r="DG48" s="619">
        <v>5749063</v>
      </c>
      <c r="DH48" s="620"/>
      <c r="DI48" s="620"/>
      <c r="DJ48" s="620"/>
      <c r="DK48" s="620"/>
      <c r="DL48" s="620"/>
      <c r="DM48" s="620"/>
      <c r="DN48" s="620"/>
      <c r="DO48" s="620"/>
      <c r="DP48" s="620"/>
      <c r="DQ48" s="621"/>
      <c r="DR48" s="616">
        <v>2.2000000000000002</v>
      </c>
      <c r="DS48" s="617"/>
      <c r="DT48" s="617"/>
      <c r="DU48" s="617"/>
      <c r="DV48" s="617"/>
      <c r="DW48" s="617"/>
      <c r="DX48" s="637"/>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36"/>
      <c r="AQ49" s="636"/>
      <c r="AR49" s="636"/>
      <c r="AS49" s="636"/>
      <c r="AT49" s="219"/>
      <c r="AU49" s="219"/>
      <c r="AV49" s="219"/>
      <c r="AW49" s="219"/>
      <c r="AX49" s="219"/>
      <c r="AY49" s="219"/>
      <c r="AZ49" s="219"/>
      <c r="BA49" s="219"/>
      <c r="BB49" s="219"/>
      <c r="BC49" s="219"/>
      <c r="BD49" s="629"/>
      <c r="BE49" s="629"/>
      <c r="BF49" s="629"/>
      <c r="BG49" s="629"/>
      <c r="BH49" s="629"/>
      <c r="BI49" s="629"/>
      <c r="BJ49" s="629"/>
      <c r="BK49" s="629"/>
      <c r="BL49" s="629"/>
      <c r="BM49" s="629"/>
      <c r="BN49" s="629"/>
      <c r="BO49" s="629"/>
      <c r="BP49" s="629"/>
      <c r="BQ49" s="629"/>
      <c r="BR49" s="629"/>
      <c r="BS49" s="629"/>
      <c r="BT49" s="629"/>
      <c r="BU49" s="629"/>
      <c r="BV49" s="629"/>
      <c r="BW49" s="629"/>
      <c r="BY49" s="610" t="s">
        <v>323</v>
      </c>
      <c r="BZ49" s="611"/>
      <c r="CA49" s="611"/>
      <c r="CB49" s="611"/>
      <c r="CC49" s="611"/>
      <c r="CD49" s="611"/>
      <c r="CE49" s="611"/>
      <c r="CF49" s="611"/>
      <c r="CG49" s="611"/>
      <c r="CH49" s="611"/>
      <c r="CI49" s="611"/>
      <c r="CJ49" s="611"/>
      <c r="CK49" s="611"/>
      <c r="CL49" s="612"/>
      <c r="CM49" s="613">
        <v>7468114</v>
      </c>
      <c r="CN49" s="614"/>
      <c r="CO49" s="614"/>
      <c r="CP49" s="614"/>
      <c r="CQ49" s="614"/>
      <c r="CR49" s="614"/>
      <c r="CS49" s="614"/>
      <c r="CT49" s="615"/>
      <c r="CU49" s="616">
        <v>1.7</v>
      </c>
      <c r="CV49" s="617"/>
      <c r="CW49" s="617"/>
      <c r="CX49" s="618"/>
      <c r="CY49" s="619">
        <v>6121031</v>
      </c>
      <c r="CZ49" s="620"/>
      <c r="DA49" s="620"/>
      <c r="DB49" s="620"/>
      <c r="DC49" s="620"/>
      <c r="DD49" s="620"/>
      <c r="DE49" s="620"/>
      <c r="DF49" s="621"/>
      <c r="DG49" s="619" t="s">
        <v>128</v>
      </c>
      <c r="DH49" s="620"/>
      <c r="DI49" s="620"/>
      <c r="DJ49" s="620"/>
      <c r="DK49" s="620"/>
      <c r="DL49" s="620"/>
      <c r="DM49" s="620"/>
      <c r="DN49" s="620"/>
      <c r="DO49" s="620"/>
      <c r="DP49" s="620"/>
      <c r="DQ49" s="621"/>
      <c r="DR49" s="616" t="s">
        <v>119</v>
      </c>
      <c r="DS49" s="617"/>
      <c r="DT49" s="617"/>
      <c r="DU49" s="617"/>
      <c r="DV49" s="617"/>
      <c r="DW49" s="617"/>
      <c r="DX49" s="637"/>
    </row>
    <row r="50" spans="2:128" ht="11.25" customHeight="1" x14ac:dyDescent="0.2">
      <c r="B50" s="213" t="s">
        <v>324</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10" t="s">
        <v>325</v>
      </c>
      <c r="BZ50" s="611"/>
      <c r="CA50" s="611"/>
      <c r="CB50" s="611"/>
      <c r="CC50" s="611"/>
      <c r="CD50" s="611"/>
      <c r="CE50" s="611"/>
      <c r="CF50" s="611"/>
      <c r="CG50" s="611"/>
      <c r="CH50" s="611"/>
      <c r="CI50" s="611"/>
      <c r="CJ50" s="611"/>
      <c r="CK50" s="611"/>
      <c r="CL50" s="612"/>
      <c r="CM50" s="613">
        <v>410103</v>
      </c>
      <c r="CN50" s="620"/>
      <c r="CO50" s="620"/>
      <c r="CP50" s="620"/>
      <c r="CQ50" s="620"/>
      <c r="CR50" s="620"/>
      <c r="CS50" s="620"/>
      <c r="CT50" s="621"/>
      <c r="CU50" s="616">
        <v>0.1</v>
      </c>
      <c r="CV50" s="617"/>
      <c r="CW50" s="617"/>
      <c r="CX50" s="618"/>
      <c r="CY50" s="619">
        <v>828</v>
      </c>
      <c r="CZ50" s="620"/>
      <c r="DA50" s="620"/>
      <c r="DB50" s="620"/>
      <c r="DC50" s="620"/>
      <c r="DD50" s="620"/>
      <c r="DE50" s="620"/>
      <c r="DF50" s="621"/>
      <c r="DG50" s="619" t="s">
        <v>119</v>
      </c>
      <c r="DH50" s="620"/>
      <c r="DI50" s="620"/>
      <c r="DJ50" s="620"/>
      <c r="DK50" s="620"/>
      <c r="DL50" s="620"/>
      <c r="DM50" s="620"/>
      <c r="DN50" s="620"/>
      <c r="DO50" s="620"/>
      <c r="DP50" s="620"/>
      <c r="DQ50" s="621"/>
      <c r="DR50" s="616" t="s">
        <v>119</v>
      </c>
      <c r="DS50" s="617"/>
      <c r="DT50" s="617"/>
      <c r="DU50" s="617"/>
      <c r="DV50" s="617"/>
      <c r="DW50" s="617"/>
      <c r="DX50" s="637"/>
    </row>
    <row r="51" spans="2:128" ht="11.25" customHeight="1" x14ac:dyDescent="0.2">
      <c r="B51" s="227" t="s">
        <v>326</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10" t="s">
        <v>327</v>
      </c>
      <c r="BZ51" s="611"/>
      <c r="CA51" s="611"/>
      <c r="CB51" s="611"/>
      <c r="CC51" s="611"/>
      <c r="CD51" s="611"/>
      <c r="CE51" s="611"/>
      <c r="CF51" s="611"/>
      <c r="CG51" s="611"/>
      <c r="CH51" s="611"/>
      <c r="CI51" s="611"/>
      <c r="CJ51" s="611"/>
      <c r="CK51" s="611"/>
      <c r="CL51" s="612"/>
      <c r="CM51" s="613">
        <v>39768326</v>
      </c>
      <c r="CN51" s="614"/>
      <c r="CO51" s="614"/>
      <c r="CP51" s="614"/>
      <c r="CQ51" s="614"/>
      <c r="CR51" s="614"/>
      <c r="CS51" s="614"/>
      <c r="CT51" s="615"/>
      <c r="CU51" s="616">
        <v>9.1</v>
      </c>
      <c r="CV51" s="617"/>
      <c r="CW51" s="617"/>
      <c r="CX51" s="618"/>
      <c r="CY51" s="619">
        <v>48017</v>
      </c>
      <c r="CZ51" s="620"/>
      <c r="DA51" s="620"/>
      <c r="DB51" s="620"/>
      <c r="DC51" s="620"/>
      <c r="DD51" s="620"/>
      <c r="DE51" s="620"/>
      <c r="DF51" s="621"/>
      <c r="DG51" s="619">
        <v>48017</v>
      </c>
      <c r="DH51" s="620"/>
      <c r="DI51" s="620"/>
      <c r="DJ51" s="620"/>
      <c r="DK51" s="620"/>
      <c r="DL51" s="620"/>
      <c r="DM51" s="620"/>
      <c r="DN51" s="620"/>
      <c r="DO51" s="620"/>
      <c r="DP51" s="620"/>
      <c r="DQ51" s="621"/>
      <c r="DR51" s="616">
        <v>0</v>
      </c>
      <c r="DS51" s="617"/>
      <c r="DT51" s="617"/>
      <c r="DU51" s="617"/>
      <c r="DV51" s="617"/>
      <c r="DW51" s="617"/>
      <c r="DX51" s="637"/>
    </row>
    <row r="52" spans="2:128" ht="11.25" customHeight="1" x14ac:dyDescent="0.2">
      <c r="B52" s="228" t="s">
        <v>328</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10" t="s">
        <v>329</v>
      </c>
      <c r="BZ52" s="611"/>
      <c r="CA52" s="611"/>
      <c r="CB52" s="611"/>
      <c r="CC52" s="611"/>
      <c r="CD52" s="611"/>
      <c r="CE52" s="611"/>
      <c r="CF52" s="611"/>
      <c r="CG52" s="611"/>
      <c r="CH52" s="611"/>
      <c r="CI52" s="611"/>
      <c r="CJ52" s="611"/>
      <c r="CK52" s="611"/>
      <c r="CL52" s="612"/>
      <c r="CM52" s="613" t="s">
        <v>246</v>
      </c>
      <c r="CN52" s="620"/>
      <c r="CO52" s="620"/>
      <c r="CP52" s="620"/>
      <c r="CQ52" s="620"/>
      <c r="CR52" s="620"/>
      <c r="CS52" s="620"/>
      <c r="CT52" s="621"/>
      <c r="CU52" s="616" t="s">
        <v>246</v>
      </c>
      <c r="CV52" s="617"/>
      <c r="CW52" s="617"/>
      <c r="CX52" s="618"/>
      <c r="CY52" s="619" t="s">
        <v>246</v>
      </c>
      <c r="CZ52" s="620"/>
      <c r="DA52" s="620"/>
      <c r="DB52" s="620"/>
      <c r="DC52" s="620"/>
      <c r="DD52" s="620"/>
      <c r="DE52" s="620"/>
      <c r="DF52" s="621"/>
      <c r="DG52" s="619" t="s">
        <v>246</v>
      </c>
      <c r="DH52" s="620"/>
      <c r="DI52" s="620"/>
      <c r="DJ52" s="620"/>
      <c r="DK52" s="620"/>
      <c r="DL52" s="620"/>
      <c r="DM52" s="620"/>
      <c r="DN52" s="620"/>
      <c r="DO52" s="620"/>
      <c r="DP52" s="620"/>
      <c r="DQ52" s="621"/>
      <c r="DR52" s="616" t="s">
        <v>119</v>
      </c>
      <c r="DS52" s="617"/>
      <c r="DT52" s="617"/>
      <c r="DU52" s="617"/>
      <c r="DV52" s="617"/>
      <c r="DW52" s="617"/>
      <c r="DX52" s="637"/>
    </row>
    <row r="53" spans="2:128" ht="11.25" customHeight="1" x14ac:dyDescent="0.2">
      <c r="AP53" s="636"/>
      <c r="AQ53" s="636"/>
      <c r="AR53" s="636"/>
      <c r="AS53" s="636"/>
      <c r="AT53" s="219"/>
      <c r="AU53" s="219"/>
      <c r="AV53" s="219"/>
      <c r="AW53" s="219"/>
      <c r="AX53" s="219"/>
      <c r="AY53" s="219"/>
      <c r="AZ53" s="219"/>
      <c r="BA53" s="219"/>
      <c r="BB53" s="219"/>
      <c r="BC53" s="219"/>
      <c r="BD53" s="629"/>
      <c r="BE53" s="629"/>
      <c r="BF53" s="629"/>
      <c r="BG53" s="629"/>
      <c r="BH53" s="629"/>
      <c r="BI53" s="629"/>
      <c r="BJ53" s="629"/>
      <c r="BK53" s="629"/>
      <c r="BL53" s="629"/>
      <c r="BM53" s="629"/>
      <c r="BN53" s="629"/>
      <c r="BO53" s="629"/>
      <c r="BP53" s="629"/>
      <c r="BQ53" s="629"/>
      <c r="BR53" s="629"/>
      <c r="BS53" s="629"/>
      <c r="BT53" s="629"/>
      <c r="BU53" s="629"/>
      <c r="BV53" s="629"/>
      <c r="BW53" s="629"/>
      <c r="BY53" s="610" t="s">
        <v>330</v>
      </c>
      <c r="BZ53" s="611"/>
      <c r="CA53" s="611"/>
      <c r="CB53" s="611"/>
      <c r="CC53" s="611"/>
      <c r="CD53" s="611"/>
      <c r="CE53" s="611"/>
      <c r="CF53" s="611"/>
      <c r="CG53" s="611"/>
      <c r="CH53" s="611"/>
      <c r="CI53" s="611"/>
      <c r="CJ53" s="611"/>
      <c r="CK53" s="611"/>
      <c r="CL53" s="612"/>
      <c r="CM53" s="613">
        <v>63904108</v>
      </c>
      <c r="CN53" s="614"/>
      <c r="CO53" s="614"/>
      <c r="CP53" s="614"/>
      <c r="CQ53" s="614"/>
      <c r="CR53" s="614"/>
      <c r="CS53" s="614"/>
      <c r="CT53" s="615"/>
      <c r="CU53" s="616">
        <v>14.7</v>
      </c>
      <c r="CV53" s="617"/>
      <c r="CW53" s="617"/>
      <c r="CX53" s="618"/>
      <c r="CY53" s="619">
        <v>5823817</v>
      </c>
      <c r="CZ53" s="620"/>
      <c r="DA53" s="620"/>
      <c r="DB53" s="620"/>
      <c r="DC53" s="620"/>
      <c r="DD53" s="620"/>
      <c r="DE53" s="620"/>
      <c r="DF53" s="621"/>
      <c r="DG53" s="622"/>
      <c r="DH53" s="623"/>
      <c r="DI53" s="623"/>
      <c r="DJ53" s="623"/>
      <c r="DK53" s="623"/>
      <c r="DL53" s="623"/>
      <c r="DM53" s="623"/>
      <c r="DN53" s="623"/>
      <c r="DO53" s="623"/>
      <c r="DP53" s="623"/>
      <c r="DQ53" s="624"/>
      <c r="DR53" s="625"/>
      <c r="DS53" s="626"/>
      <c r="DT53" s="626"/>
      <c r="DU53" s="626"/>
      <c r="DV53" s="626"/>
      <c r="DW53" s="626"/>
      <c r="DX53" s="627"/>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36"/>
      <c r="AQ54" s="636"/>
      <c r="AR54" s="636"/>
      <c r="AS54" s="636"/>
      <c r="AT54" s="219"/>
      <c r="AU54" s="219"/>
      <c r="AV54" s="219"/>
      <c r="AW54" s="219"/>
      <c r="AX54" s="219"/>
      <c r="AY54" s="219"/>
      <c r="AZ54" s="219"/>
      <c r="BA54" s="219"/>
      <c r="BB54" s="219"/>
      <c r="BC54" s="219"/>
      <c r="BD54" s="629"/>
      <c r="BE54" s="629"/>
      <c r="BF54" s="629"/>
      <c r="BG54" s="629"/>
      <c r="BH54" s="629"/>
      <c r="BI54" s="629"/>
      <c r="BJ54" s="629"/>
      <c r="BK54" s="629"/>
      <c r="BL54" s="629"/>
      <c r="BM54" s="629"/>
      <c r="BN54" s="629"/>
      <c r="BO54" s="629"/>
      <c r="BP54" s="629"/>
      <c r="BQ54" s="629"/>
      <c r="BR54" s="629"/>
      <c r="BS54" s="629"/>
      <c r="BT54" s="629"/>
      <c r="BU54" s="629"/>
      <c r="BV54" s="629"/>
      <c r="BW54" s="629"/>
      <c r="BY54" s="610" t="s">
        <v>331</v>
      </c>
      <c r="BZ54" s="611"/>
      <c r="CA54" s="611"/>
      <c r="CB54" s="611"/>
      <c r="CC54" s="611"/>
      <c r="CD54" s="611"/>
      <c r="CE54" s="611"/>
      <c r="CF54" s="611"/>
      <c r="CG54" s="611"/>
      <c r="CH54" s="611"/>
      <c r="CI54" s="611"/>
      <c r="CJ54" s="611"/>
      <c r="CK54" s="611"/>
      <c r="CL54" s="612"/>
      <c r="CM54" s="613">
        <v>1192713</v>
      </c>
      <c r="CN54" s="614"/>
      <c r="CO54" s="614"/>
      <c r="CP54" s="614"/>
      <c r="CQ54" s="614"/>
      <c r="CR54" s="614"/>
      <c r="CS54" s="614"/>
      <c r="CT54" s="615"/>
      <c r="CU54" s="616">
        <v>0.3</v>
      </c>
      <c r="CV54" s="617"/>
      <c r="CW54" s="617"/>
      <c r="CX54" s="618"/>
      <c r="CY54" s="619">
        <v>94112</v>
      </c>
      <c r="CZ54" s="620"/>
      <c r="DA54" s="620"/>
      <c r="DB54" s="620"/>
      <c r="DC54" s="620"/>
      <c r="DD54" s="620"/>
      <c r="DE54" s="620"/>
      <c r="DF54" s="621"/>
      <c r="DG54" s="622"/>
      <c r="DH54" s="623"/>
      <c r="DI54" s="623"/>
      <c r="DJ54" s="623"/>
      <c r="DK54" s="623"/>
      <c r="DL54" s="623"/>
      <c r="DM54" s="623"/>
      <c r="DN54" s="623"/>
      <c r="DO54" s="623"/>
      <c r="DP54" s="623"/>
      <c r="DQ54" s="624"/>
      <c r="DR54" s="625"/>
      <c r="DS54" s="626"/>
      <c r="DT54" s="626"/>
      <c r="DU54" s="626"/>
      <c r="DV54" s="626"/>
      <c r="DW54" s="626"/>
      <c r="DX54" s="627"/>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36"/>
      <c r="AQ55" s="636"/>
      <c r="AR55" s="636"/>
      <c r="AS55" s="636"/>
      <c r="AT55" s="219"/>
      <c r="AU55" s="219"/>
      <c r="AV55" s="219"/>
      <c r="AW55" s="219"/>
      <c r="AX55" s="219"/>
      <c r="AY55" s="219"/>
      <c r="AZ55" s="219"/>
      <c r="BA55" s="219"/>
      <c r="BB55" s="219"/>
      <c r="BC55" s="219"/>
      <c r="BD55" s="629"/>
      <c r="BE55" s="629"/>
      <c r="BF55" s="629"/>
      <c r="BG55" s="629"/>
      <c r="BH55" s="629"/>
      <c r="BI55" s="629"/>
      <c r="BJ55" s="629"/>
      <c r="BK55" s="629"/>
      <c r="BL55" s="629"/>
      <c r="BM55" s="629"/>
      <c r="BN55" s="629"/>
      <c r="BO55" s="629"/>
      <c r="BP55" s="629"/>
      <c r="BQ55" s="629"/>
      <c r="BR55" s="629"/>
      <c r="BS55" s="629"/>
      <c r="BT55" s="629"/>
      <c r="BU55" s="629"/>
      <c r="BV55" s="629"/>
      <c r="BW55" s="629"/>
      <c r="BY55" s="630" t="s">
        <v>301</v>
      </c>
      <c r="BZ55" s="631"/>
      <c r="CA55" s="610" t="s">
        <v>332</v>
      </c>
      <c r="CB55" s="611"/>
      <c r="CC55" s="611"/>
      <c r="CD55" s="611"/>
      <c r="CE55" s="611"/>
      <c r="CF55" s="611"/>
      <c r="CG55" s="611"/>
      <c r="CH55" s="611"/>
      <c r="CI55" s="611"/>
      <c r="CJ55" s="611"/>
      <c r="CK55" s="611"/>
      <c r="CL55" s="612"/>
      <c r="CM55" s="613">
        <v>62231508</v>
      </c>
      <c r="CN55" s="614"/>
      <c r="CO55" s="614"/>
      <c r="CP55" s="614"/>
      <c r="CQ55" s="614"/>
      <c r="CR55" s="614"/>
      <c r="CS55" s="614"/>
      <c r="CT55" s="615"/>
      <c r="CU55" s="616">
        <v>14.3</v>
      </c>
      <c r="CV55" s="617"/>
      <c r="CW55" s="617"/>
      <c r="CX55" s="618"/>
      <c r="CY55" s="619">
        <v>5805307</v>
      </c>
      <c r="CZ55" s="620"/>
      <c r="DA55" s="620"/>
      <c r="DB55" s="620"/>
      <c r="DC55" s="620"/>
      <c r="DD55" s="620"/>
      <c r="DE55" s="620"/>
      <c r="DF55" s="621"/>
      <c r="DG55" s="622"/>
      <c r="DH55" s="623"/>
      <c r="DI55" s="623"/>
      <c r="DJ55" s="623"/>
      <c r="DK55" s="623"/>
      <c r="DL55" s="623"/>
      <c r="DM55" s="623"/>
      <c r="DN55" s="623"/>
      <c r="DO55" s="623"/>
      <c r="DP55" s="623"/>
      <c r="DQ55" s="624"/>
      <c r="DR55" s="625"/>
      <c r="DS55" s="626"/>
      <c r="DT55" s="626"/>
      <c r="DU55" s="626"/>
      <c r="DV55" s="626"/>
      <c r="DW55" s="626"/>
      <c r="DX55" s="627"/>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32"/>
      <c r="BZ56" s="633"/>
      <c r="CA56" s="610" t="s">
        <v>333</v>
      </c>
      <c r="CB56" s="611"/>
      <c r="CC56" s="611"/>
      <c r="CD56" s="611"/>
      <c r="CE56" s="611"/>
      <c r="CF56" s="611"/>
      <c r="CG56" s="611"/>
      <c r="CH56" s="611"/>
      <c r="CI56" s="611"/>
      <c r="CJ56" s="611"/>
      <c r="CK56" s="611"/>
      <c r="CL56" s="612"/>
      <c r="CM56" s="613">
        <v>37183396</v>
      </c>
      <c r="CN56" s="614"/>
      <c r="CO56" s="614"/>
      <c r="CP56" s="614"/>
      <c r="CQ56" s="614"/>
      <c r="CR56" s="614"/>
      <c r="CS56" s="614"/>
      <c r="CT56" s="615"/>
      <c r="CU56" s="616">
        <v>8.5</v>
      </c>
      <c r="CV56" s="617"/>
      <c r="CW56" s="617"/>
      <c r="CX56" s="618"/>
      <c r="CY56" s="619">
        <v>1063650</v>
      </c>
      <c r="CZ56" s="620"/>
      <c r="DA56" s="620"/>
      <c r="DB56" s="620"/>
      <c r="DC56" s="620"/>
      <c r="DD56" s="620"/>
      <c r="DE56" s="620"/>
      <c r="DF56" s="621"/>
      <c r="DG56" s="622"/>
      <c r="DH56" s="623"/>
      <c r="DI56" s="623"/>
      <c r="DJ56" s="623"/>
      <c r="DK56" s="623"/>
      <c r="DL56" s="623"/>
      <c r="DM56" s="623"/>
      <c r="DN56" s="623"/>
      <c r="DO56" s="623"/>
      <c r="DP56" s="623"/>
      <c r="DQ56" s="624"/>
      <c r="DR56" s="625"/>
      <c r="DS56" s="626"/>
      <c r="DT56" s="626"/>
      <c r="DU56" s="626"/>
      <c r="DV56" s="626"/>
      <c r="DW56" s="626"/>
      <c r="DX56" s="627"/>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28"/>
      <c r="AR57" s="628"/>
      <c r="AS57" s="628"/>
      <c r="AT57" s="628"/>
      <c r="AU57" s="628"/>
      <c r="AV57" s="628"/>
      <c r="AW57" s="628"/>
      <c r="AX57" s="628"/>
      <c r="AY57" s="628"/>
      <c r="AZ57" s="628"/>
      <c r="BA57" s="628"/>
      <c r="BB57" s="628"/>
      <c r="BC57" s="628"/>
      <c r="BD57" s="628"/>
      <c r="BE57" s="628"/>
      <c r="BF57" s="628"/>
      <c r="BG57" s="628"/>
      <c r="BH57" s="628"/>
      <c r="BI57" s="628"/>
      <c r="BJ57" s="628"/>
      <c r="BK57" s="628"/>
      <c r="BL57" s="628"/>
      <c r="BM57" s="628"/>
      <c r="BN57" s="628"/>
      <c r="BO57" s="628"/>
      <c r="BP57" s="628"/>
      <c r="BQ57" s="628"/>
      <c r="BR57" s="628"/>
      <c r="BS57" s="628"/>
      <c r="BT57" s="628"/>
      <c r="BU57" s="628"/>
      <c r="BV57" s="628"/>
      <c r="BW57" s="628"/>
      <c r="BY57" s="632"/>
      <c r="BZ57" s="633"/>
      <c r="CA57" s="610" t="s">
        <v>334</v>
      </c>
      <c r="CB57" s="611"/>
      <c r="CC57" s="611"/>
      <c r="CD57" s="611"/>
      <c r="CE57" s="611"/>
      <c r="CF57" s="611"/>
      <c r="CG57" s="611"/>
      <c r="CH57" s="611"/>
      <c r="CI57" s="611"/>
      <c r="CJ57" s="611"/>
      <c r="CK57" s="611"/>
      <c r="CL57" s="612"/>
      <c r="CM57" s="613">
        <v>21140263</v>
      </c>
      <c r="CN57" s="614"/>
      <c r="CO57" s="614"/>
      <c r="CP57" s="614"/>
      <c r="CQ57" s="614"/>
      <c r="CR57" s="614"/>
      <c r="CS57" s="614"/>
      <c r="CT57" s="615"/>
      <c r="CU57" s="616">
        <v>4.8</v>
      </c>
      <c r="CV57" s="617"/>
      <c r="CW57" s="617"/>
      <c r="CX57" s="618"/>
      <c r="CY57" s="619">
        <v>4291822</v>
      </c>
      <c r="CZ57" s="620"/>
      <c r="DA57" s="620"/>
      <c r="DB57" s="620"/>
      <c r="DC57" s="620"/>
      <c r="DD57" s="620"/>
      <c r="DE57" s="620"/>
      <c r="DF57" s="621"/>
      <c r="DG57" s="622"/>
      <c r="DH57" s="623"/>
      <c r="DI57" s="623"/>
      <c r="DJ57" s="623"/>
      <c r="DK57" s="623"/>
      <c r="DL57" s="623"/>
      <c r="DM57" s="623"/>
      <c r="DN57" s="623"/>
      <c r="DO57" s="623"/>
      <c r="DP57" s="623"/>
      <c r="DQ57" s="624"/>
      <c r="DR57" s="625"/>
      <c r="DS57" s="626"/>
      <c r="DT57" s="626"/>
      <c r="DU57" s="626"/>
      <c r="DV57" s="626"/>
      <c r="DW57" s="626"/>
      <c r="DX57" s="627"/>
    </row>
    <row r="58" spans="2:128" ht="11.25" customHeight="1" x14ac:dyDescent="0.2">
      <c r="B58" s="228"/>
      <c r="AP58" s="223"/>
      <c r="AQ58" s="219"/>
      <c r="AR58" s="219"/>
      <c r="AS58" s="219"/>
      <c r="AT58" s="219"/>
      <c r="AU58" s="219"/>
      <c r="AV58" s="219"/>
      <c r="AW58" s="219"/>
      <c r="AX58" s="219"/>
      <c r="AY58" s="219"/>
      <c r="AZ58" s="591"/>
      <c r="BA58" s="591"/>
      <c r="BB58" s="591"/>
      <c r="BC58" s="591"/>
      <c r="BD58" s="219"/>
      <c r="BE58" s="219"/>
      <c r="BF58" s="219"/>
      <c r="BG58" s="219"/>
      <c r="BH58" s="219"/>
      <c r="BI58" s="219"/>
      <c r="BJ58" s="219"/>
      <c r="BK58" s="219"/>
      <c r="BL58" s="219"/>
      <c r="BM58" s="219"/>
      <c r="BN58" s="219"/>
      <c r="BO58" s="219"/>
      <c r="BP58" s="219"/>
      <c r="BQ58" s="219"/>
      <c r="BR58" s="219"/>
      <c r="BS58" s="591"/>
      <c r="BT58" s="591"/>
      <c r="BU58" s="591"/>
      <c r="BV58" s="591"/>
      <c r="BW58" s="591"/>
      <c r="BY58" s="632"/>
      <c r="BZ58" s="633"/>
      <c r="CA58" s="610" t="s">
        <v>335</v>
      </c>
      <c r="CB58" s="611"/>
      <c r="CC58" s="611"/>
      <c r="CD58" s="611"/>
      <c r="CE58" s="611"/>
      <c r="CF58" s="611"/>
      <c r="CG58" s="611"/>
      <c r="CH58" s="611"/>
      <c r="CI58" s="611"/>
      <c r="CJ58" s="611"/>
      <c r="CK58" s="611"/>
      <c r="CL58" s="612"/>
      <c r="CM58" s="613">
        <v>1672600</v>
      </c>
      <c r="CN58" s="614"/>
      <c r="CO58" s="614"/>
      <c r="CP58" s="614"/>
      <c r="CQ58" s="614"/>
      <c r="CR58" s="614"/>
      <c r="CS58" s="614"/>
      <c r="CT58" s="615"/>
      <c r="CU58" s="616">
        <v>0.4</v>
      </c>
      <c r="CV58" s="617"/>
      <c r="CW58" s="617"/>
      <c r="CX58" s="618"/>
      <c r="CY58" s="619">
        <v>18510</v>
      </c>
      <c r="CZ58" s="620"/>
      <c r="DA58" s="620"/>
      <c r="DB58" s="620"/>
      <c r="DC58" s="620"/>
      <c r="DD58" s="620"/>
      <c r="DE58" s="620"/>
      <c r="DF58" s="621"/>
      <c r="DG58" s="622"/>
      <c r="DH58" s="623"/>
      <c r="DI58" s="623"/>
      <c r="DJ58" s="623"/>
      <c r="DK58" s="623"/>
      <c r="DL58" s="623"/>
      <c r="DM58" s="623"/>
      <c r="DN58" s="623"/>
      <c r="DO58" s="623"/>
      <c r="DP58" s="623"/>
      <c r="DQ58" s="624"/>
      <c r="DR58" s="625"/>
      <c r="DS58" s="626"/>
      <c r="DT58" s="626"/>
      <c r="DU58" s="626"/>
      <c r="DV58" s="626"/>
      <c r="DW58" s="626"/>
      <c r="DX58" s="627"/>
    </row>
    <row r="59" spans="2:128" ht="11.25" customHeight="1" x14ac:dyDescent="0.2">
      <c r="AP59" s="219"/>
      <c r="AQ59" s="223"/>
      <c r="AR59" s="223"/>
      <c r="AS59" s="223"/>
      <c r="AT59" s="223"/>
      <c r="AU59" s="223"/>
      <c r="AV59" s="223"/>
      <c r="AW59" s="223"/>
      <c r="AX59" s="223"/>
      <c r="AY59" s="219"/>
      <c r="AZ59" s="591"/>
      <c r="BA59" s="591"/>
      <c r="BB59" s="591"/>
      <c r="BC59" s="591"/>
      <c r="BD59" s="219"/>
      <c r="BE59" s="219"/>
      <c r="BF59" s="219"/>
      <c r="BG59" s="219"/>
      <c r="BH59" s="219"/>
      <c r="BI59" s="219"/>
      <c r="BJ59" s="219"/>
      <c r="BK59" s="219"/>
      <c r="BL59" s="219"/>
      <c r="BM59" s="219"/>
      <c r="BN59" s="219"/>
      <c r="BO59" s="219"/>
      <c r="BP59" s="219"/>
      <c r="BQ59" s="219"/>
      <c r="BR59" s="219"/>
      <c r="BS59" s="591"/>
      <c r="BT59" s="591"/>
      <c r="BU59" s="591"/>
      <c r="BV59" s="591"/>
      <c r="BW59" s="591"/>
      <c r="BY59" s="634"/>
      <c r="BZ59" s="635"/>
      <c r="CA59" s="610" t="s">
        <v>336</v>
      </c>
      <c r="CB59" s="611"/>
      <c r="CC59" s="611"/>
      <c r="CD59" s="611"/>
      <c r="CE59" s="611"/>
      <c r="CF59" s="611"/>
      <c r="CG59" s="611"/>
      <c r="CH59" s="611"/>
      <c r="CI59" s="611"/>
      <c r="CJ59" s="611"/>
      <c r="CK59" s="611"/>
      <c r="CL59" s="612"/>
      <c r="CM59" s="613" t="s">
        <v>246</v>
      </c>
      <c r="CN59" s="614"/>
      <c r="CO59" s="614"/>
      <c r="CP59" s="614"/>
      <c r="CQ59" s="614"/>
      <c r="CR59" s="614"/>
      <c r="CS59" s="614"/>
      <c r="CT59" s="615"/>
      <c r="CU59" s="616" t="s">
        <v>246</v>
      </c>
      <c r="CV59" s="617"/>
      <c r="CW59" s="617"/>
      <c r="CX59" s="618"/>
      <c r="CY59" s="619" t="s">
        <v>128</v>
      </c>
      <c r="CZ59" s="620"/>
      <c r="DA59" s="620"/>
      <c r="DB59" s="620"/>
      <c r="DC59" s="620"/>
      <c r="DD59" s="620"/>
      <c r="DE59" s="620"/>
      <c r="DF59" s="621"/>
      <c r="DG59" s="622"/>
      <c r="DH59" s="623"/>
      <c r="DI59" s="623"/>
      <c r="DJ59" s="623"/>
      <c r="DK59" s="623"/>
      <c r="DL59" s="623"/>
      <c r="DM59" s="623"/>
      <c r="DN59" s="623"/>
      <c r="DO59" s="623"/>
      <c r="DP59" s="623"/>
      <c r="DQ59" s="624"/>
      <c r="DR59" s="625"/>
      <c r="DS59" s="626"/>
      <c r="DT59" s="626"/>
      <c r="DU59" s="626"/>
      <c r="DV59" s="626"/>
      <c r="DW59" s="626"/>
      <c r="DX59" s="627"/>
    </row>
    <row r="60" spans="2:128" ht="11.25" customHeight="1" x14ac:dyDescent="0.2">
      <c r="AP60" s="219"/>
      <c r="AQ60" s="223"/>
      <c r="AR60" s="223"/>
      <c r="AS60" s="223"/>
      <c r="AT60" s="223"/>
      <c r="AU60" s="223"/>
      <c r="AV60" s="223"/>
      <c r="AW60" s="223"/>
      <c r="AX60" s="223"/>
      <c r="AY60" s="219"/>
      <c r="AZ60" s="591"/>
      <c r="BA60" s="591"/>
      <c r="BB60" s="591"/>
      <c r="BC60" s="591"/>
      <c r="BD60" s="219"/>
      <c r="BE60" s="219"/>
      <c r="BF60" s="219"/>
      <c r="BG60" s="219"/>
      <c r="BH60" s="219"/>
      <c r="BI60" s="219"/>
      <c r="BJ60" s="219"/>
      <c r="BK60" s="219"/>
      <c r="BL60" s="219"/>
      <c r="BM60" s="219"/>
      <c r="BN60" s="219"/>
      <c r="BO60" s="219"/>
      <c r="BP60" s="219"/>
      <c r="BQ60" s="219"/>
      <c r="BR60" s="219"/>
      <c r="BS60" s="591"/>
      <c r="BT60" s="591"/>
      <c r="BU60" s="591"/>
      <c r="BV60" s="591"/>
      <c r="BW60" s="591"/>
      <c r="BY60" s="592" t="s">
        <v>337</v>
      </c>
      <c r="BZ60" s="593"/>
      <c r="CA60" s="593"/>
      <c r="CB60" s="593"/>
      <c r="CC60" s="593"/>
      <c r="CD60" s="593"/>
      <c r="CE60" s="593"/>
      <c r="CF60" s="593"/>
      <c r="CG60" s="593"/>
      <c r="CH60" s="593"/>
      <c r="CI60" s="593"/>
      <c r="CJ60" s="593"/>
      <c r="CK60" s="593"/>
      <c r="CL60" s="594"/>
      <c r="CM60" s="595">
        <v>436102474</v>
      </c>
      <c r="CN60" s="596"/>
      <c r="CO60" s="596"/>
      <c r="CP60" s="596"/>
      <c r="CQ60" s="596"/>
      <c r="CR60" s="596"/>
      <c r="CS60" s="596"/>
      <c r="CT60" s="597"/>
      <c r="CU60" s="598">
        <v>100</v>
      </c>
      <c r="CV60" s="599"/>
      <c r="CW60" s="599"/>
      <c r="CX60" s="600"/>
      <c r="CY60" s="601">
        <v>290358086</v>
      </c>
      <c r="CZ60" s="602"/>
      <c r="DA60" s="602"/>
      <c r="DB60" s="602"/>
      <c r="DC60" s="602"/>
      <c r="DD60" s="602"/>
      <c r="DE60" s="602"/>
      <c r="DF60" s="603"/>
      <c r="DG60" s="604"/>
      <c r="DH60" s="605"/>
      <c r="DI60" s="605"/>
      <c r="DJ60" s="605"/>
      <c r="DK60" s="605"/>
      <c r="DL60" s="605"/>
      <c r="DM60" s="605"/>
      <c r="DN60" s="605"/>
      <c r="DO60" s="605"/>
      <c r="DP60" s="605"/>
      <c r="DQ60" s="606"/>
      <c r="DR60" s="607"/>
      <c r="DS60" s="608"/>
      <c r="DT60" s="608"/>
      <c r="DU60" s="608"/>
      <c r="DV60" s="608"/>
      <c r="DW60" s="608"/>
      <c r="DX60" s="609"/>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a2ncyVSenn8K9rKJEGWldsMVAQfpNCq0txlrt3DErypYIy9AKE65wQtVpPd06itL18vM6iGYkpU7S3HfGXNQJw==" saltValue="Rr4qB/2KMr8b6xvnM0qtFg==" spinCount="100000" sheet="1" objects="1" scenarios="1"/>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338</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24" t="s">
        <v>339</v>
      </c>
      <c r="DK2" s="1125"/>
      <c r="DL2" s="1125"/>
      <c r="DM2" s="1125"/>
      <c r="DN2" s="1125"/>
      <c r="DO2" s="1126"/>
      <c r="DP2" s="238"/>
      <c r="DQ2" s="1124" t="s">
        <v>340</v>
      </c>
      <c r="DR2" s="1125"/>
      <c r="DS2" s="1125"/>
      <c r="DT2" s="1125"/>
      <c r="DU2" s="1125"/>
      <c r="DV2" s="1125"/>
      <c r="DW2" s="1125"/>
      <c r="DX2" s="1125"/>
      <c r="DY2" s="1125"/>
      <c r="DZ2" s="1126"/>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1127" t="s">
        <v>341</v>
      </c>
      <c r="B4" s="1127"/>
      <c r="C4" s="1127"/>
      <c r="D4" s="1127"/>
      <c r="E4" s="1127"/>
      <c r="F4" s="1127"/>
      <c r="G4" s="1127"/>
      <c r="H4" s="1127"/>
      <c r="I4" s="1127"/>
      <c r="J4" s="1127"/>
      <c r="K4" s="1127"/>
      <c r="L4" s="1127"/>
      <c r="M4" s="1127"/>
      <c r="N4" s="1127"/>
      <c r="O4" s="1127"/>
      <c r="P4" s="1127"/>
      <c r="Q4" s="1127"/>
      <c r="R4" s="1127"/>
      <c r="S4" s="1127"/>
      <c r="T4" s="1127"/>
      <c r="U4" s="1127"/>
      <c r="V4" s="1127"/>
      <c r="W4" s="1127"/>
      <c r="X4" s="1127"/>
      <c r="Y4" s="1127"/>
      <c r="Z4" s="1127"/>
      <c r="AA4" s="1127"/>
      <c r="AB4" s="1127"/>
      <c r="AC4" s="1127"/>
      <c r="AD4" s="1127"/>
      <c r="AE4" s="1127"/>
      <c r="AF4" s="1127"/>
      <c r="AG4" s="1127"/>
      <c r="AH4" s="1127"/>
      <c r="AI4" s="1127"/>
      <c r="AJ4" s="1127"/>
      <c r="AK4" s="1127"/>
      <c r="AL4" s="1127"/>
      <c r="AM4" s="1127"/>
      <c r="AN4" s="1127"/>
      <c r="AO4" s="1127"/>
      <c r="AP4" s="1127"/>
      <c r="AQ4" s="1127"/>
      <c r="AR4" s="1127"/>
      <c r="AS4" s="1127"/>
      <c r="AT4" s="1127"/>
      <c r="AU4" s="1127"/>
      <c r="AV4" s="1127"/>
      <c r="AW4" s="1127"/>
      <c r="AX4" s="1127"/>
      <c r="AY4" s="1127"/>
      <c r="AZ4" s="241"/>
      <c r="BA4" s="241"/>
      <c r="BB4" s="241"/>
      <c r="BC4" s="241"/>
      <c r="BD4" s="241"/>
      <c r="BE4" s="242"/>
      <c r="BF4" s="242"/>
      <c r="BG4" s="242"/>
      <c r="BH4" s="242"/>
      <c r="BI4" s="242"/>
      <c r="BJ4" s="242"/>
      <c r="BK4" s="242"/>
      <c r="BL4" s="242"/>
      <c r="BM4" s="242"/>
      <c r="BN4" s="242"/>
      <c r="BO4" s="242"/>
      <c r="BP4" s="242"/>
      <c r="BQ4" s="241" t="s">
        <v>342</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1000" t="s">
        <v>343</v>
      </c>
      <c r="B5" s="1001"/>
      <c r="C5" s="1001"/>
      <c r="D5" s="1001"/>
      <c r="E5" s="1001"/>
      <c r="F5" s="1001"/>
      <c r="G5" s="1001"/>
      <c r="H5" s="1001"/>
      <c r="I5" s="1001"/>
      <c r="J5" s="1001"/>
      <c r="K5" s="1001"/>
      <c r="L5" s="1001"/>
      <c r="M5" s="1001"/>
      <c r="N5" s="1001"/>
      <c r="O5" s="1001"/>
      <c r="P5" s="1002"/>
      <c r="Q5" s="1006" t="s">
        <v>344</v>
      </c>
      <c r="R5" s="1007"/>
      <c r="S5" s="1007"/>
      <c r="T5" s="1007"/>
      <c r="U5" s="1008"/>
      <c r="V5" s="1006" t="s">
        <v>345</v>
      </c>
      <c r="W5" s="1007"/>
      <c r="X5" s="1007"/>
      <c r="Y5" s="1007"/>
      <c r="Z5" s="1008"/>
      <c r="AA5" s="1006" t="s">
        <v>346</v>
      </c>
      <c r="AB5" s="1007"/>
      <c r="AC5" s="1007"/>
      <c r="AD5" s="1007"/>
      <c r="AE5" s="1007"/>
      <c r="AF5" s="1128" t="s">
        <v>347</v>
      </c>
      <c r="AG5" s="1007"/>
      <c r="AH5" s="1007"/>
      <c r="AI5" s="1007"/>
      <c r="AJ5" s="1019"/>
      <c r="AK5" s="1007" t="s">
        <v>348</v>
      </c>
      <c r="AL5" s="1007"/>
      <c r="AM5" s="1007"/>
      <c r="AN5" s="1007"/>
      <c r="AO5" s="1008"/>
      <c r="AP5" s="1006" t="s">
        <v>349</v>
      </c>
      <c r="AQ5" s="1007"/>
      <c r="AR5" s="1007"/>
      <c r="AS5" s="1007"/>
      <c r="AT5" s="1008"/>
      <c r="AU5" s="1006" t="s">
        <v>350</v>
      </c>
      <c r="AV5" s="1007"/>
      <c r="AW5" s="1007"/>
      <c r="AX5" s="1007"/>
      <c r="AY5" s="1019"/>
      <c r="AZ5" s="245"/>
      <c r="BA5" s="245"/>
      <c r="BB5" s="245"/>
      <c r="BC5" s="245"/>
      <c r="BD5" s="245"/>
      <c r="BE5" s="246"/>
      <c r="BF5" s="246"/>
      <c r="BG5" s="246"/>
      <c r="BH5" s="246"/>
      <c r="BI5" s="246"/>
      <c r="BJ5" s="246"/>
      <c r="BK5" s="246"/>
      <c r="BL5" s="246"/>
      <c r="BM5" s="246"/>
      <c r="BN5" s="246"/>
      <c r="BO5" s="246"/>
      <c r="BP5" s="246"/>
      <c r="BQ5" s="1000" t="s">
        <v>351</v>
      </c>
      <c r="BR5" s="1001"/>
      <c r="BS5" s="1001"/>
      <c r="BT5" s="1001"/>
      <c r="BU5" s="1001"/>
      <c r="BV5" s="1001"/>
      <c r="BW5" s="1001"/>
      <c r="BX5" s="1001"/>
      <c r="BY5" s="1001"/>
      <c r="BZ5" s="1001"/>
      <c r="CA5" s="1001"/>
      <c r="CB5" s="1001"/>
      <c r="CC5" s="1001"/>
      <c r="CD5" s="1001"/>
      <c r="CE5" s="1001"/>
      <c r="CF5" s="1001"/>
      <c r="CG5" s="1002"/>
      <c r="CH5" s="1006" t="s">
        <v>352</v>
      </c>
      <c r="CI5" s="1007"/>
      <c r="CJ5" s="1007"/>
      <c r="CK5" s="1007"/>
      <c r="CL5" s="1008"/>
      <c r="CM5" s="1006" t="s">
        <v>353</v>
      </c>
      <c r="CN5" s="1007"/>
      <c r="CO5" s="1007"/>
      <c r="CP5" s="1007"/>
      <c r="CQ5" s="1008"/>
      <c r="CR5" s="1006" t="s">
        <v>354</v>
      </c>
      <c r="CS5" s="1007"/>
      <c r="CT5" s="1007"/>
      <c r="CU5" s="1007"/>
      <c r="CV5" s="1008"/>
      <c r="CW5" s="1006" t="s">
        <v>355</v>
      </c>
      <c r="CX5" s="1007"/>
      <c r="CY5" s="1007"/>
      <c r="CZ5" s="1007"/>
      <c r="DA5" s="1008"/>
      <c r="DB5" s="1006" t="s">
        <v>356</v>
      </c>
      <c r="DC5" s="1007"/>
      <c r="DD5" s="1007"/>
      <c r="DE5" s="1007"/>
      <c r="DF5" s="1008"/>
      <c r="DG5" s="1136" t="s">
        <v>357</v>
      </c>
      <c r="DH5" s="1137"/>
      <c r="DI5" s="1137"/>
      <c r="DJ5" s="1137"/>
      <c r="DK5" s="1138"/>
      <c r="DL5" s="1136" t="s">
        <v>358</v>
      </c>
      <c r="DM5" s="1137"/>
      <c r="DN5" s="1137"/>
      <c r="DO5" s="1137"/>
      <c r="DP5" s="1138"/>
      <c r="DQ5" s="1006" t="s">
        <v>359</v>
      </c>
      <c r="DR5" s="1007"/>
      <c r="DS5" s="1007"/>
      <c r="DT5" s="1007"/>
      <c r="DU5" s="1008"/>
      <c r="DV5" s="1006" t="s">
        <v>350</v>
      </c>
      <c r="DW5" s="1007"/>
      <c r="DX5" s="1007"/>
      <c r="DY5" s="1007"/>
      <c r="DZ5" s="1019"/>
      <c r="EA5" s="243"/>
    </row>
    <row r="6" spans="1:131" s="244" customFormat="1" ht="26.25" customHeight="1" thickBot="1" x14ac:dyDescent="0.25">
      <c r="A6" s="1003"/>
      <c r="B6" s="1004"/>
      <c r="C6" s="1004"/>
      <c r="D6" s="1004"/>
      <c r="E6" s="1004"/>
      <c r="F6" s="1004"/>
      <c r="G6" s="1004"/>
      <c r="H6" s="1004"/>
      <c r="I6" s="1004"/>
      <c r="J6" s="1004"/>
      <c r="K6" s="1004"/>
      <c r="L6" s="1004"/>
      <c r="M6" s="1004"/>
      <c r="N6" s="1004"/>
      <c r="O6" s="1004"/>
      <c r="P6" s="1005"/>
      <c r="Q6" s="1009"/>
      <c r="R6" s="1010"/>
      <c r="S6" s="1010"/>
      <c r="T6" s="1010"/>
      <c r="U6" s="1011"/>
      <c r="V6" s="1009"/>
      <c r="W6" s="1010"/>
      <c r="X6" s="1010"/>
      <c r="Y6" s="1010"/>
      <c r="Z6" s="1011"/>
      <c r="AA6" s="1009"/>
      <c r="AB6" s="1010"/>
      <c r="AC6" s="1010"/>
      <c r="AD6" s="1010"/>
      <c r="AE6" s="1010"/>
      <c r="AF6" s="1129"/>
      <c r="AG6" s="1010"/>
      <c r="AH6" s="1010"/>
      <c r="AI6" s="1010"/>
      <c r="AJ6" s="1020"/>
      <c r="AK6" s="1010"/>
      <c r="AL6" s="1010"/>
      <c r="AM6" s="1010"/>
      <c r="AN6" s="1010"/>
      <c r="AO6" s="1011"/>
      <c r="AP6" s="1009"/>
      <c r="AQ6" s="1010"/>
      <c r="AR6" s="1010"/>
      <c r="AS6" s="1010"/>
      <c r="AT6" s="1011"/>
      <c r="AU6" s="1009"/>
      <c r="AV6" s="1010"/>
      <c r="AW6" s="1010"/>
      <c r="AX6" s="1010"/>
      <c r="AY6" s="1020"/>
      <c r="AZ6" s="241"/>
      <c r="BA6" s="241"/>
      <c r="BB6" s="241"/>
      <c r="BC6" s="241"/>
      <c r="BD6" s="241"/>
      <c r="BE6" s="242"/>
      <c r="BF6" s="242"/>
      <c r="BG6" s="242"/>
      <c r="BH6" s="242"/>
      <c r="BI6" s="242"/>
      <c r="BJ6" s="242"/>
      <c r="BK6" s="242"/>
      <c r="BL6" s="242"/>
      <c r="BM6" s="242"/>
      <c r="BN6" s="242"/>
      <c r="BO6" s="242"/>
      <c r="BP6" s="242"/>
      <c r="BQ6" s="1003"/>
      <c r="BR6" s="1004"/>
      <c r="BS6" s="1004"/>
      <c r="BT6" s="1004"/>
      <c r="BU6" s="1004"/>
      <c r="BV6" s="1004"/>
      <c r="BW6" s="1004"/>
      <c r="BX6" s="1004"/>
      <c r="BY6" s="1004"/>
      <c r="BZ6" s="1004"/>
      <c r="CA6" s="1004"/>
      <c r="CB6" s="1004"/>
      <c r="CC6" s="1004"/>
      <c r="CD6" s="1004"/>
      <c r="CE6" s="1004"/>
      <c r="CF6" s="1004"/>
      <c r="CG6" s="1005"/>
      <c r="CH6" s="1009"/>
      <c r="CI6" s="1010"/>
      <c r="CJ6" s="1010"/>
      <c r="CK6" s="1010"/>
      <c r="CL6" s="1011"/>
      <c r="CM6" s="1009"/>
      <c r="CN6" s="1010"/>
      <c r="CO6" s="1010"/>
      <c r="CP6" s="1010"/>
      <c r="CQ6" s="1011"/>
      <c r="CR6" s="1009"/>
      <c r="CS6" s="1010"/>
      <c r="CT6" s="1010"/>
      <c r="CU6" s="1010"/>
      <c r="CV6" s="1011"/>
      <c r="CW6" s="1009"/>
      <c r="CX6" s="1010"/>
      <c r="CY6" s="1010"/>
      <c r="CZ6" s="1010"/>
      <c r="DA6" s="1011"/>
      <c r="DB6" s="1009"/>
      <c r="DC6" s="1010"/>
      <c r="DD6" s="1010"/>
      <c r="DE6" s="1010"/>
      <c r="DF6" s="1011"/>
      <c r="DG6" s="1139"/>
      <c r="DH6" s="1140"/>
      <c r="DI6" s="1140"/>
      <c r="DJ6" s="1140"/>
      <c r="DK6" s="1141"/>
      <c r="DL6" s="1139"/>
      <c r="DM6" s="1140"/>
      <c r="DN6" s="1140"/>
      <c r="DO6" s="1140"/>
      <c r="DP6" s="1141"/>
      <c r="DQ6" s="1009"/>
      <c r="DR6" s="1010"/>
      <c r="DS6" s="1010"/>
      <c r="DT6" s="1010"/>
      <c r="DU6" s="1011"/>
      <c r="DV6" s="1009"/>
      <c r="DW6" s="1010"/>
      <c r="DX6" s="1010"/>
      <c r="DY6" s="1010"/>
      <c r="DZ6" s="1020"/>
      <c r="EA6" s="243"/>
    </row>
    <row r="7" spans="1:131" s="244" customFormat="1" ht="26.25" customHeight="1" thickTop="1" x14ac:dyDescent="0.2">
      <c r="A7" s="247">
        <v>1</v>
      </c>
      <c r="B7" s="1104" t="s">
        <v>360</v>
      </c>
      <c r="C7" s="1105"/>
      <c r="D7" s="1105"/>
      <c r="E7" s="1105"/>
      <c r="F7" s="1105"/>
      <c r="G7" s="1105"/>
      <c r="H7" s="1105"/>
      <c r="I7" s="1105"/>
      <c r="J7" s="1105"/>
      <c r="K7" s="1105"/>
      <c r="L7" s="1105"/>
      <c r="M7" s="1105"/>
      <c r="N7" s="1105"/>
      <c r="O7" s="1105"/>
      <c r="P7" s="1106"/>
      <c r="Q7" s="1133">
        <v>469090</v>
      </c>
      <c r="R7" s="1134"/>
      <c r="S7" s="1134"/>
      <c r="T7" s="1134"/>
      <c r="U7" s="1135"/>
      <c r="V7" s="1142">
        <v>458824</v>
      </c>
      <c r="W7" s="1134"/>
      <c r="X7" s="1134"/>
      <c r="Y7" s="1134"/>
      <c r="Z7" s="1135"/>
      <c r="AA7" s="1142">
        <v>10266</v>
      </c>
      <c r="AB7" s="1134"/>
      <c r="AC7" s="1134"/>
      <c r="AD7" s="1134"/>
      <c r="AE7" s="1155"/>
      <c r="AF7" s="1121">
        <v>5065</v>
      </c>
      <c r="AG7" s="1122"/>
      <c r="AH7" s="1122"/>
      <c r="AI7" s="1122"/>
      <c r="AJ7" s="1123"/>
      <c r="AK7" s="1157">
        <v>12322</v>
      </c>
      <c r="AL7" s="1150"/>
      <c r="AM7" s="1150"/>
      <c r="AN7" s="1150"/>
      <c r="AO7" s="1151"/>
      <c r="AP7" s="1149">
        <v>854356</v>
      </c>
      <c r="AQ7" s="1150"/>
      <c r="AR7" s="1150"/>
      <c r="AS7" s="1150"/>
      <c r="AT7" s="1151"/>
      <c r="AU7" s="1119"/>
      <c r="AV7" s="1119"/>
      <c r="AW7" s="1119"/>
      <c r="AX7" s="1119"/>
      <c r="AY7" s="1120"/>
      <c r="AZ7" s="241"/>
      <c r="BA7" s="241"/>
      <c r="BB7" s="241"/>
      <c r="BC7" s="241"/>
      <c r="BD7" s="241"/>
      <c r="BE7" s="242"/>
      <c r="BF7" s="242"/>
      <c r="BG7" s="242"/>
      <c r="BH7" s="242"/>
      <c r="BI7" s="242"/>
      <c r="BJ7" s="242"/>
      <c r="BK7" s="242"/>
      <c r="BL7" s="242"/>
      <c r="BM7" s="242"/>
      <c r="BN7" s="242"/>
      <c r="BO7" s="242"/>
      <c r="BP7" s="242"/>
      <c r="BQ7" s="248">
        <v>1</v>
      </c>
      <c r="BR7" s="249"/>
      <c r="BS7" s="1143" t="s">
        <v>576</v>
      </c>
      <c r="BT7" s="1144" t="s">
        <v>576</v>
      </c>
      <c r="BU7" s="1144" t="s">
        <v>576</v>
      </c>
      <c r="BV7" s="1144" t="s">
        <v>576</v>
      </c>
      <c r="BW7" s="1144" t="s">
        <v>576</v>
      </c>
      <c r="BX7" s="1144" t="s">
        <v>576</v>
      </c>
      <c r="BY7" s="1144" t="s">
        <v>576</v>
      </c>
      <c r="BZ7" s="1144" t="s">
        <v>576</v>
      </c>
      <c r="CA7" s="1144" t="s">
        <v>576</v>
      </c>
      <c r="CB7" s="1144" t="s">
        <v>576</v>
      </c>
      <c r="CC7" s="1144" t="s">
        <v>576</v>
      </c>
      <c r="CD7" s="1144" t="s">
        <v>576</v>
      </c>
      <c r="CE7" s="1144" t="s">
        <v>576</v>
      </c>
      <c r="CF7" s="1144" t="s">
        <v>576</v>
      </c>
      <c r="CG7" s="1145" t="s">
        <v>576</v>
      </c>
      <c r="CH7" s="1130">
        <v>-79</v>
      </c>
      <c r="CI7" s="1131"/>
      <c r="CJ7" s="1131"/>
      <c r="CK7" s="1131"/>
      <c r="CL7" s="1132"/>
      <c r="CM7" s="1130">
        <v>1792</v>
      </c>
      <c r="CN7" s="1131"/>
      <c r="CO7" s="1131"/>
      <c r="CP7" s="1131"/>
      <c r="CQ7" s="1132"/>
      <c r="CR7" s="1130">
        <v>129</v>
      </c>
      <c r="CS7" s="1131"/>
      <c r="CT7" s="1131"/>
      <c r="CU7" s="1131"/>
      <c r="CV7" s="1132"/>
      <c r="CW7" s="1130">
        <v>0</v>
      </c>
      <c r="CX7" s="1131"/>
      <c r="CY7" s="1131"/>
      <c r="CZ7" s="1131"/>
      <c r="DA7" s="1132"/>
      <c r="DB7" s="1130">
        <v>0</v>
      </c>
      <c r="DC7" s="1131"/>
      <c r="DD7" s="1131"/>
      <c r="DE7" s="1131"/>
      <c r="DF7" s="1132"/>
      <c r="DG7" s="1130">
        <v>0</v>
      </c>
      <c r="DH7" s="1131"/>
      <c r="DI7" s="1131"/>
      <c r="DJ7" s="1131"/>
      <c r="DK7" s="1132"/>
      <c r="DL7" s="1130">
        <v>0</v>
      </c>
      <c r="DM7" s="1131"/>
      <c r="DN7" s="1131"/>
      <c r="DO7" s="1131"/>
      <c r="DP7" s="1132"/>
      <c r="DQ7" s="1130">
        <v>0</v>
      </c>
      <c r="DR7" s="1131"/>
      <c r="DS7" s="1131"/>
      <c r="DT7" s="1131"/>
      <c r="DU7" s="1132"/>
      <c r="DV7" s="1146"/>
      <c r="DW7" s="1147"/>
      <c r="DX7" s="1147"/>
      <c r="DY7" s="1147"/>
      <c r="DZ7" s="1148"/>
      <c r="EA7" s="243"/>
    </row>
    <row r="8" spans="1:131" s="244" customFormat="1" ht="26.25" customHeight="1" x14ac:dyDescent="0.2">
      <c r="A8" s="250">
        <v>2</v>
      </c>
      <c r="B8" s="1043" t="s">
        <v>361</v>
      </c>
      <c r="C8" s="1044"/>
      <c r="D8" s="1044"/>
      <c r="E8" s="1044"/>
      <c r="F8" s="1044"/>
      <c r="G8" s="1044"/>
      <c r="H8" s="1044"/>
      <c r="I8" s="1044"/>
      <c r="J8" s="1044"/>
      <c r="K8" s="1044"/>
      <c r="L8" s="1044"/>
      <c r="M8" s="1044"/>
      <c r="N8" s="1044"/>
      <c r="O8" s="1044"/>
      <c r="P8" s="1045"/>
      <c r="Q8" s="1051">
        <v>143</v>
      </c>
      <c r="R8" s="1052"/>
      <c r="S8" s="1052"/>
      <c r="T8" s="1052"/>
      <c r="U8" s="1053"/>
      <c r="V8" s="1050">
        <v>34</v>
      </c>
      <c r="W8" s="1052"/>
      <c r="X8" s="1052"/>
      <c r="Y8" s="1052"/>
      <c r="Z8" s="1053"/>
      <c r="AA8" s="1050">
        <v>109</v>
      </c>
      <c r="AB8" s="1052"/>
      <c r="AC8" s="1052"/>
      <c r="AD8" s="1052"/>
      <c r="AE8" s="1111"/>
      <c r="AF8" s="1110" t="s">
        <v>119</v>
      </c>
      <c r="AG8" s="1052"/>
      <c r="AH8" s="1052"/>
      <c r="AI8" s="1052"/>
      <c r="AJ8" s="1111"/>
      <c r="AK8" s="1156">
        <v>5</v>
      </c>
      <c r="AL8" s="995"/>
      <c r="AM8" s="995"/>
      <c r="AN8" s="995"/>
      <c r="AO8" s="1113"/>
      <c r="AP8" s="1112">
        <v>274</v>
      </c>
      <c r="AQ8" s="995"/>
      <c r="AR8" s="995"/>
      <c r="AS8" s="995"/>
      <c r="AT8" s="1113"/>
      <c r="AU8" s="1098"/>
      <c r="AV8" s="1098"/>
      <c r="AW8" s="1098"/>
      <c r="AX8" s="1098"/>
      <c r="AY8" s="1099"/>
      <c r="AZ8" s="241"/>
      <c r="BA8" s="241"/>
      <c r="BB8" s="241"/>
      <c r="BC8" s="241"/>
      <c r="BD8" s="241"/>
      <c r="BE8" s="242"/>
      <c r="BF8" s="242"/>
      <c r="BG8" s="242"/>
      <c r="BH8" s="242"/>
      <c r="BI8" s="242"/>
      <c r="BJ8" s="242"/>
      <c r="BK8" s="242"/>
      <c r="BL8" s="242"/>
      <c r="BM8" s="242"/>
      <c r="BN8" s="242"/>
      <c r="BO8" s="242"/>
      <c r="BP8" s="242"/>
      <c r="BQ8" s="251">
        <v>2</v>
      </c>
      <c r="BR8" s="252"/>
      <c r="BS8" s="1162" t="s">
        <v>577</v>
      </c>
      <c r="BT8" s="1163" t="s">
        <v>577</v>
      </c>
      <c r="BU8" s="1163" t="s">
        <v>577</v>
      </c>
      <c r="BV8" s="1163" t="s">
        <v>577</v>
      </c>
      <c r="BW8" s="1163" t="s">
        <v>577</v>
      </c>
      <c r="BX8" s="1163" t="s">
        <v>577</v>
      </c>
      <c r="BY8" s="1163" t="s">
        <v>577</v>
      </c>
      <c r="BZ8" s="1163" t="s">
        <v>577</v>
      </c>
      <c r="CA8" s="1163" t="s">
        <v>577</v>
      </c>
      <c r="CB8" s="1163" t="s">
        <v>577</v>
      </c>
      <c r="CC8" s="1163" t="s">
        <v>577</v>
      </c>
      <c r="CD8" s="1163" t="s">
        <v>577</v>
      </c>
      <c r="CE8" s="1163" t="s">
        <v>577</v>
      </c>
      <c r="CF8" s="1163" t="s">
        <v>577</v>
      </c>
      <c r="CG8" s="1164" t="s">
        <v>577</v>
      </c>
      <c r="CH8" s="1055">
        <v>0</v>
      </c>
      <c r="CI8" s="1056"/>
      <c r="CJ8" s="1056"/>
      <c r="CK8" s="1056"/>
      <c r="CL8" s="1057"/>
      <c r="CM8" s="1055">
        <v>314</v>
      </c>
      <c r="CN8" s="1056"/>
      <c r="CO8" s="1056"/>
      <c r="CP8" s="1056"/>
      <c r="CQ8" s="1057"/>
      <c r="CR8" s="1055">
        <v>274</v>
      </c>
      <c r="CS8" s="1056"/>
      <c r="CT8" s="1056"/>
      <c r="CU8" s="1056"/>
      <c r="CV8" s="1057"/>
      <c r="CW8" s="1055">
        <v>0</v>
      </c>
      <c r="CX8" s="1056"/>
      <c r="CY8" s="1056"/>
      <c r="CZ8" s="1056"/>
      <c r="DA8" s="1057"/>
      <c r="DB8" s="1055">
        <v>0</v>
      </c>
      <c r="DC8" s="1056"/>
      <c r="DD8" s="1056"/>
      <c r="DE8" s="1056"/>
      <c r="DF8" s="1057"/>
      <c r="DG8" s="1055">
        <v>0</v>
      </c>
      <c r="DH8" s="1056"/>
      <c r="DI8" s="1056"/>
      <c r="DJ8" s="1056"/>
      <c r="DK8" s="1057"/>
      <c r="DL8" s="1055">
        <v>0</v>
      </c>
      <c r="DM8" s="1056"/>
      <c r="DN8" s="1056"/>
      <c r="DO8" s="1056"/>
      <c r="DP8" s="1057"/>
      <c r="DQ8" s="1055">
        <v>0</v>
      </c>
      <c r="DR8" s="1056"/>
      <c r="DS8" s="1056"/>
      <c r="DT8" s="1056"/>
      <c r="DU8" s="1057"/>
      <c r="DV8" s="1068"/>
      <c r="DW8" s="1069"/>
      <c r="DX8" s="1069"/>
      <c r="DY8" s="1069"/>
      <c r="DZ8" s="1070"/>
      <c r="EA8" s="243"/>
    </row>
    <row r="9" spans="1:131" s="244" customFormat="1" ht="26.25" customHeight="1" x14ac:dyDescent="0.2">
      <c r="A9" s="250">
        <v>3</v>
      </c>
      <c r="B9" s="1043" t="s">
        <v>362</v>
      </c>
      <c r="C9" s="1044"/>
      <c r="D9" s="1044"/>
      <c r="E9" s="1044"/>
      <c r="F9" s="1044"/>
      <c r="G9" s="1044"/>
      <c r="H9" s="1044"/>
      <c r="I9" s="1044"/>
      <c r="J9" s="1044"/>
      <c r="K9" s="1044"/>
      <c r="L9" s="1044"/>
      <c r="M9" s="1044"/>
      <c r="N9" s="1044"/>
      <c r="O9" s="1044"/>
      <c r="P9" s="1045"/>
      <c r="Q9" s="1051">
        <v>2173</v>
      </c>
      <c r="R9" s="1052"/>
      <c r="S9" s="1052"/>
      <c r="T9" s="1052"/>
      <c r="U9" s="1053"/>
      <c r="V9" s="1050">
        <v>2153</v>
      </c>
      <c r="W9" s="1052"/>
      <c r="X9" s="1052"/>
      <c r="Y9" s="1052"/>
      <c r="Z9" s="1053"/>
      <c r="AA9" s="1050">
        <v>20</v>
      </c>
      <c r="AB9" s="1052"/>
      <c r="AC9" s="1052"/>
      <c r="AD9" s="1052"/>
      <c r="AE9" s="1111"/>
      <c r="AF9" s="1110" t="s">
        <v>363</v>
      </c>
      <c r="AG9" s="1052"/>
      <c r="AH9" s="1052"/>
      <c r="AI9" s="1052"/>
      <c r="AJ9" s="1111"/>
      <c r="AK9" s="1156" t="s">
        <v>506</v>
      </c>
      <c r="AL9" s="995"/>
      <c r="AM9" s="995"/>
      <c r="AN9" s="995"/>
      <c r="AO9" s="1113"/>
      <c r="AP9" s="1112">
        <v>10374</v>
      </c>
      <c r="AQ9" s="995"/>
      <c r="AR9" s="995"/>
      <c r="AS9" s="995"/>
      <c r="AT9" s="1113"/>
      <c r="AU9" s="1098"/>
      <c r="AV9" s="1098"/>
      <c r="AW9" s="1098"/>
      <c r="AX9" s="1098"/>
      <c r="AY9" s="1099"/>
      <c r="AZ9" s="241"/>
      <c r="BA9" s="241"/>
      <c r="BB9" s="241"/>
      <c r="BC9" s="241"/>
      <c r="BD9" s="241"/>
      <c r="BE9" s="242"/>
      <c r="BF9" s="242"/>
      <c r="BG9" s="242"/>
      <c r="BH9" s="242"/>
      <c r="BI9" s="242"/>
      <c r="BJ9" s="242"/>
      <c r="BK9" s="242"/>
      <c r="BL9" s="242"/>
      <c r="BM9" s="242"/>
      <c r="BN9" s="242"/>
      <c r="BO9" s="242"/>
      <c r="BP9" s="242"/>
      <c r="BQ9" s="251">
        <v>3</v>
      </c>
      <c r="BR9" s="252"/>
      <c r="BS9" s="1082" t="s">
        <v>578</v>
      </c>
      <c r="BT9" s="1083" t="s">
        <v>578</v>
      </c>
      <c r="BU9" s="1083" t="s">
        <v>578</v>
      </c>
      <c r="BV9" s="1083" t="s">
        <v>578</v>
      </c>
      <c r="BW9" s="1083" t="s">
        <v>578</v>
      </c>
      <c r="BX9" s="1083" t="s">
        <v>578</v>
      </c>
      <c r="BY9" s="1083" t="s">
        <v>578</v>
      </c>
      <c r="BZ9" s="1083" t="s">
        <v>578</v>
      </c>
      <c r="CA9" s="1083" t="s">
        <v>578</v>
      </c>
      <c r="CB9" s="1083" t="s">
        <v>578</v>
      </c>
      <c r="CC9" s="1083" t="s">
        <v>578</v>
      </c>
      <c r="CD9" s="1083" t="s">
        <v>578</v>
      </c>
      <c r="CE9" s="1083" t="s">
        <v>578</v>
      </c>
      <c r="CF9" s="1083" t="s">
        <v>578</v>
      </c>
      <c r="CG9" s="1084" t="s">
        <v>578</v>
      </c>
      <c r="CH9" s="1055">
        <v>-3</v>
      </c>
      <c r="CI9" s="1056"/>
      <c r="CJ9" s="1056"/>
      <c r="CK9" s="1056"/>
      <c r="CL9" s="1057"/>
      <c r="CM9" s="1055">
        <v>608</v>
      </c>
      <c r="CN9" s="1056"/>
      <c r="CO9" s="1056"/>
      <c r="CP9" s="1056"/>
      <c r="CQ9" s="1057"/>
      <c r="CR9" s="1055">
        <v>520</v>
      </c>
      <c r="CS9" s="1056"/>
      <c r="CT9" s="1056"/>
      <c r="CU9" s="1056"/>
      <c r="CV9" s="1057"/>
      <c r="CW9" s="1055">
        <v>0</v>
      </c>
      <c r="CX9" s="1056"/>
      <c r="CY9" s="1056"/>
      <c r="CZ9" s="1056"/>
      <c r="DA9" s="1057"/>
      <c r="DB9" s="1055">
        <v>0</v>
      </c>
      <c r="DC9" s="1056"/>
      <c r="DD9" s="1056"/>
      <c r="DE9" s="1056"/>
      <c r="DF9" s="1057"/>
      <c r="DG9" s="1055">
        <v>0</v>
      </c>
      <c r="DH9" s="1056"/>
      <c r="DI9" s="1056"/>
      <c r="DJ9" s="1056"/>
      <c r="DK9" s="1057"/>
      <c r="DL9" s="1055">
        <v>0</v>
      </c>
      <c r="DM9" s="1056"/>
      <c r="DN9" s="1056"/>
      <c r="DO9" s="1056"/>
      <c r="DP9" s="1057"/>
      <c r="DQ9" s="1055">
        <v>0</v>
      </c>
      <c r="DR9" s="1056"/>
      <c r="DS9" s="1056"/>
      <c r="DT9" s="1056"/>
      <c r="DU9" s="1057"/>
      <c r="DV9" s="1068"/>
      <c r="DW9" s="1069"/>
      <c r="DX9" s="1069"/>
      <c r="DY9" s="1069"/>
      <c r="DZ9" s="1070"/>
      <c r="EA9" s="243"/>
    </row>
    <row r="10" spans="1:131" s="244" customFormat="1" ht="26.25" customHeight="1" x14ac:dyDescent="0.2">
      <c r="A10" s="250">
        <v>4</v>
      </c>
      <c r="B10" s="1043" t="s">
        <v>364</v>
      </c>
      <c r="C10" s="1044"/>
      <c r="D10" s="1044"/>
      <c r="E10" s="1044"/>
      <c r="F10" s="1044"/>
      <c r="G10" s="1044"/>
      <c r="H10" s="1044"/>
      <c r="I10" s="1044"/>
      <c r="J10" s="1044"/>
      <c r="K10" s="1044"/>
      <c r="L10" s="1044"/>
      <c r="M10" s="1044"/>
      <c r="N10" s="1044"/>
      <c r="O10" s="1044"/>
      <c r="P10" s="1045"/>
      <c r="Q10" s="1051">
        <v>95132</v>
      </c>
      <c r="R10" s="1052"/>
      <c r="S10" s="1052"/>
      <c r="T10" s="1052"/>
      <c r="U10" s="1053"/>
      <c r="V10" s="1050">
        <v>95127</v>
      </c>
      <c r="W10" s="1052"/>
      <c r="X10" s="1052"/>
      <c r="Y10" s="1052"/>
      <c r="Z10" s="1053"/>
      <c r="AA10" s="1050">
        <v>5</v>
      </c>
      <c r="AB10" s="1052"/>
      <c r="AC10" s="1052"/>
      <c r="AD10" s="1052"/>
      <c r="AE10" s="1111"/>
      <c r="AF10" s="1110">
        <v>5</v>
      </c>
      <c r="AG10" s="1052"/>
      <c r="AH10" s="1052"/>
      <c r="AI10" s="1052"/>
      <c r="AJ10" s="1111"/>
      <c r="AK10" s="1156">
        <v>73</v>
      </c>
      <c r="AL10" s="995"/>
      <c r="AM10" s="995"/>
      <c r="AN10" s="995"/>
      <c r="AO10" s="1113"/>
      <c r="AP10" s="1112" t="s">
        <v>506</v>
      </c>
      <c r="AQ10" s="995"/>
      <c r="AR10" s="995"/>
      <c r="AS10" s="995"/>
      <c r="AT10" s="1113"/>
      <c r="AU10" s="1098"/>
      <c r="AV10" s="1098"/>
      <c r="AW10" s="1098"/>
      <c r="AX10" s="1098"/>
      <c r="AY10" s="1099"/>
      <c r="AZ10" s="241"/>
      <c r="BA10" s="241"/>
      <c r="BB10" s="241"/>
      <c r="BC10" s="241"/>
      <c r="BD10" s="241"/>
      <c r="BE10" s="242"/>
      <c r="BF10" s="242"/>
      <c r="BG10" s="242"/>
      <c r="BH10" s="242"/>
      <c r="BI10" s="242"/>
      <c r="BJ10" s="242"/>
      <c r="BK10" s="242"/>
      <c r="BL10" s="242"/>
      <c r="BM10" s="242"/>
      <c r="BN10" s="242"/>
      <c r="BO10" s="242"/>
      <c r="BP10" s="242"/>
      <c r="BQ10" s="251">
        <v>4</v>
      </c>
      <c r="BR10" s="252"/>
      <c r="BS10" s="1082" t="s">
        <v>579</v>
      </c>
      <c r="BT10" s="1083" t="s">
        <v>579</v>
      </c>
      <c r="BU10" s="1083" t="s">
        <v>579</v>
      </c>
      <c r="BV10" s="1083" t="s">
        <v>579</v>
      </c>
      <c r="BW10" s="1083" t="s">
        <v>579</v>
      </c>
      <c r="BX10" s="1083" t="s">
        <v>579</v>
      </c>
      <c r="BY10" s="1083" t="s">
        <v>579</v>
      </c>
      <c r="BZ10" s="1083" t="s">
        <v>579</v>
      </c>
      <c r="CA10" s="1083" t="s">
        <v>579</v>
      </c>
      <c r="CB10" s="1083" t="s">
        <v>579</v>
      </c>
      <c r="CC10" s="1083" t="s">
        <v>579</v>
      </c>
      <c r="CD10" s="1083" t="s">
        <v>579</v>
      </c>
      <c r="CE10" s="1083" t="s">
        <v>579</v>
      </c>
      <c r="CF10" s="1083" t="s">
        <v>579</v>
      </c>
      <c r="CG10" s="1084" t="s">
        <v>579</v>
      </c>
      <c r="CH10" s="1055">
        <v>-1</v>
      </c>
      <c r="CI10" s="1056"/>
      <c r="CJ10" s="1056"/>
      <c r="CK10" s="1056"/>
      <c r="CL10" s="1057"/>
      <c r="CM10" s="1055">
        <v>499</v>
      </c>
      <c r="CN10" s="1056"/>
      <c r="CO10" s="1056"/>
      <c r="CP10" s="1056"/>
      <c r="CQ10" s="1057"/>
      <c r="CR10" s="1055">
        <v>490</v>
      </c>
      <c r="CS10" s="1056"/>
      <c r="CT10" s="1056"/>
      <c r="CU10" s="1056"/>
      <c r="CV10" s="1057"/>
      <c r="CW10" s="1055">
        <v>0</v>
      </c>
      <c r="CX10" s="1056"/>
      <c r="CY10" s="1056"/>
      <c r="CZ10" s="1056"/>
      <c r="DA10" s="1057"/>
      <c r="DB10" s="1055">
        <v>0</v>
      </c>
      <c r="DC10" s="1056"/>
      <c r="DD10" s="1056"/>
      <c r="DE10" s="1056"/>
      <c r="DF10" s="1057"/>
      <c r="DG10" s="1055">
        <v>0</v>
      </c>
      <c r="DH10" s="1056"/>
      <c r="DI10" s="1056"/>
      <c r="DJ10" s="1056"/>
      <c r="DK10" s="1057"/>
      <c r="DL10" s="1055">
        <v>0</v>
      </c>
      <c r="DM10" s="1056"/>
      <c r="DN10" s="1056"/>
      <c r="DO10" s="1056"/>
      <c r="DP10" s="1057"/>
      <c r="DQ10" s="1055">
        <v>0</v>
      </c>
      <c r="DR10" s="1056"/>
      <c r="DS10" s="1056"/>
      <c r="DT10" s="1056"/>
      <c r="DU10" s="1057"/>
      <c r="DV10" s="1068"/>
      <c r="DW10" s="1069"/>
      <c r="DX10" s="1069"/>
      <c r="DY10" s="1069"/>
      <c r="DZ10" s="1070"/>
      <c r="EA10" s="243"/>
    </row>
    <row r="11" spans="1:131" s="244" customFormat="1" ht="26.25" customHeight="1" x14ac:dyDescent="0.2">
      <c r="A11" s="250">
        <v>5</v>
      </c>
      <c r="B11" s="1043" t="s">
        <v>365</v>
      </c>
      <c r="C11" s="1044"/>
      <c r="D11" s="1044"/>
      <c r="E11" s="1044"/>
      <c r="F11" s="1044"/>
      <c r="G11" s="1044"/>
      <c r="H11" s="1044"/>
      <c r="I11" s="1044"/>
      <c r="J11" s="1044"/>
      <c r="K11" s="1044"/>
      <c r="L11" s="1044"/>
      <c r="M11" s="1044"/>
      <c r="N11" s="1044"/>
      <c r="O11" s="1044"/>
      <c r="P11" s="1045"/>
      <c r="Q11" s="1051">
        <v>3389</v>
      </c>
      <c r="R11" s="1052"/>
      <c r="S11" s="1052"/>
      <c r="T11" s="1052"/>
      <c r="U11" s="1053"/>
      <c r="V11" s="1050">
        <v>3218</v>
      </c>
      <c r="W11" s="1052"/>
      <c r="X11" s="1052"/>
      <c r="Y11" s="1052"/>
      <c r="Z11" s="1053"/>
      <c r="AA11" s="1050">
        <v>171</v>
      </c>
      <c r="AB11" s="1052"/>
      <c r="AC11" s="1052"/>
      <c r="AD11" s="1052"/>
      <c r="AE11" s="1111"/>
      <c r="AF11" s="1110">
        <v>171</v>
      </c>
      <c r="AG11" s="1052"/>
      <c r="AH11" s="1052"/>
      <c r="AI11" s="1052"/>
      <c r="AJ11" s="1111"/>
      <c r="AK11" s="1156" t="s">
        <v>506</v>
      </c>
      <c r="AL11" s="995"/>
      <c r="AM11" s="995"/>
      <c r="AN11" s="995"/>
      <c r="AO11" s="1113"/>
      <c r="AP11" s="1112" t="s">
        <v>506</v>
      </c>
      <c r="AQ11" s="995"/>
      <c r="AR11" s="995"/>
      <c r="AS11" s="995"/>
      <c r="AT11" s="1113"/>
      <c r="AU11" s="1098"/>
      <c r="AV11" s="1098"/>
      <c r="AW11" s="1098"/>
      <c r="AX11" s="1098"/>
      <c r="AY11" s="1099"/>
      <c r="AZ11" s="241"/>
      <c r="BA11" s="241"/>
      <c r="BB11" s="241"/>
      <c r="BC11" s="241"/>
      <c r="BD11" s="241"/>
      <c r="BE11" s="242"/>
      <c r="BF11" s="242"/>
      <c r="BG11" s="242"/>
      <c r="BH11" s="242"/>
      <c r="BI11" s="242"/>
      <c r="BJ11" s="242"/>
      <c r="BK11" s="242"/>
      <c r="BL11" s="242"/>
      <c r="BM11" s="242"/>
      <c r="BN11" s="242"/>
      <c r="BO11" s="242"/>
      <c r="BP11" s="242"/>
      <c r="BQ11" s="251">
        <v>5</v>
      </c>
      <c r="BR11" s="252"/>
      <c r="BS11" s="1082" t="s">
        <v>580</v>
      </c>
      <c r="BT11" s="1083" t="s">
        <v>580</v>
      </c>
      <c r="BU11" s="1083" t="s">
        <v>580</v>
      </c>
      <c r="BV11" s="1083" t="s">
        <v>580</v>
      </c>
      <c r="BW11" s="1083" t="s">
        <v>580</v>
      </c>
      <c r="BX11" s="1083" t="s">
        <v>580</v>
      </c>
      <c r="BY11" s="1083" t="s">
        <v>580</v>
      </c>
      <c r="BZ11" s="1083" t="s">
        <v>580</v>
      </c>
      <c r="CA11" s="1083" t="s">
        <v>580</v>
      </c>
      <c r="CB11" s="1083" t="s">
        <v>580</v>
      </c>
      <c r="CC11" s="1083" t="s">
        <v>580</v>
      </c>
      <c r="CD11" s="1083" t="s">
        <v>580</v>
      </c>
      <c r="CE11" s="1083" t="s">
        <v>580</v>
      </c>
      <c r="CF11" s="1083" t="s">
        <v>580</v>
      </c>
      <c r="CG11" s="1084" t="s">
        <v>580</v>
      </c>
      <c r="CH11" s="1055">
        <v>1</v>
      </c>
      <c r="CI11" s="1056"/>
      <c r="CJ11" s="1056"/>
      <c r="CK11" s="1056"/>
      <c r="CL11" s="1057"/>
      <c r="CM11" s="1055">
        <v>1508</v>
      </c>
      <c r="CN11" s="1056"/>
      <c r="CO11" s="1056"/>
      <c r="CP11" s="1056"/>
      <c r="CQ11" s="1057"/>
      <c r="CR11" s="1055">
        <v>1204</v>
      </c>
      <c r="CS11" s="1056"/>
      <c r="CT11" s="1056"/>
      <c r="CU11" s="1056"/>
      <c r="CV11" s="1057"/>
      <c r="CW11" s="1055">
        <v>0</v>
      </c>
      <c r="CX11" s="1056"/>
      <c r="CY11" s="1056"/>
      <c r="CZ11" s="1056"/>
      <c r="DA11" s="1057"/>
      <c r="DB11" s="1055">
        <v>0</v>
      </c>
      <c r="DC11" s="1056"/>
      <c r="DD11" s="1056"/>
      <c r="DE11" s="1056"/>
      <c r="DF11" s="1057"/>
      <c r="DG11" s="1055">
        <v>0</v>
      </c>
      <c r="DH11" s="1056"/>
      <c r="DI11" s="1056"/>
      <c r="DJ11" s="1056"/>
      <c r="DK11" s="1057"/>
      <c r="DL11" s="1055">
        <v>0</v>
      </c>
      <c r="DM11" s="1056"/>
      <c r="DN11" s="1056"/>
      <c r="DO11" s="1056"/>
      <c r="DP11" s="1057"/>
      <c r="DQ11" s="1055">
        <v>0</v>
      </c>
      <c r="DR11" s="1056"/>
      <c r="DS11" s="1056"/>
      <c r="DT11" s="1056"/>
      <c r="DU11" s="1057"/>
      <c r="DV11" s="1068"/>
      <c r="DW11" s="1069"/>
      <c r="DX11" s="1069"/>
      <c r="DY11" s="1069"/>
      <c r="DZ11" s="1070"/>
      <c r="EA11" s="243"/>
    </row>
    <row r="12" spans="1:131" s="244" customFormat="1" ht="26.25" customHeight="1" x14ac:dyDescent="0.2">
      <c r="A12" s="250">
        <v>6</v>
      </c>
      <c r="B12" s="1043" t="s">
        <v>366</v>
      </c>
      <c r="C12" s="1044"/>
      <c r="D12" s="1044"/>
      <c r="E12" s="1044"/>
      <c r="F12" s="1044"/>
      <c r="G12" s="1044"/>
      <c r="H12" s="1044"/>
      <c r="I12" s="1044"/>
      <c r="J12" s="1044"/>
      <c r="K12" s="1044"/>
      <c r="L12" s="1044"/>
      <c r="M12" s="1044"/>
      <c r="N12" s="1044"/>
      <c r="O12" s="1044"/>
      <c r="P12" s="1045"/>
      <c r="Q12" s="1051">
        <v>318</v>
      </c>
      <c r="R12" s="1052"/>
      <c r="S12" s="1052"/>
      <c r="T12" s="1052"/>
      <c r="U12" s="1053"/>
      <c r="V12" s="1050">
        <v>318</v>
      </c>
      <c r="W12" s="1052"/>
      <c r="X12" s="1052"/>
      <c r="Y12" s="1052"/>
      <c r="Z12" s="1053"/>
      <c r="AA12" s="1050" t="s">
        <v>506</v>
      </c>
      <c r="AB12" s="1052"/>
      <c r="AC12" s="1052"/>
      <c r="AD12" s="1052"/>
      <c r="AE12" s="1111"/>
      <c r="AF12" s="1110" t="s">
        <v>363</v>
      </c>
      <c r="AG12" s="1052"/>
      <c r="AH12" s="1052"/>
      <c r="AI12" s="1052"/>
      <c r="AJ12" s="1111"/>
      <c r="AK12" s="1113">
        <v>46</v>
      </c>
      <c r="AL12" s="1118"/>
      <c r="AM12" s="1118"/>
      <c r="AN12" s="1118"/>
      <c r="AO12" s="1118"/>
      <c r="AP12" s="1112" t="s">
        <v>506</v>
      </c>
      <c r="AQ12" s="995"/>
      <c r="AR12" s="995"/>
      <c r="AS12" s="995"/>
      <c r="AT12" s="1113"/>
      <c r="AU12" s="1098"/>
      <c r="AV12" s="1098"/>
      <c r="AW12" s="1098"/>
      <c r="AX12" s="1098"/>
      <c r="AY12" s="1099"/>
      <c r="AZ12" s="241"/>
      <c r="BA12" s="241"/>
      <c r="BB12" s="241"/>
      <c r="BC12" s="241"/>
      <c r="BD12" s="241"/>
      <c r="BE12" s="242"/>
      <c r="BF12" s="242"/>
      <c r="BG12" s="242"/>
      <c r="BH12" s="242"/>
      <c r="BI12" s="242"/>
      <c r="BJ12" s="242"/>
      <c r="BK12" s="242"/>
      <c r="BL12" s="242"/>
      <c r="BM12" s="242"/>
      <c r="BN12" s="242"/>
      <c r="BO12" s="242"/>
      <c r="BP12" s="242"/>
      <c r="BQ12" s="251">
        <v>6</v>
      </c>
      <c r="BR12" s="252"/>
      <c r="BS12" s="1082" t="s">
        <v>581</v>
      </c>
      <c r="BT12" s="1083" t="s">
        <v>581</v>
      </c>
      <c r="BU12" s="1083" t="s">
        <v>581</v>
      </c>
      <c r="BV12" s="1083" t="s">
        <v>581</v>
      </c>
      <c r="BW12" s="1083" t="s">
        <v>581</v>
      </c>
      <c r="BX12" s="1083" t="s">
        <v>581</v>
      </c>
      <c r="BY12" s="1083" t="s">
        <v>581</v>
      </c>
      <c r="BZ12" s="1083" t="s">
        <v>581</v>
      </c>
      <c r="CA12" s="1083" t="s">
        <v>581</v>
      </c>
      <c r="CB12" s="1083" t="s">
        <v>581</v>
      </c>
      <c r="CC12" s="1083" t="s">
        <v>581</v>
      </c>
      <c r="CD12" s="1083" t="s">
        <v>581</v>
      </c>
      <c r="CE12" s="1083" t="s">
        <v>581</v>
      </c>
      <c r="CF12" s="1083" t="s">
        <v>581</v>
      </c>
      <c r="CG12" s="1084" t="s">
        <v>581</v>
      </c>
      <c r="CH12" s="1165">
        <v>0</v>
      </c>
      <c r="CI12" s="1166"/>
      <c r="CJ12" s="1166"/>
      <c r="CK12" s="1166"/>
      <c r="CL12" s="1167"/>
      <c r="CM12" s="1055">
        <v>18</v>
      </c>
      <c r="CN12" s="1056"/>
      <c r="CO12" s="1056"/>
      <c r="CP12" s="1056"/>
      <c r="CQ12" s="1057"/>
      <c r="CR12" s="1055">
        <v>10</v>
      </c>
      <c r="CS12" s="1056"/>
      <c r="CT12" s="1056"/>
      <c r="CU12" s="1056"/>
      <c r="CV12" s="1057"/>
      <c r="CW12" s="1055">
        <v>0</v>
      </c>
      <c r="CX12" s="1056"/>
      <c r="CY12" s="1056"/>
      <c r="CZ12" s="1056"/>
      <c r="DA12" s="1057"/>
      <c r="DB12" s="1055">
        <v>0</v>
      </c>
      <c r="DC12" s="1056"/>
      <c r="DD12" s="1056"/>
      <c r="DE12" s="1056"/>
      <c r="DF12" s="1057"/>
      <c r="DG12" s="1055">
        <v>0</v>
      </c>
      <c r="DH12" s="1056"/>
      <c r="DI12" s="1056"/>
      <c r="DJ12" s="1056"/>
      <c r="DK12" s="1057"/>
      <c r="DL12" s="1055">
        <v>0</v>
      </c>
      <c r="DM12" s="1056"/>
      <c r="DN12" s="1056"/>
      <c r="DO12" s="1056"/>
      <c r="DP12" s="1057"/>
      <c r="DQ12" s="1055">
        <v>0</v>
      </c>
      <c r="DR12" s="1056"/>
      <c r="DS12" s="1056"/>
      <c r="DT12" s="1056"/>
      <c r="DU12" s="1057"/>
      <c r="DV12" s="1171"/>
      <c r="DW12" s="1172"/>
      <c r="DX12" s="1172"/>
      <c r="DY12" s="1172"/>
      <c r="DZ12" s="1173"/>
      <c r="EA12" s="243"/>
    </row>
    <row r="13" spans="1:131" s="244" customFormat="1" ht="26.25" customHeight="1" x14ac:dyDescent="0.2">
      <c r="A13" s="250">
        <v>7</v>
      </c>
      <c r="B13" s="1043" t="s">
        <v>367</v>
      </c>
      <c r="C13" s="1044"/>
      <c r="D13" s="1044"/>
      <c r="E13" s="1044"/>
      <c r="F13" s="1044"/>
      <c r="G13" s="1044"/>
      <c r="H13" s="1044"/>
      <c r="I13" s="1044"/>
      <c r="J13" s="1044"/>
      <c r="K13" s="1044"/>
      <c r="L13" s="1044"/>
      <c r="M13" s="1044"/>
      <c r="N13" s="1044"/>
      <c r="O13" s="1044"/>
      <c r="P13" s="1045"/>
      <c r="Q13" s="1051">
        <v>1791</v>
      </c>
      <c r="R13" s="1052"/>
      <c r="S13" s="1052"/>
      <c r="T13" s="1052"/>
      <c r="U13" s="1053"/>
      <c r="V13" s="1050">
        <v>1791</v>
      </c>
      <c r="W13" s="1052"/>
      <c r="X13" s="1052"/>
      <c r="Y13" s="1052"/>
      <c r="Z13" s="1053"/>
      <c r="AA13" s="1050" t="s">
        <v>506</v>
      </c>
      <c r="AB13" s="1052"/>
      <c r="AC13" s="1052"/>
      <c r="AD13" s="1052"/>
      <c r="AE13" s="1111"/>
      <c r="AF13" s="1110" t="s">
        <v>368</v>
      </c>
      <c r="AG13" s="1052"/>
      <c r="AH13" s="1052"/>
      <c r="AI13" s="1052"/>
      <c r="AJ13" s="1111"/>
      <c r="AK13" s="1113">
        <v>1153</v>
      </c>
      <c r="AL13" s="1118"/>
      <c r="AM13" s="1118"/>
      <c r="AN13" s="1118"/>
      <c r="AO13" s="1118"/>
      <c r="AP13" s="1112" t="s">
        <v>506</v>
      </c>
      <c r="AQ13" s="995"/>
      <c r="AR13" s="995"/>
      <c r="AS13" s="995"/>
      <c r="AT13" s="1113"/>
      <c r="AU13" s="1098"/>
      <c r="AV13" s="1098"/>
      <c r="AW13" s="1098"/>
      <c r="AX13" s="1098"/>
      <c r="AY13" s="1099"/>
      <c r="AZ13" s="241"/>
      <c r="BA13" s="241"/>
      <c r="BB13" s="241"/>
      <c r="BC13" s="241"/>
      <c r="BD13" s="241"/>
      <c r="BE13" s="242"/>
      <c r="BF13" s="242"/>
      <c r="BG13" s="242"/>
      <c r="BH13" s="242"/>
      <c r="BI13" s="242"/>
      <c r="BJ13" s="242"/>
      <c r="BK13" s="242"/>
      <c r="BL13" s="242"/>
      <c r="BM13" s="242"/>
      <c r="BN13" s="242"/>
      <c r="BO13" s="242"/>
      <c r="BP13" s="242"/>
      <c r="BQ13" s="251">
        <v>7</v>
      </c>
      <c r="BR13" s="252"/>
      <c r="BS13" s="1082" t="s">
        <v>582</v>
      </c>
      <c r="BT13" s="1083" t="s">
        <v>582</v>
      </c>
      <c r="BU13" s="1083" t="s">
        <v>582</v>
      </c>
      <c r="BV13" s="1083" t="s">
        <v>582</v>
      </c>
      <c r="BW13" s="1083" t="s">
        <v>582</v>
      </c>
      <c r="BX13" s="1083" t="s">
        <v>582</v>
      </c>
      <c r="BY13" s="1083" t="s">
        <v>582</v>
      </c>
      <c r="BZ13" s="1083" t="s">
        <v>582</v>
      </c>
      <c r="CA13" s="1083" t="s">
        <v>582</v>
      </c>
      <c r="CB13" s="1083" t="s">
        <v>582</v>
      </c>
      <c r="CC13" s="1083" t="s">
        <v>582</v>
      </c>
      <c r="CD13" s="1083" t="s">
        <v>582</v>
      </c>
      <c r="CE13" s="1083" t="s">
        <v>582</v>
      </c>
      <c r="CF13" s="1083" t="s">
        <v>582</v>
      </c>
      <c r="CG13" s="1084" t="s">
        <v>582</v>
      </c>
      <c r="CH13" s="1055">
        <v>0</v>
      </c>
      <c r="CI13" s="1056"/>
      <c r="CJ13" s="1056"/>
      <c r="CK13" s="1056"/>
      <c r="CL13" s="1057"/>
      <c r="CM13" s="1055">
        <v>283</v>
      </c>
      <c r="CN13" s="1056"/>
      <c r="CO13" s="1056"/>
      <c r="CP13" s="1056"/>
      <c r="CQ13" s="1057"/>
      <c r="CR13" s="1055">
        <v>263</v>
      </c>
      <c r="CS13" s="1056"/>
      <c r="CT13" s="1056"/>
      <c r="CU13" s="1056"/>
      <c r="CV13" s="1057"/>
      <c r="CW13" s="1055">
        <v>0</v>
      </c>
      <c r="CX13" s="1056"/>
      <c r="CY13" s="1056"/>
      <c r="CZ13" s="1056"/>
      <c r="DA13" s="1057"/>
      <c r="DB13" s="1055">
        <v>0</v>
      </c>
      <c r="DC13" s="1056"/>
      <c r="DD13" s="1056"/>
      <c r="DE13" s="1056"/>
      <c r="DF13" s="1057"/>
      <c r="DG13" s="1055">
        <v>0</v>
      </c>
      <c r="DH13" s="1056"/>
      <c r="DI13" s="1056"/>
      <c r="DJ13" s="1056"/>
      <c r="DK13" s="1057"/>
      <c r="DL13" s="1055">
        <v>0</v>
      </c>
      <c r="DM13" s="1056"/>
      <c r="DN13" s="1056"/>
      <c r="DO13" s="1056"/>
      <c r="DP13" s="1057"/>
      <c r="DQ13" s="1055">
        <v>0</v>
      </c>
      <c r="DR13" s="1056"/>
      <c r="DS13" s="1056"/>
      <c r="DT13" s="1056"/>
      <c r="DU13" s="1057"/>
      <c r="DV13" s="1068"/>
      <c r="DW13" s="1069"/>
      <c r="DX13" s="1069"/>
      <c r="DY13" s="1069"/>
      <c r="DZ13" s="1070"/>
      <c r="EA13" s="243"/>
    </row>
    <row r="14" spans="1:131" s="244" customFormat="1" ht="26.25" customHeight="1" x14ac:dyDescent="0.2">
      <c r="A14" s="250">
        <v>8</v>
      </c>
      <c r="B14" s="1043" t="s">
        <v>369</v>
      </c>
      <c r="C14" s="1044"/>
      <c r="D14" s="1044"/>
      <c r="E14" s="1044"/>
      <c r="F14" s="1044"/>
      <c r="G14" s="1044"/>
      <c r="H14" s="1044"/>
      <c r="I14" s="1044"/>
      <c r="J14" s="1044"/>
      <c r="K14" s="1044"/>
      <c r="L14" s="1044"/>
      <c r="M14" s="1044"/>
      <c r="N14" s="1044"/>
      <c r="O14" s="1044"/>
      <c r="P14" s="1045"/>
      <c r="Q14" s="1051">
        <v>66</v>
      </c>
      <c r="R14" s="1052"/>
      <c r="S14" s="1052"/>
      <c r="T14" s="1052"/>
      <c r="U14" s="1053"/>
      <c r="V14" s="1050">
        <v>22</v>
      </c>
      <c r="W14" s="1052"/>
      <c r="X14" s="1052"/>
      <c r="Y14" s="1052"/>
      <c r="Z14" s="1053"/>
      <c r="AA14" s="1050">
        <v>44</v>
      </c>
      <c r="AB14" s="1052"/>
      <c r="AC14" s="1052"/>
      <c r="AD14" s="1052"/>
      <c r="AE14" s="1111"/>
      <c r="AF14" s="1110" t="s">
        <v>119</v>
      </c>
      <c r="AG14" s="1052"/>
      <c r="AH14" s="1052"/>
      <c r="AI14" s="1052"/>
      <c r="AJ14" s="1111"/>
      <c r="AK14" s="1113">
        <v>0</v>
      </c>
      <c r="AL14" s="1118"/>
      <c r="AM14" s="1118"/>
      <c r="AN14" s="1118"/>
      <c r="AO14" s="1118"/>
      <c r="AP14" s="1112" t="s">
        <v>506</v>
      </c>
      <c r="AQ14" s="995"/>
      <c r="AR14" s="995"/>
      <c r="AS14" s="995"/>
      <c r="AT14" s="1113"/>
      <c r="AU14" s="1098"/>
      <c r="AV14" s="1098"/>
      <c r="AW14" s="1098"/>
      <c r="AX14" s="1098"/>
      <c r="AY14" s="1099"/>
      <c r="AZ14" s="241"/>
      <c r="BA14" s="241"/>
      <c r="BB14" s="241"/>
      <c r="BC14" s="241"/>
      <c r="BD14" s="241"/>
      <c r="BE14" s="242"/>
      <c r="BF14" s="242"/>
      <c r="BG14" s="242"/>
      <c r="BH14" s="242"/>
      <c r="BI14" s="242"/>
      <c r="BJ14" s="242"/>
      <c r="BK14" s="242"/>
      <c r="BL14" s="242"/>
      <c r="BM14" s="242"/>
      <c r="BN14" s="242"/>
      <c r="BO14" s="242"/>
      <c r="BP14" s="242"/>
      <c r="BQ14" s="251">
        <v>8</v>
      </c>
      <c r="BR14" s="252"/>
      <c r="BS14" s="1082" t="s">
        <v>583</v>
      </c>
      <c r="BT14" s="1083" t="s">
        <v>583</v>
      </c>
      <c r="BU14" s="1083" t="s">
        <v>583</v>
      </c>
      <c r="BV14" s="1083" t="s">
        <v>583</v>
      </c>
      <c r="BW14" s="1083" t="s">
        <v>583</v>
      </c>
      <c r="BX14" s="1083" t="s">
        <v>583</v>
      </c>
      <c r="BY14" s="1083" t="s">
        <v>583</v>
      </c>
      <c r="BZ14" s="1083" t="s">
        <v>583</v>
      </c>
      <c r="CA14" s="1083" t="s">
        <v>583</v>
      </c>
      <c r="CB14" s="1083" t="s">
        <v>583</v>
      </c>
      <c r="CC14" s="1083" t="s">
        <v>583</v>
      </c>
      <c r="CD14" s="1083" t="s">
        <v>583</v>
      </c>
      <c r="CE14" s="1083" t="s">
        <v>583</v>
      </c>
      <c r="CF14" s="1083" t="s">
        <v>583</v>
      </c>
      <c r="CG14" s="1084" t="s">
        <v>583</v>
      </c>
      <c r="CH14" s="1055">
        <v>-25</v>
      </c>
      <c r="CI14" s="1056"/>
      <c r="CJ14" s="1056"/>
      <c r="CK14" s="1056"/>
      <c r="CL14" s="1057"/>
      <c r="CM14" s="1055">
        <v>816</v>
      </c>
      <c r="CN14" s="1056"/>
      <c r="CO14" s="1056"/>
      <c r="CP14" s="1056"/>
      <c r="CQ14" s="1057"/>
      <c r="CR14" s="1055">
        <v>780</v>
      </c>
      <c r="CS14" s="1056"/>
      <c r="CT14" s="1056"/>
      <c r="CU14" s="1056"/>
      <c r="CV14" s="1057"/>
      <c r="CW14" s="1055">
        <v>0</v>
      </c>
      <c r="CX14" s="1056"/>
      <c r="CY14" s="1056"/>
      <c r="CZ14" s="1056"/>
      <c r="DA14" s="1057"/>
      <c r="DB14" s="1055">
        <v>0</v>
      </c>
      <c r="DC14" s="1056"/>
      <c r="DD14" s="1056"/>
      <c r="DE14" s="1056"/>
      <c r="DF14" s="1057"/>
      <c r="DG14" s="1055">
        <v>0</v>
      </c>
      <c r="DH14" s="1056"/>
      <c r="DI14" s="1056"/>
      <c r="DJ14" s="1056"/>
      <c r="DK14" s="1057"/>
      <c r="DL14" s="1055">
        <v>0</v>
      </c>
      <c r="DM14" s="1056"/>
      <c r="DN14" s="1056"/>
      <c r="DO14" s="1056"/>
      <c r="DP14" s="1057"/>
      <c r="DQ14" s="1055">
        <v>0</v>
      </c>
      <c r="DR14" s="1056"/>
      <c r="DS14" s="1056"/>
      <c r="DT14" s="1056"/>
      <c r="DU14" s="1057"/>
      <c r="DV14" s="1068"/>
      <c r="DW14" s="1069"/>
      <c r="DX14" s="1069"/>
      <c r="DY14" s="1069"/>
      <c r="DZ14" s="1070"/>
      <c r="EA14" s="243"/>
    </row>
    <row r="15" spans="1:131" s="244" customFormat="1" ht="26.25" customHeight="1" x14ac:dyDescent="0.2">
      <c r="A15" s="250">
        <v>9</v>
      </c>
      <c r="B15" s="1043" t="s">
        <v>370</v>
      </c>
      <c r="C15" s="1044"/>
      <c r="D15" s="1044"/>
      <c r="E15" s="1044"/>
      <c r="F15" s="1044"/>
      <c r="G15" s="1044"/>
      <c r="H15" s="1044"/>
      <c r="I15" s="1044"/>
      <c r="J15" s="1044"/>
      <c r="K15" s="1044"/>
      <c r="L15" s="1044"/>
      <c r="M15" s="1044"/>
      <c r="N15" s="1044"/>
      <c r="O15" s="1044"/>
      <c r="P15" s="1045"/>
      <c r="Q15" s="1051">
        <v>176</v>
      </c>
      <c r="R15" s="1052"/>
      <c r="S15" s="1052"/>
      <c r="T15" s="1052"/>
      <c r="U15" s="1053"/>
      <c r="V15" s="1050">
        <v>0</v>
      </c>
      <c r="W15" s="1052"/>
      <c r="X15" s="1052"/>
      <c r="Y15" s="1052"/>
      <c r="Z15" s="1053"/>
      <c r="AA15" s="1050">
        <v>176</v>
      </c>
      <c r="AB15" s="1052"/>
      <c r="AC15" s="1052"/>
      <c r="AD15" s="1052"/>
      <c r="AE15" s="1111"/>
      <c r="AF15" s="1110" t="s">
        <v>119</v>
      </c>
      <c r="AG15" s="1052"/>
      <c r="AH15" s="1052"/>
      <c r="AI15" s="1052"/>
      <c r="AJ15" s="1111"/>
      <c r="AK15" s="1113">
        <v>0</v>
      </c>
      <c r="AL15" s="1118"/>
      <c r="AM15" s="1118"/>
      <c r="AN15" s="1118"/>
      <c r="AO15" s="1118"/>
      <c r="AP15" s="1112" t="s">
        <v>506</v>
      </c>
      <c r="AQ15" s="995"/>
      <c r="AR15" s="995"/>
      <c r="AS15" s="995"/>
      <c r="AT15" s="1113"/>
      <c r="AU15" s="1098"/>
      <c r="AV15" s="1098"/>
      <c r="AW15" s="1098"/>
      <c r="AX15" s="1098"/>
      <c r="AY15" s="1099"/>
      <c r="AZ15" s="241"/>
      <c r="BA15" s="241"/>
      <c r="BB15" s="241"/>
      <c r="BC15" s="241"/>
      <c r="BD15" s="241"/>
      <c r="BE15" s="242"/>
      <c r="BF15" s="242"/>
      <c r="BG15" s="242"/>
      <c r="BH15" s="242"/>
      <c r="BI15" s="242"/>
      <c r="BJ15" s="242"/>
      <c r="BK15" s="242"/>
      <c r="BL15" s="242"/>
      <c r="BM15" s="242"/>
      <c r="BN15" s="242"/>
      <c r="BO15" s="242"/>
      <c r="BP15" s="242"/>
      <c r="BQ15" s="251">
        <v>9</v>
      </c>
      <c r="BR15" s="252"/>
      <c r="BS15" s="1082" t="s">
        <v>584</v>
      </c>
      <c r="BT15" s="1083" t="s">
        <v>584</v>
      </c>
      <c r="BU15" s="1083" t="s">
        <v>584</v>
      </c>
      <c r="BV15" s="1083" t="s">
        <v>584</v>
      </c>
      <c r="BW15" s="1083" t="s">
        <v>584</v>
      </c>
      <c r="BX15" s="1083" t="s">
        <v>584</v>
      </c>
      <c r="BY15" s="1083" t="s">
        <v>584</v>
      </c>
      <c r="BZ15" s="1083" t="s">
        <v>584</v>
      </c>
      <c r="CA15" s="1083" t="s">
        <v>584</v>
      </c>
      <c r="CB15" s="1083" t="s">
        <v>584</v>
      </c>
      <c r="CC15" s="1083" t="s">
        <v>584</v>
      </c>
      <c r="CD15" s="1083" t="s">
        <v>584</v>
      </c>
      <c r="CE15" s="1083" t="s">
        <v>584</v>
      </c>
      <c r="CF15" s="1083" t="s">
        <v>584</v>
      </c>
      <c r="CG15" s="1084" t="s">
        <v>584</v>
      </c>
      <c r="CH15" s="1055">
        <v>-1</v>
      </c>
      <c r="CI15" s="1056"/>
      <c r="CJ15" s="1056"/>
      <c r="CK15" s="1056"/>
      <c r="CL15" s="1057"/>
      <c r="CM15" s="1055">
        <v>852</v>
      </c>
      <c r="CN15" s="1056"/>
      <c r="CO15" s="1056"/>
      <c r="CP15" s="1056"/>
      <c r="CQ15" s="1057"/>
      <c r="CR15" s="1055">
        <v>675</v>
      </c>
      <c r="CS15" s="1056"/>
      <c r="CT15" s="1056"/>
      <c r="CU15" s="1056"/>
      <c r="CV15" s="1057"/>
      <c r="CW15" s="1055">
        <v>0</v>
      </c>
      <c r="CX15" s="1056"/>
      <c r="CY15" s="1056"/>
      <c r="CZ15" s="1056"/>
      <c r="DA15" s="1057"/>
      <c r="DB15" s="1055">
        <v>0</v>
      </c>
      <c r="DC15" s="1056"/>
      <c r="DD15" s="1056"/>
      <c r="DE15" s="1056"/>
      <c r="DF15" s="1057"/>
      <c r="DG15" s="1055">
        <v>0</v>
      </c>
      <c r="DH15" s="1056"/>
      <c r="DI15" s="1056"/>
      <c r="DJ15" s="1056"/>
      <c r="DK15" s="1057"/>
      <c r="DL15" s="1055">
        <v>0</v>
      </c>
      <c r="DM15" s="1056"/>
      <c r="DN15" s="1056"/>
      <c r="DO15" s="1056"/>
      <c r="DP15" s="1057"/>
      <c r="DQ15" s="1055">
        <v>0</v>
      </c>
      <c r="DR15" s="1056"/>
      <c r="DS15" s="1056"/>
      <c r="DT15" s="1056"/>
      <c r="DU15" s="1057"/>
      <c r="DV15" s="1068"/>
      <c r="DW15" s="1069"/>
      <c r="DX15" s="1069"/>
      <c r="DY15" s="1069"/>
      <c r="DZ15" s="1070"/>
      <c r="EA15" s="243"/>
    </row>
    <row r="16" spans="1:131" s="244" customFormat="1" ht="26.25" customHeight="1" x14ac:dyDescent="0.2">
      <c r="A16" s="250">
        <v>10</v>
      </c>
      <c r="B16" s="1043" t="s">
        <v>371</v>
      </c>
      <c r="C16" s="1044"/>
      <c r="D16" s="1044"/>
      <c r="E16" s="1044"/>
      <c r="F16" s="1044"/>
      <c r="G16" s="1044"/>
      <c r="H16" s="1044"/>
      <c r="I16" s="1044"/>
      <c r="J16" s="1044"/>
      <c r="K16" s="1044"/>
      <c r="L16" s="1044"/>
      <c r="M16" s="1044"/>
      <c r="N16" s="1044"/>
      <c r="O16" s="1044"/>
      <c r="P16" s="1045"/>
      <c r="Q16" s="1051">
        <v>830</v>
      </c>
      <c r="R16" s="1052"/>
      <c r="S16" s="1052"/>
      <c r="T16" s="1052"/>
      <c r="U16" s="1053"/>
      <c r="V16" s="1050">
        <v>830</v>
      </c>
      <c r="W16" s="1052"/>
      <c r="X16" s="1052"/>
      <c r="Y16" s="1052"/>
      <c r="Z16" s="1053"/>
      <c r="AA16" s="1050" t="s">
        <v>506</v>
      </c>
      <c r="AB16" s="1052"/>
      <c r="AC16" s="1052"/>
      <c r="AD16" s="1052"/>
      <c r="AE16" s="1111"/>
      <c r="AF16" s="1110" t="s">
        <v>119</v>
      </c>
      <c r="AG16" s="1052"/>
      <c r="AH16" s="1052"/>
      <c r="AI16" s="1052"/>
      <c r="AJ16" s="1111"/>
      <c r="AK16" s="1113">
        <v>586</v>
      </c>
      <c r="AL16" s="1118"/>
      <c r="AM16" s="1118"/>
      <c r="AN16" s="1118"/>
      <c r="AO16" s="1118"/>
      <c r="AP16" s="1112" t="s">
        <v>506</v>
      </c>
      <c r="AQ16" s="995"/>
      <c r="AR16" s="995"/>
      <c r="AS16" s="995"/>
      <c r="AT16" s="1113"/>
      <c r="AU16" s="1098"/>
      <c r="AV16" s="1098"/>
      <c r="AW16" s="1098"/>
      <c r="AX16" s="1098"/>
      <c r="AY16" s="1099"/>
      <c r="AZ16" s="241"/>
      <c r="BA16" s="241"/>
      <c r="BB16" s="241"/>
      <c r="BC16" s="241"/>
      <c r="BD16" s="241"/>
      <c r="BE16" s="242"/>
      <c r="BF16" s="242"/>
      <c r="BG16" s="242"/>
      <c r="BH16" s="242"/>
      <c r="BI16" s="242"/>
      <c r="BJ16" s="242"/>
      <c r="BK16" s="242"/>
      <c r="BL16" s="242"/>
      <c r="BM16" s="242"/>
      <c r="BN16" s="242"/>
      <c r="BO16" s="242"/>
      <c r="BP16" s="242"/>
      <c r="BQ16" s="251">
        <v>10</v>
      </c>
      <c r="BR16" s="252"/>
      <c r="BS16" s="1082" t="s">
        <v>585</v>
      </c>
      <c r="BT16" s="1083" t="s">
        <v>585</v>
      </c>
      <c r="BU16" s="1083" t="s">
        <v>585</v>
      </c>
      <c r="BV16" s="1083" t="s">
        <v>585</v>
      </c>
      <c r="BW16" s="1083" t="s">
        <v>585</v>
      </c>
      <c r="BX16" s="1083" t="s">
        <v>585</v>
      </c>
      <c r="BY16" s="1083" t="s">
        <v>585</v>
      </c>
      <c r="BZ16" s="1083" t="s">
        <v>585</v>
      </c>
      <c r="CA16" s="1083" t="s">
        <v>585</v>
      </c>
      <c r="CB16" s="1083" t="s">
        <v>585</v>
      </c>
      <c r="CC16" s="1083" t="s">
        <v>585</v>
      </c>
      <c r="CD16" s="1083" t="s">
        <v>585</v>
      </c>
      <c r="CE16" s="1083" t="s">
        <v>585</v>
      </c>
      <c r="CF16" s="1083" t="s">
        <v>585</v>
      </c>
      <c r="CG16" s="1084" t="s">
        <v>585</v>
      </c>
      <c r="CH16" s="1055">
        <v>0</v>
      </c>
      <c r="CI16" s="1056"/>
      <c r="CJ16" s="1056"/>
      <c r="CK16" s="1056"/>
      <c r="CL16" s="1057"/>
      <c r="CM16" s="1055">
        <v>98</v>
      </c>
      <c r="CN16" s="1056"/>
      <c r="CO16" s="1056"/>
      <c r="CP16" s="1056"/>
      <c r="CQ16" s="1057"/>
      <c r="CR16" s="1055">
        <v>59</v>
      </c>
      <c r="CS16" s="1056"/>
      <c r="CT16" s="1056"/>
      <c r="CU16" s="1056"/>
      <c r="CV16" s="1057"/>
      <c r="CW16" s="1055">
        <v>4</v>
      </c>
      <c r="CX16" s="1056"/>
      <c r="CY16" s="1056"/>
      <c r="CZ16" s="1056"/>
      <c r="DA16" s="1057"/>
      <c r="DB16" s="1055">
        <v>0</v>
      </c>
      <c r="DC16" s="1056"/>
      <c r="DD16" s="1056"/>
      <c r="DE16" s="1056"/>
      <c r="DF16" s="1057"/>
      <c r="DG16" s="1055">
        <v>0</v>
      </c>
      <c r="DH16" s="1056"/>
      <c r="DI16" s="1056"/>
      <c r="DJ16" s="1056"/>
      <c r="DK16" s="1057"/>
      <c r="DL16" s="1055">
        <v>0</v>
      </c>
      <c r="DM16" s="1056"/>
      <c r="DN16" s="1056"/>
      <c r="DO16" s="1056"/>
      <c r="DP16" s="1057"/>
      <c r="DQ16" s="1055">
        <v>0</v>
      </c>
      <c r="DR16" s="1056"/>
      <c r="DS16" s="1056"/>
      <c r="DT16" s="1056"/>
      <c r="DU16" s="1057"/>
      <c r="DV16" s="1068"/>
      <c r="DW16" s="1069"/>
      <c r="DX16" s="1069"/>
      <c r="DY16" s="1069"/>
      <c r="DZ16" s="1070"/>
      <c r="EA16" s="243"/>
    </row>
    <row r="17" spans="1:131" s="244" customFormat="1" ht="26.25" customHeight="1" x14ac:dyDescent="0.2">
      <c r="A17" s="250">
        <v>11</v>
      </c>
      <c r="B17" s="1043" t="s">
        <v>372</v>
      </c>
      <c r="C17" s="1044"/>
      <c r="D17" s="1044"/>
      <c r="E17" s="1044"/>
      <c r="F17" s="1044"/>
      <c r="G17" s="1044"/>
      <c r="H17" s="1044"/>
      <c r="I17" s="1044"/>
      <c r="J17" s="1044"/>
      <c r="K17" s="1044"/>
      <c r="L17" s="1044"/>
      <c r="M17" s="1044"/>
      <c r="N17" s="1044"/>
      <c r="O17" s="1044"/>
      <c r="P17" s="1045"/>
      <c r="Q17" s="1051">
        <v>512</v>
      </c>
      <c r="R17" s="1052"/>
      <c r="S17" s="1052"/>
      <c r="T17" s="1052"/>
      <c r="U17" s="1053"/>
      <c r="V17" s="1050">
        <v>497</v>
      </c>
      <c r="W17" s="1052"/>
      <c r="X17" s="1052"/>
      <c r="Y17" s="1052"/>
      <c r="Z17" s="1053"/>
      <c r="AA17" s="1050">
        <v>15</v>
      </c>
      <c r="AB17" s="1052"/>
      <c r="AC17" s="1052"/>
      <c r="AD17" s="1052"/>
      <c r="AE17" s="1111"/>
      <c r="AF17" s="1110">
        <v>15</v>
      </c>
      <c r="AG17" s="1052"/>
      <c r="AH17" s="1052"/>
      <c r="AI17" s="1052"/>
      <c r="AJ17" s="1111"/>
      <c r="AK17" s="1113">
        <v>152</v>
      </c>
      <c r="AL17" s="1118"/>
      <c r="AM17" s="1118"/>
      <c r="AN17" s="1118"/>
      <c r="AO17" s="1118"/>
      <c r="AP17" s="1112" t="s">
        <v>506</v>
      </c>
      <c r="AQ17" s="995"/>
      <c r="AR17" s="995"/>
      <c r="AS17" s="995"/>
      <c r="AT17" s="1113"/>
      <c r="AU17" s="1098"/>
      <c r="AV17" s="1098"/>
      <c r="AW17" s="1098"/>
      <c r="AX17" s="1098"/>
      <c r="AY17" s="1099"/>
      <c r="AZ17" s="241"/>
      <c r="BA17" s="241"/>
      <c r="BB17" s="241"/>
      <c r="BC17" s="241"/>
      <c r="BD17" s="241"/>
      <c r="BE17" s="242"/>
      <c r="BF17" s="242"/>
      <c r="BG17" s="242"/>
      <c r="BH17" s="242"/>
      <c r="BI17" s="242"/>
      <c r="BJ17" s="242"/>
      <c r="BK17" s="242"/>
      <c r="BL17" s="242"/>
      <c r="BM17" s="242"/>
      <c r="BN17" s="242"/>
      <c r="BO17" s="242"/>
      <c r="BP17" s="242"/>
      <c r="BQ17" s="251">
        <v>11</v>
      </c>
      <c r="BR17" s="252"/>
      <c r="BS17" s="1082" t="s">
        <v>586</v>
      </c>
      <c r="BT17" s="1083" t="s">
        <v>586</v>
      </c>
      <c r="BU17" s="1083" t="s">
        <v>586</v>
      </c>
      <c r="BV17" s="1083" t="s">
        <v>586</v>
      </c>
      <c r="BW17" s="1083" t="s">
        <v>586</v>
      </c>
      <c r="BX17" s="1083" t="s">
        <v>586</v>
      </c>
      <c r="BY17" s="1083" t="s">
        <v>586</v>
      </c>
      <c r="BZ17" s="1083" t="s">
        <v>586</v>
      </c>
      <c r="CA17" s="1083" t="s">
        <v>586</v>
      </c>
      <c r="CB17" s="1083" t="s">
        <v>586</v>
      </c>
      <c r="CC17" s="1083" t="s">
        <v>586</v>
      </c>
      <c r="CD17" s="1083" t="s">
        <v>586</v>
      </c>
      <c r="CE17" s="1083" t="s">
        <v>586</v>
      </c>
      <c r="CF17" s="1083" t="s">
        <v>586</v>
      </c>
      <c r="CG17" s="1084" t="s">
        <v>586</v>
      </c>
      <c r="CH17" s="1055">
        <v>0</v>
      </c>
      <c r="CI17" s="1056"/>
      <c r="CJ17" s="1056"/>
      <c r="CK17" s="1056"/>
      <c r="CL17" s="1057"/>
      <c r="CM17" s="1055">
        <v>10</v>
      </c>
      <c r="CN17" s="1056"/>
      <c r="CO17" s="1056"/>
      <c r="CP17" s="1056"/>
      <c r="CQ17" s="1057"/>
      <c r="CR17" s="1055">
        <v>10</v>
      </c>
      <c r="CS17" s="1056"/>
      <c r="CT17" s="1056"/>
      <c r="CU17" s="1056"/>
      <c r="CV17" s="1057"/>
      <c r="CW17" s="1055">
        <v>0</v>
      </c>
      <c r="CX17" s="1056"/>
      <c r="CY17" s="1056"/>
      <c r="CZ17" s="1056"/>
      <c r="DA17" s="1057"/>
      <c r="DB17" s="1055">
        <v>0</v>
      </c>
      <c r="DC17" s="1056"/>
      <c r="DD17" s="1056"/>
      <c r="DE17" s="1056"/>
      <c r="DF17" s="1057"/>
      <c r="DG17" s="1055">
        <v>0</v>
      </c>
      <c r="DH17" s="1056"/>
      <c r="DI17" s="1056"/>
      <c r="DJ17" s="1056"/>
      <c r="DK17" s="1057"/>
      <c r="DL17" s="1055">
        <v>0</v>
      </c>
      <c r="DM17" s="1056"/>
      <c r="DN17" s="1056"/>
      <c r="DO17" s="1056"/>
      <c r="DP17" s="1057"/>
      <c r="DQ17" s="1055">
        <v>0</v>
      </c>
      <c r="DR17" s="1056"/>
      <c r="DS17" s="1056"/>
      <c r="DT17" s="1056"/>
      <c r="DU17" s="1057"/>
      <c r="DV17" s="1168"/>
      <c r="DW17" s="1169"/>
      <c r="DX17" s="1169"/>
      <c r="DY17" s="1169"/>
      <c r="DZ17" s="1170"/>
      <c r="EA17" s="243"/>
    </row>
    <row r="18" spans="1:131" s="244" customFormat="1" ht="26.25" customHeight="1" x14ac:dyDescent="0.2">
      <c r="A18" s="250">
        <v>12</v>
      </c>
      <c r="B18" s="1043" t="s">
        <v>373</v>
      </c>
      <c r="C18" s="1044"/>
      <c r="D18" s="1044"/>
      <c r="E18" s="1044"/>
      <c r="F18" s="1044"/>
      <c r="G18" s="1044"/>
      <c r="H18" s="1044"/>
      <c r="I18" s="1044"/>
      <c r="J18" s="1044"/>
      <c r="K18" s="1044"/>
      <c r="L18" s="1044"/>
      <c r="M18" s="1044"/>
      <c r="N18" s="1044"/>
      <c r="O18" s="1044"/>
      <c r="P18" s="1045"/>
      <c r="Q18" s="1051">
        <v>117853</v>
      </c>
      <c r="R18" s="1052"/>
      <c r="S18" s="1052"/>
      <c r="T18" s="1052"/>
      <c r="U18" s="1053"/>
      <c r="V18" s="1050">
        <v>117853</v>
      </c>
      <c r="W18" s="1052"/>
      <c r="X18" s="1052"/>
      <c r="Y18" s="1052"/>
      <c r="Z18" s="1053"/>
      <c r="AA18" s="1050" t="s">
        <v>506</v>
      </c>
      <c r="AB18" s="1052"/>
      <c r="AC18" s="1052"/>
      <c r="AD18" s="1052"/>
      <c r="AE18" s="1111"/>
      <c r="AF18" s="1110" t="s">
        <v>374</v>
      </c>
      <c r="AG18" s="1052"/>
      <c r="AH18" s="1052"/>
      <c r="AI18" s="1052"/>
      <c r="AJ18" s="1111"/>
      <c r="AK18" s="1113">
        <v>60099</v>
      </c>
      <c r="AL18" s="1118"/>
      <c r="AM18" s="1118"/>
      <c r="AN18" s="1118"/>
      <c r="AO18" s="1118"/>
      <c r="AP18" s="1112" t="s">
        <v>506</v>
      </c>
      <c r="AQ18" s="995"/>
      <c r="AR18" s="995"/>
      <c r="AS18" s="995"/>
      <c r="AT18" s="1113"/>
      <c r="AU18" s="1098"/>
      <c r="AV18" s="1098"/>
      <c r="AW18" s="1098"/>
      <c r="AX18" s="1098"/>
      <c r="AY18" s="1099"/>
      <c r="AZ18" s="241"/>
      <c r="BA18" s="241"/>
      <c r="BB18" s="241"/>
      <c r="BC18" s="241"/>
      <c r="BD18" s="241"/>
      <c r="BE18" s="242"/>
      <c r="BF18" s="242"/>
      <c r="BG18" s="242"/>
      <c r="BH18" s="242"/>
      <c r="BI18" s="242"/>
      <c r="BJ18" s="242"/>
      <c r="BK18" s="242"/>
      <c r="BL18" s="242"/>
      <c r="BM18" s="242"/>
      <c r="BN18" s="242"/>
      <c r="BO18" s="242"/>
      <c r="BP18" s="242"/>
      <c r="BQ18" s="251">
        <v>12</v>
      </c>
      <c r="BR18" s="252"/>
      <c r="BS18" s="1082" t="s">
        <v>587</v>
      </c>
      <c r="BT18" s="1083" t="s">
        <v>587</v>
      </c>
      <c r="BU18" s="1083" t="s">
        <v>587</v>
      </c>
      <c r="BV18" s="1083" t="s">
        <v>587</v>
      </c>
      <c r="BW18" s="1083" t="s">
        <v>587</v>
      </c>
      <c r="BX18" s="1083" t="s">
        <v>587</v>
      </c>
      <c r="BY18" s="1083" t="s">
        <v>587</v>
      </c>
      <c r="BZ18" s="1083" t="s">
        <v>587</v>
      </c>
      <c r="CA18" s="1083" t="s">
        <v>587</v>
      </c>
      <c r="CB18" s="1083" t="s">
        <v>587</v>
      </c>
      <c r="CC18" s="1083" t="s">
        <v>587</v>
      </c>
      <c r="CD18" s="1083" t="s">
        <v>587</v>
      </c>
      <c r="CE18" s="1083" t="s">
        <v>587</v>
      </c>
      <c r="CF18" s="1083" t="s">
        <v>587</v>
      </c>
      <c r="CG18" s="1084" t="s">
        <v>587</v>
      </c>
      <c r="CH18" s="1055">
        <v>-3</v>
      </c>
      <c r="CI18" s="1056"/>
      <c r="CJ18" s="1056"/>
      <c r="CK18" s="1056"/>
      <c r="CL18" s="1057"/>
      <c r="CM18" s="1055">
        <v>88</v>
      </c>
      <c r="CN18" s="1056"/>
      <c r="CO18" s="1056"/>
      <c r="CP18" s="1056"/>
      <c r="CQ18" s="1057"/>
      <c r="CR18" s="1055">
        <v>50</v>
      </c>
      <c r="CS18" s="1056"/>
      <c r="CT18" s="1056"/>
      <c r="CU18" s="1056"/>
      <c r="CV18" s="1057"/>
      <c r="CW18" s="1055">
        <v>8</v>
      </c>
      <c r="CX18" s="1056"/>
      <c r="CY18" s="1056"/>
      <c r="CZ18" s="1056"/>
      <c r="DA18" s="1057"/>
      <c r="DB18" s="1055">
        <v>0</v>
      </c>
      <c r="DC18" s="1056"/>
      <c r="DD18" s="1056"/>
      <c r="DE18" s="1056"/>
      <c r="DF18" s="1057"/>
      <c r="DG18" s="1055">
        <v>0</v>
      </c>
      <c r="DH18" s="1056"/>
      <c r="DI18" s="1056"/>
      <c r="DJ18" s="1056"/>
      <c r="DK18" s="1057"/>
      <c r="DL18" s="1055">
        <v>0</v>
      </c>
      <c r="DM18" s="1056"/>
      <c r="DN18" s="1056"/>
      <c r="DO18" s="1056"/>
      <c r="DP18" s="1057"/>
      <c r="DQ18" s="1055">
        <v>0</v>
      </c>
      <c r="DR18" s="1056"/>
      <c r="DS18" s="1056"/>
      <c r="DT18" s="1056"/>
      <c r="DU18" s="1057"/>
      <c r="DV18" s="1068"/>
      <c r="DW18" s="1069"/>
      <c r="DX18" s="1069"/>
      <c r="DY18" s="1069"/>
      <c r="DZ18" s="1070"/>
      <c r="EA18" s="243"/>
    </row>
    <row r="19" spans="1:131" s="244" customFormat="1" ht="26.25" customHeight="1" x14ac:dyDescent="0.2">
      <c r="A19" s="250">
        <v>13</v>
      </c>
      <c r="B19" s="1043"/>
      <c r="C19" s="1044"/>
      <c r="D19" s="1044"/>
      <c r="E19" s="1044"/>
      <c r="F19" s="1044"/>
      <c r="G19" s="1044"/>
      <c r="H19" s="1044"/>
      <c r="I19" s="1044"/>
      <c r="J19" s="1044"/>
      <c r="K19" s="1044"/>
      <c r="L19" s="1044"/>
      <c r="M19" s="1044"/>
      <c r="N19" s="1044"/>
      <c r="O19" s="1044"/>
      <c r="P19" s="1045"/>
      <c r="Q19" s="1049"/>
      <c r="R19" s="1035"/>
      <c r="S19" s="1035"/>
      <c r="T19" s="1035"/>
      <c r="U19" s="1035"/>
      <c r="V19" s="1035"/>
      <c r="W19" s="1035"/>
      <c r="X19" s="1035"/>
      <c r="Y19" s="1035"/>
      <c r="Z19" s="1035"/>
      <c r="AA19" s="1035"/>
      <c r="AB19" s="1035"/>
      <c r="AC19" s="1035"/>
      <c r="AD19" s="1035"/>
      <c r="AE19" s="1050"/>
      <c r="AF19" s="1110"/>
      <c r="AG19" s="1052"/>
      <c r="AH19" s="1052"/>
      <c r="AI19" s="1052"/>
      <c r="AJ19" s="1111"/>
      <c r="AK19" s="1113"/>
      <c r="AL19" s="1118"/>
      <c r="AM19" s="1118"/>
      <c r="AN19" s="1118"/>
      <c r="AO19" s="1118"/>
      <c r="AP19" s="1118"/>
      <c r="AQ19" s="1118"/>
      <c r="AR19" s="1118"/>
      <c r="AS19" s="1118"/>
      <c r="AT19" s="1118"/>
      <c r="AU19" s="1098"/>
      <c r="AV19" s="1098"/>
      <c r="AW19" s="1098"/>
      <c r="AX19" s="1098"/>
      <c r="AY19" s="1099"/>
      <c r="AZ19" s="241"/>
      <c r="BA19" s="241"/>
      <c r="BB19" s="241"/>
      <c r="BC19" s="241"/>
      <c r="BD19" s="241"/>
      <c r="BE19" s="242"/>
      <c r="BF19" s="242"/>
      <c r="BG19" s="242"/>
      <c r="BH19" s="242"/>
      <c r="BI19" s="242"/>
      <c r="BJ19" s="242"/>
      <c r="BK19" s="242"/>
      <c r="BL19" s="242"/>
      <c r="BM19" s="242"/>
      <c r="BN19" s="242"/>
      <c r="BO19" s="242"/>
      <c r="BP19" s="242"/>
      <c r="BQ19" s="251">
        <v>13</v>
      </c>
      <c r="BR19" s="252"/>
      <c r="BS19" s="1082" t="s">
        <v>588</v>
      </c>
      <c r="BT19" s="1083" t="s">
        <v>588</v>
      </c>
      <c r="BU19" s="1083" t="s">
        <v>588</v>
      </c>
      <c r="BV19" s="1083" t="s">
        <v>588</v>
      </c>
      <c r="BW19" s="1083" t="s">
        <v>588</v>
      </c>
      <c r="BX19" s="1083" t="s">
        <v>588</v>
      </c>
      <c r="BY19" s="1083" t="s">
        <v>588</v>
      </c>
      <c r="BZ19" s="1083" t="s">
        <v>588</v>
      </c>
      <c r="CA19" s="1083" t="s">
        <v>588</v>
      </c>
      <c r="CB19" s="1083" t="s">
        <v>588</v>
      </c>
      <c r="CC19" s="1083" t="s">
        <v>588</v>
      </c>
      <c r="CD19" s="1083" t="s">
        <v>588</v>
      </c>
      <c r="CE19" s="1083" t="s">
        <v>588</v>
      </c>
      <c r="CF19" s="1083" t="s">
        <v>588</v>
      </c>
      <c r="CG19" s="1084" t="s">
        <v>588</v>
      </c>
      <c r="CH19" s="1055">
        <v>-4</v>
      </c>
      <c r="CI19" s="1056"/>
      <c r="CJ19" s="1056"/>
      <c r="CK19" s="1056"/>
      <c r="CL19" s="1057"/>
      <c r="CM19" s="1055">
        <v>699</v>
      </c>
      <c r="CN19" s="1056"/>
      <c r="CO19" s="1056"/>
      <c r="CP19" s="1056"/>
      <c r="CQ19" s="1057"/>
      <c r="CR19" s="1055">
        <v>503</v>
      </c>
      <c r="CS19" s="1056"/>
      <c r="CT19" s="1056"/>
      <c r="CU19" s="1056"/>
      <c r="CV19" s="1057"/>
      <c r="CW19" s="1055">
        <v>0</v>
      </c>
      <c r="CX19" s="1056"/>
      <c r="CY19" s="1056"/>
      <c r="CZ19" s="1056"/>
      <c r="DA19" s="1057"/>
      <c r="DB19" s="1055">
        <v>0</v>
      </c>
      <c r="DC19" s="1056"/>
      <c r="DD19" s="1056"/>
      <c r="DE19" s="1056"/>
      <c r="DF19" s="1057"/>
      <c r="DG19" s="1055">
        <v>0</v>
      </c>
      <c r="DH19" s="1056"/>
      <c r="DI19" s="1056"/>
      <c r="DJ19" s="1056"/>
      <c r="DK19" s="1057"/>
      <c r="DL19" s="1055">
        <v>0</v>
      </c>
      <c r="DM19" s="1056"/>
      <c r="DN19" s="1056"/>
      <c r="DO19" s="1056"/>
      <c r="DP19" s="1057"/>
      <c r="DQ19" s="1055">
        <v>0</v>
      </c>
      <c r="DR19" s="1056"/>
      <c r="DS19" s="1056"/>
      <c r="DT19" s="1056"/>
      <c r="DU19" s="1057"/>
      <c r="DV19" s="1068"/>
      <c r="DW19" s="1069"/>
      <c r="DX19" s="1069"/>
      <c r="DY19" s="1069"/>
      <c r="DZ19" s="1070"/>
      <c r="EA19" s="243"/>
    </row>
    <row r="20" spans="1:131" s="244" customFormat="1" ht="26.25" customHeight="1" x14ac:dyDescent="0.2">
      <c r="A20" s="250">
        <v>14</v>
      </c>
      <c r="B20" s="1043"/>
      <c r="C20" s="1044"/>
      <c r="D20" s="1044"/>
      <c r="E20" s="1044"/>
      <c r="F20" s="1044"/>
      <c r="G20" s="1044"/>
      <c r="H20" s="1044"/>
      <c r="I20" s="1044"/>
      <c r="J20" s="1044"/>
      <c r="K20" s="1044"/>
      <c r="L20" s="1044"/>
      <c r="M20" s="1044"/>
      <c r="N20" s="1044"/>
      <c r="O20" s="1044"/>
      <c r="P20" s="1045"/>
      <c r="Q20" s="1049"/>
      <c r="R20" s="1035"/>
      <c r="S20" s="1035"/>
      <c r="T20" s="1035"/>
      <c r="U20" s="1035"/>
      <c r="V20" s="1035"/>
      <c r="W20" s="1035"/>
      <c r="X20" s="1035"/>
      <c r="Y20" s="1035"/>
      <c r="Z20" s="1035"/>
      <c r="AA20" s="1035"/>
      <c r="AB20" s="1035"/>
      <c r="AC20" s="1035"/>
      <c r="AD20" s="1035"/>
      <c r="AE20" s="1050"/>
      <c r="AF20" s="1110"/>
      <c r="AG20" s="1052"/>
      <c r="AH20" s="1052"/>
      <c r="AI20" s="1052"/>
      <c r="AJ20" s="1111"/>
      <c r="AK20" s="1113"/>
      <c r="AL20" s="1118"/>
      <c r="AM20" s="1118"/>
      <c r="AN20" s="1118"/>
      <c r="AO20" s="1118"/>
      <c r="AP20" s="1118"/>
      <c r="AQ20" s="1118"/>
      <c r="AR20" s="1118"/>
      <c r="AS20" s="1118"/>
      <c r="AT20" s="1118"/>
      <c r="AU20" s="1098"/>
      <c r="AV20" s="1098"/>
      <c r="AW20" s="1098"/>
      <c r="AX20" s="1098"/>
      <c r="AY20" s="1099"/>
      <c r="AZ20" s="241"/>
      <c r="BA20" s="241"/>
      <c r="BB20" s="241"/>
      <c r="BC20" s="241"/>
      <c r="BD20" s="241"/>
      <c r="BE20" s="242"/>
      <c r="BF20" s="242"/>
      <c r="BG20" s="242"/>
      <c r="BH20" s="242"/>
      <c r="BI20" s="242"/>
      <c r="BJ20" s="242"/>
      <c r="BK20" s="242"/>
      <c r="BL20" s="242"/>
      <c r="BM20" s="242"/>
      <c r="BN20" s="242"/>
      <c r="BO20" s="242"/>
      <c r="BP20" s="242"/>
      <c r="BQ20" s="251">
        <v>14</v>
      </c>
      <c r="BR20" s="252"/>
      <c r="BS20" s="1082" t="s">
        <v>589</v>
      </c>
      <c r="BT20" s="1083" t="s">
        <v>589</v>
      </c>
      <c r="BU20" s="1083" t="s">
        <v>589</v>
      </c>
      <c r="BV20" s="1083" t="s">
        <v>589</v>
      </c>
      <c r="BW20" s="1083" t="s">
        <v>589</v>
      </c>
      <c r="BX20" s="1083" t="s">
        <v>589</v>
      </c>
      <c r="BY20" s="1083" t="s">
        <v>589</v>
      </c>
      <c r="BZ20" s="1083" t="s">
        <v>589</v>
      </c>
      <c r="CA20" s="1083" t="s">
        <v>589</v>
      </c>
      <c r="CB20" s="1083" t="s">
        <v>589</v>
      </c>
      <c r="CC20" s="1083" t="s">
        <v>589</v>
      </c>
      <c r="CD20" s="1083" t="s">
        <v>589</v>
      </c>
      <c r="CE20" s="1083" t="s">
        <v>589</v>
      </c>
      <c r="CF20" s="1083" t="s">
        <v>589</v>
      </c>
      <c r="CG20" s="1084" t="s">
        <v>589</v>
      </c>
      <c r="CH20" s="1055">
        <v>0.1</v>
      </c>
      <c r="CI20" s="1056"/>
      <c r="CJ20" s="1056"/>
      <c r="CK20" s="1056"/>
      <c r="CL20" s="1057"/>
      <c r="CM20" s="1055">
        <v>165</v>
      </c>
      <c r="CN20" s="1056"/>
      <c r="CO20" s="1056"/>
      <c r="CP20" s="1056"/>
      <c r="CQ20" s="1057"/>
      <c r="CR20" s="1055">
        <v>21</v>
      </c>
      <c r="CS20" s="1056"/>
      <c r="CT20" s="1056"/>
      <c r="CU20" s="1056"/>
      <c r="CV20" s="1057"/>
      <c r="CW20" s="1055">
        <v>0</v>
      </c>
      <c r="CX20" s="1056"/>
      <c r="CY20" s="1056"/>
      <c r="CZ20" s="1056"/>
      <c r="DA20" s="1057"/>
      <c r="DB20" s="1055">
        <v>0</v>
      </c>
      <c r="DC20" s="1056"/>
      <c r="DD20" s="1056"/>
      <c r="DE20" s="1056"/>
      <c r="DF20" s="1057"/>
      <c r="DG20" s="1055">
        <v>0</v>
      </c>
      <c r="DH20" s="1056"/>
      <c r="DI20" s="1056"/>
      <c r="DJ20" s="1056"/>
      <c r="DK20" s="1057"/>
      <c r="DL20" s="1055">
        <v>0</v>
      </c>
      <c r="DM20" s="1056"/>
      <c r="DN20" s="1056"/>
      <c r="DO20" s="1056"/>
      <c r="DP20" s="1057"/>
      <c r="DQ20" s="1055">
        <v>0</v>
      </c>
      <c r="DR20" s="1056"/>
      <c r="DS20" s="1056"/>
      <c r="DT20" s="1056"/>
      <c r="DU20" s="1057"/>
      <c r="DV20" s="1068"/>
      <c r="DW20" s="1069"/>
      <c r="DX20" s="1069"/>
      <c r="DY20" s="1069"/>
      <c r="DZ20" s="1070"/>
      <c r="EA20" s="243"/>
    </row>
    <row r="21" spans="1:131" s="244" customFormat="1" ht="26.25" customHeight="1" thickBot="1" x14ac:dyDescent="0.25">
      <c r="A21" s="250">
        <v>15</v>
      </c>
      <c r="B21" s="1043"/>
      <c r="C21" s="1044"/>
      <c r="D21" s="1044"/>
      <c r="E21" s="1044"/>
      <c r="F21" s="1044"/>
      <c r="G21" s="1044"/>
      <c r="H21" s="1044"/>
      <c r="I21" s="1044"/>
      <c r="J21" s="1044"/>
      <c r="K21" s="1044"/>
      <c r="L21" s="1044"/>
      <c r="M21" s="1044"/>
      <c r="N21" s="1044"/>
      <c r="O21" s="1044"/>
      <c r="P21" s="1045"/>
      <c r="Q21" s="1049"/>
      <c r="R21" s="1035"/>
      <c r="S21" s="1035"/>
      <c r="T21" s="1035"/>
      <c r="U21" s="1035"/>
      <c r="V21" s="1035"/>
      <c r="W21" s="1035"/>
      <c r="X21" s="1035"/>
      <c r="Y21" s="1035"/>
      <c r="Z21" s="1035"/>
      <c r="AA21" s="1035"/>
      <c r="AB21" s="1035"/>
      <c r="AC21" s="1035"/>
      <c r="AD21" s="1035"/>
      <c r="AE21" s="1050"/>
      <c r="AF21" s="1110"/>
      <c r="AG21" s="1052"/>
      <c r="AH21" s="1052"/>
      <c r="AI21" s="1052"/>
      <c r="AJ21" s="1111"/>
      <c r="AK21" s="1113"/>
      <c r="AL21" s="1118"/>
      <c r="AM21" s="1118"/>
      <c r="AN21" s="1118"/>
      <c r="AO21" s="1118"/>
      <c r="AP21" s="1118"/>
      <c r="AQ21" s="1118"/>
      <c r="AR21" s="1118"/>
      <c r="AS21" s="1118"/>
      <c r="AT21" s="1118"/>
      <c r="AU21" s="1098"/>
      <c r="AV21" s="1098"/>
      <c r="AW21" s="1098"/>
      <c r="AX21" s="1098"/>
      <c r="AY21" s="1099"/>
      <c r="AZ21" s="241"/>
      <c r="BA21" s="241"/>
      <c r="BB21" s="241"/>
      <c r="BC21" s="241"/>
      <c r="BD21" s="241"/>
      <c r="BE21" s="242"/>
      <c r="BF21" s="242"/>
      <c r="BG21" s="242"/>
      <c r="BH21" s="242"/>
      <c r="BI21" s="242"/>
      <c r="BJ21" s="242"/>
      <c r="BK21" s="242"/>
      <c r="BL21" s="242"/>
      <c r="BM21" s="242"/>
      <c r="BN21" s="242"/>
      <c r="BO21" s="242"/>
      <c r="BP21" s="242"/>
      <c r="BQ21" s="251">
        <v>15</v>
      </c>
      <c r="BR21" s="252"/>
      <c r="BS21" s="1082" t="s">
        <v>590</v>
      </c>
      <c r="BT21" s="1083" t="s">
        <v>590</v>
      </c>
      <c r="BU21" s="1083" t="s">
        <v>590</v>
      </c>
      <c r="BV21" s="1083" t="s">
        <v>590</v>
      </c>
      <c r="BW21" s="1083" t="s">
        <v>590</v>
      </c>
      <c r="BX21" s="1083" t="s">
        <v>590</v>
      </c>
      <c r="BY21" s="1083" t="s">
        <v>590</v>
      </c>
      <c r="BZ21" s="1083" t="s">
        <v>590</v>
      </c>
      <c r="CA21" s="1083" t="s">
        <v>590</v>
      </c>
      <c r="CB21" s="1083" t="s">
        <v>590</v>
      </c>
      <c r="CC21" s="1083" t="s">
        <v>590</v>
      </c>
      <c r="CD21" s="1083" t="s">
        <v>590</v>
      </c>
      <c r="CE21" s="1083" t="s">
        <v>590</v>
      </c>
      <c r="CF21" s="1083" t="s">
        <v>590</v>
      </c>
      <c r="CG21" s="1084" t="s">
        <v>590</v>
      </c>
      <c r="CH21" s="1055">
        <v>-182</v>
      </c>
      <c r="CI21" s="1056"/>
      <c r="CJ21" s="1056"/>
      <c r="CK21" s="1056"/>
      <c r="CL21" s="1057"/>
      <c r="CM21" s="1055">
        <v>6178</v>
      </c>
      <c r="CN21" s="1056"/>
      <c r="CO21" s="1056"/>
      <c r="CP21" s="1056"/>
      <c r="CQ21" s="1057"/>
      <c r="CR21" s="1055">
        <v>2492</v>
      </c>
      <c r="CS21" s="1056"/>
      <c r="CT21" s="1056"/>
      <c r="CU21" s="1056"/>
      <c r="CV21" s="1057"/>
      <c r="CW21" s="1055">
        <v>239</v>
      </c>
      <c r="CX21" s="1056"/>
      <c r="CY21" s="1056"/>
      <c r="CZ21" s="1056"/>
      <c r="DA21" s="1057"/>
      <c r="DB21" s="1055">
        <v>9468</v>
      </c>
      <c r="DC21" s="1056"/>
      <c r="DD21" s="1056"/>
      <c r="DE21" s="1056"/>
      <c r="DF21" s="1057"/>
      <c r="DG21" s="1055">
        <v>0</v>
      </c>
      <c r="DH21" s="1056"/>
      <c r="DI21" s="1056"/>
      <c r="DJ21" s="1056"/>
      <c r="DK21" s="1057"/>
      <c r="DL21" s="1055">
        <v>0</v>
      </c>
      <c r="DM21" s="1056"/>
      <c r="DN21" s="1056"/>
      <c r="DO21" s="1056"/>
      <c r="DP21" s="1057"/>
      <c r="DQ21" s="1055">
        <v>0</v>
      </c>
      <c r="DR21" s="1056"/>
      <c r="DS21" s="1056"/>
      <c r="DT21" s="1056"/>
      <c r="DU21" s="1057"/>
      <c r="DV21" s="1068"/>
      <c r="DW21" s="1069"/>
      <c r="DX21" s="1069"/>
      <c r="DY21" s="1069"/>
      <c r="DZ21" s="1070"/>
      <c r="EA21" s="243"/>
    </row>
    <row r="22" spans="1:131" s="244" customFormat="1" ht="26.25" customHeight="1" x14ac:dyDescent="0.2">
      <c r="A22" s="250">
        <v>16</v>
      </c>
      <c r="B22" s="1089"/>
      <c r="C22" s="1090"/>
      <c r="D22" s="1090"/>
      <c r="E22" s="1090"/>
      <c r="F22" s="1090"/>
      <c r="G22" s="1090"/>
      <c r="H22" s="1090"/>
      <c r="I22" s="1090"/>
      <c r="J22" s="1090"/>
      <c r="K22" s="1090"/>
      <c r="L22" s="1090"/>
      <c r="M22" s="1090"/>
      <c r="N22" s="1090"/>
      <c r="O22" s="1090"/>
      <c r="P22" s="1091"/>
      <c r="Q22" s="1092"/>
      <c r="R22" s="1093"/>
      <c r="S22" s="1093"/>
      <c r="T22" s="1093"/>
      <c r="U22" s="1093"/>
      <c r="V22" s="1093"/>
      <c r="W22" s="1093"/>
      <c r="X22" s="1093"/>
      <c r="Y22" s="1093"/>
      <c r="Z22" s="1093"/>
      <c r="AA22" s="1093"/>
      <c r="AB22" s="1093"/>
      <c r="AC22" s="1093"/>
      <c r="AD22" s="1093"/>
      <c r="AE22" s="1094"/>
      <c r="AF22" s="1095"/>
      <c r="AG22" s="1096"/>
      <c r="AH22" s="1096"/>
      <c r="AI22" s="1096"/>
      <c r="AJ22" s="1097"/>
      <c r="AK22" s="1158"/>
      <c r="AL22" s="1159"/>
      <c r="AM22" s="1159"/>
      <c r="AN22" s="1159"/>
      <c r="AO22" s="1159"/>
      <c r="AP22" s="1159"/>
      <c r="AQ22" s="1159"/>
      <c r="AR22" s="1159"/>
      <c r="AS22" s="1159"/>
      <c r="AT22" s="1159"/>
      <c r="AU22" s="1160"/>
      <c r="AV22" s="1160"/>
      <c r="AW22" s="1160"/>
      <c r="AX22" s="1160"/>
      <c r="AY22" s="1161"/>
      <c r="AZ22" s="1022" t="s">
        <v>375</v>
      </c>
      <c r="BA22" s="1022"/>
      <c r="BB22" s="1022"/>
      <c r="BC22" s="1022"/>
      <c r="BD22" s="1023"/>
      <c r="BE22" s="242"/>
      <c r="BF22" s="242"/>
      <c r="BG22" s="242"/>
      <c r="BH22" s="242"/>
      <c r="BI22" s="242"/>
      <c r="BJ22" s="242"/>
      <c r="BK22" s="242"/>
      <c r="BL22" s="242"/>
      <c r="BM22" s="242"/>
      <c r="BN22" s="242"/>
      <c r="BO22" s="242"/>
      <c r="BP22" s="242"/>
      <c r="BQ22" s="251">
        <v>16</v>
      </c>
      <c r="BR22" s="252"/>
      <c r="BS22" s="1082" t="s">
        <v>591</v>
      </c>
      <c r="BT22" s="1083" t="s">
        <v>591</v>
      </c>
      <c r="BU22" s="1083" t="s">
        <v>591</v>
      </c>
      <c r="BV22" s="1083" t="s">
        <v>591</v>
      </c>
      <c r="BW22" s="1083" t="s">
        <v>591</v>
      </c>
      <c r="BX22" s="1083" t="s">
        <v>591</v>
      </c>
      <c r="BY22" s="1083" t="s">
        <v>591</v>
      </c>
      <c r="BZ22" s="1083" t="s">
        <v>591</v>
      </c>
      <c r="CA22" s="1083" t="s">
        <v>591</v>
      </c>
      <c r="CB22" s="1083" t="s">
        <v>591</v>
      </c>
      <c r="CC22" s="1083" t="s">
        <v>591</v>
      </c>
      <c r="CD22" s="1083" t="s">
        <v>591</v>
      </c>
      <c r="CE22" s="1083" t="s">
        <v>591</v>
      </c>
      <c r="CF22" s="1083" t="s">
        <v>591</v>
      </c>
      <c r="CG22" s="1084" t="s">
        <v>591</v>
      </c>
      <c r="CH22" s="1055">
        <v>7</v>
      </c>
      <c r="CI22" s="1056"/>
      <c r="CJ22" s="1056"/>
      <c r="CK22" s="1056"/>
      <c r="CL22" s="1057"/>
      <c r="CM22" s="1055">
        <v>529</v>
      </c>
      <c r="CN22" s="1056"/>
      <c r="CO22" s="1056"/>
      <c r="CP22" s="1056"/>
      <c r="CQ22" s="1057"/>
      <c r="CR22" s="1055">
        <v>428</v>
      </c>
      <c r="CS22" s="1056"/>
      <c r="CT22" s="1056"/>
      <c r="CU22" s="1056"/>
      <c r="CV22" s="1057"/>
      <c r="CW22" s="1055">
        <v>20</v>
      </c>
      <c r="CX22" s="1056"/>
      <c r="CY22" s="1056"/>
      <c r="CZ22" s="1056"/>
      <c r="DA22" s="1057"/>
      <c r="DB22" s="1055">
        <v>0</v>
      </c>
      <c r="DC22" s="1056"/>
      <c r="DD22" s="1056"/>
      <c r="DE22" s="1056"/>
      <c r="DF22" s="1057"/>
      <c r="DG22" s="1055">
        <v>0</v>
      </c>
      <c r="DH22" s="1056"/>
      <c r="DI22" s="1056"/>
      <c r="DJ22" s="1056"/>
      <c r="DK22" s="1057"/>
      <c r="DL22" s="1055">
        <v>0</v>
      </c>
      <c r="DM22" s="1056"/>
      <c r="DN22" s="1056"/>
      <c r="DO22" s="1056"/>
      <c r="DP22" s="1057"/>
      <c r="DQ22" s="1055">
        <v>0</v>
      </c>
      <c r="DR22" s="1056"/>
      <c r="DS22" s="1056"/>
      <c r="DT22" s="1056"/>
      <c r="DU22" s="1057"/>
      <c r="DV22" s="1068"/>
      <c r="DW22" s="1069"/>
      <c r="DX22" s="1069"/>
      <c r="DY22" s="1069"/>
      <c r="DZ22" s="1070"/>
      <c r="EA22" s="243"/>
    </row>
    <row r="23" spans="1:131" s="244" customFormat="1" ht="26.25" customHeight="1" thickBot="1" x14ac:dyDescent="0.25">
      <c r="A23" s="253" t="s">
        <v>376</v>
      </c>
      <c r="B23" s="950" t="s">
        <v>377</v>
      </c>
      <c r="C23" s="951"/>
      <c r="D23" s="951"/>
      <c r="E23" s="951"/>
      <c r="F23" s="951"/>
      <c r="G23" s="951"/>
      <c r="H23" s="951"/>
      <c r="I23" s="951"/>
      <c r="J23" s="951"/>
      <c r="K23" s="951"/>
      <c r="L23" s="951"/>
      <c r="M23" s="951"/>
      <c r="N23" s="951"/>
      <c r="O23" s="951"/>
      <c r="P23" s="952"/>
      <c r="Q23" s="1088">
        <v>446907</v>
      </c>
      <c r="R23" s="1074"/>
      <c r="S23" s="1074"/>
      <c r="T23" s="1074"/>
      <c r="U23" s="1074"/>
      <c r="V23" s="1074">
        <v>436102</v>
      </c>
      <c r="W23" s="1074"/>
      <c r="X23" s="1074"/>
      <c r="Y23" s="1074"/>
      <c r="Z23" s="1074"/>
      <c r="AA23" s="1074">
        <v>10805</v>
      </c>
      <c r="AB23" s="1074"/>
      <c r="AC23" s="1074"/>
      <c r="AD23" s="1074"/>
      <c r="AE23" s="1075"/>
      <c r="AF23" s="1076">
        <v>5256</v>
      </c>
      <c r="AG23" s="1074"/>
      <c r="AH23" s="1074"/>
      <c r="AI23" s="1074"/>
      <c r="AJ23" s="1077"/>
      <c r="AK23" s="1078"/>
      <c r="AL23" s="1079"/>
      <c r="AM23" s="1079"/>
      <c r="AN23" s="1079"/>
      <c r="AO23" s="1079"/>
      <c r="AP23" s="1074">
        <v>864730</v>
      </c>
      <c r="AQ23" s="1074"/>
      <c r="AR23" s="1074"/>
      <c r="AS23" s="1074"/>
      <c r="AT23" s="1074"/>
      <c r="AU23" s="1080"/>
      <c r="AV23" s="1080"/>
      <c r="AW23" s="1080"/>
      <c r="AX23" s="1080"/>
      <c r="AY23" s="1081"/>
      <c r="AZ23" s="1115" t="s">
        <v>119</v>
      </c>
      <c r="BA23" s="1116"/>
      <c r="BB23" s="1116"/>
      <c r="BC23" s="1116"/>
      <c r="BD23" s="1117"/>
      <c r="BE23" s="242"/>
      <c r="BF23" s="242"/>
      <c r="BG23" s="242"/>
      <c r="BH23" s="242"/>
      <c r="BI23" s="242"/>
      <c r="BJ23" s="242"/>
      <c r="BK23" s="242"/>
      <c r="BL23" s="242"/>
      <c r="BM23" s="242"/>
      <c r="BN23" s="242"/>
      <c r="BO23" s="242"/>
      <c r="BP23" s="242"/>
      <c r="BQ23" s="251">
        <v>17</v>
      </c>
      <c r="BR23" s="396" t="s">
        <v>601</v>
      </c>
      <c r="BS23" s="1082" t="s">
        <v>592</v>
      </c>
      <c r="BT23" s="1083" t="s">
        <v>593</v>
      </c>
      <c r="BU23" s="1083" t="s">
        <v>593</v>
      </c>
      <c r="BV23" s="1083" t="s">
        <v>593</v>
      </c>
      <c r="BW23" s="1083" t="s">
        <v>593</v>
      </c>
      <c r="BX23" s="1083" t="s">
        <v>593</v>
      </c>
      <c r="BY23" s="1083" t="s">
        <v>593</v>
      </c>
      <c r="BZ23" s="1083" t="s">
        <v>593</v>
      </c>
      <c r="CA23" s="1083" t="s">
        <v>593</v>
      </c>
      <c r="CB23" s="1083" t="s">
        <v>593</v>
      </c>
      <c r="CC23" s="1083" t="s">
        <v>593</v>
      </c>
      <c r="CD23" s="1083" t="s">
        <v>593</v>
      </c>
      <c r="CE23" s="1083" t="s">
        <v>593</v>
      </c>
      <c r="CF23" s="1083" t="s">
        <v>593</v>
      </c>
      <c r="CG23" s="1084" t="s">
        <v>593</v>
      </c>
      <c r="CH23" s="1055">
        <v>1</v>
      </c>
      <c r="CI23" s="1056"/>
      <c r="CJ23" s="1056"/>
      <c r="CK23" s="1056"/>
      <c r="CL23" s="1057"/>
      <c r="CM23" s="1055">
        <v>1513</v>
      </c>
      <c r="CN23" s="1056"/>
      <c r="CO23" s="1056"/>
      <c r="CP23" s="1056"/>
      <c r="CQ23" s="1057"/>
      <c r="CR23" s="1055">
        <v>1266</v>
      </c>
      <c r="CS23" s="1056"/>
      <c r="CT23" s="1056"/>
      <c r="CU23" s="1056"/>
      <c r="CV23" s="1057"/>
      <c r="CW23" s="1055">
        <v>14</v>
      </c>
      <c r="CX23" s="1056"/>
      <c r="CY23" s="1056"/>
      <c r="CZ23" s="1056"/>
      <c r="DA23" s="1057"/>
      <c r="DB23" s="1055">
        <v>0</v>
      </c>
      <c r="DC23" s="1056"/>
      <c r="DD23" s="1056"/>
      <c r="DE23" s="1056"/>
      <c r="DF23" s="1057"/>
      <c r="DG23" s="1055"/>
      <c r="DH23" s="1056"/>
      <c r="DI23" s="1056"/>
      <c r="DJ23" s="1056"/>
      <c r="DK23" s="1057"/>
      <c r="DL23" s="1055">
        <v>10</v>
      </c>
      <c r="DM23" s="1056"/>
      <c r="DN23" s="1056"/>
      <c r="DO23" s="1056"/>
      <c r="DP23" s="1057"/>
      <c r="DQ23" s="1055">
        <v>9</v>
      </c>
      <c r="DR23" s="1056"/>
      <c r="DS23" s="1056"/>
      <c r="DT23" s="1056"/>
      <c r="DU23" s="1057"/>
      <c r="DV23" s="1068"/>
      <c r="DW23" s="1069"/>
      <c r="DX23" s="1069"/>
      <c r="DY23" s="1069"/>
      <c r="DZ23" s="1070"/>
      <c r="EA23" s="243"/>
    </row>
    <row r="24" spans="1:131" s="244" customFormat="1" ht="26.25" customHeight="1" x14ac:dyDescent="0.2">
      <c r="A24" s="1114" t="s">
        <v>378</v>
      </c>
      <c r="B24" s="1114"/>
      <c r="C24" s="1114"/>
      <c r="D24" s="1114"/>
      <c r="E24" s="1114"/>
      <c r="F24" s="1114"/>
      <c r="G24" s="1114"/>
      <c r="H24" s="1114"/>
      <c r="I24" s="1114"/>
      <c r="J24" s="1114"/>
      <c r="K24" s="1114"/>
      <c r="L24" s="1114"/>
      <c r="M24" s="1114"/>
      <c r="N24" s="1114"/>
      <c r="O24" s="1114"/>
      <c r="P24" s="1114"/>
      <c r="Q24" s="1114"/>
      <c r="R24" s="1114"/>
      <c r="S24" s="1114"/>
      <c r="T24" s="1114"/>
      <c r="U24" s="1114"/>
      <c r="V24" s="1114"/>
      <c r="W24" s="1114"/>
      <c r="X24" s="1114"/>
      <c r="Y24" s="1114"/>
      <c r="Z24" s="1114"/>
      <c r="AA24" s="1114"/>
      <c r="AB24" s="1114"/>
      <c r="AC24" s="1114"/>
      <c r="AD24" s="1114"/>
      <c r="AE24" s="1114"/>
      <c r="AF24" s="1114"/>
      <c r="AG24" s="1114"/>
      <c r="AH24" s="1114"/>
      <c r="AI24" s="1114"/>
      <c r="AJ24" s="1114"/>
      <c r="AK24" s="1114"/>
      <c r="AL24" s="1114"/>
      <c r="AM24" s="1114"/>
      <c r="AN24" s="1114"/>
      <c r="AO24" s="1114"/>
      <c r="AP24" s="1114"/>
      <c r="AQ24" s="1114"/>
      <c r="AR24" s="1114"/>
      <c r="AS24" s="1114"/>
      <c r="AT24" s="1114"/>
      <c r="AU24" s="1114"/>
      <c r="AV24" s="1114"/>
      <c r="AW24" s="1114"/>
      <c r="AX24" s="1114"/>
      <c r="AY24" s="1114"/>
      <c r="AZ24" s="241"/>
      <c r="BA24" s="241"/>
      <c r="BB24" s="241"/>
      <c r="BC24" s="241"/>
      <c r="BD24" s="241"/>
      <c r="BE24" s="242"/>
      <c r="BF24" s="242"/>
      <c r="BG24" s="242"/>
      <c r="BH24" s="242"/>
      <c r="BI24" s="242"/>
      <c r="BJ24" s="242"/>
      <c r="BK24" s="242"/>
      <c r="BL24" s="242"/>
      <c r="BM24" s="242"/>
      <c r="BN24" s="242"/>
      <c r="BO24" s="242"/>
      <c r="BP24" s="242"/>
      <c r="BQ24" s="251">
        <v>18</v>
      </c>
      <c r="BR24" s="252"/>
      <c r="BS24" s="1082" t="s">
        <v>594</v>
      </c>
      <c r="BT24" s="1083" t="s">
        <v>594</v>
      </c>
      <c r="BU24" s="1083" t="s">
        <v>594</v>
      </c>
      <c r="BV24" s="1083" t="s">
        <v>594</v>
      </c>
      <c r="BW24" s="1083" t="s">
        <v>594</v>
      </c>
      <c r="BX24" s="1083" t="s">
        <v>594</v>
      </c>
      <c r="BY24" s="1083" t="s">
        <v>594</v>
      </c>
      <c r="BZ24" s="1083" t="s">
        <v>594</v>
      </c>
      <c r="CA24" s="1083" t="s">
        <v>594</v>
      </c>
      <c r="CB24" s="1083" t="s">
        <v>594</v>
      </c>
      <c r="CC24" s="1083" t="s">
        <v>594</v>
      </c>
      <c r="CD24" s="1083" t="s">
        <v>594</v>
      </c>
      <c r="CE24" s="1083" t="s">
        <v>594</v>
      </c>
      <c r="CF24" s="1083" t="s">
        <v>594</v>
      </c>
      <c r="CG24" s="1084" t="s">
        <v>594</v>
      </c>
      <c r="CH24" s="1055">
        <v>0</v>
      </c>
      <c r="CI24" s="1056"/>
      <c r="CJ24" s="1056"/>
      <c r="CK24" s="1056"/>
      <c r="CL24" s="1057"/>
      <c r="CM24" s="1055">
        <v>749</v>
      </c>
      <c r="CN24" s="1056"/>
      <c r="CO24" s="1056"/>
      <c r="CP24" s="1056"/>
      <c r="CQ24" s="1057"/>
      <c r="CR24" s="1055">
        <v>0</v>
      </c>
      <c r="CS24" s="1056"/>
      <c r="CT24" s="1056"/>
      <c r="CU24" s="1056"/>
      <c r="CV24" s="1057"/>
      <c r="CW24" s="1055">
        <v>0</v>
      </c>
      <c r="CX24" s="1056"/>
      <c r="CY24" s="1056"/>
      <c r="CZ24" s="1056"/>
      <c r="DA24" s="1057"/>
      <c r="DB24" s="1055">
        <v>0</v>
      </c>
      <c r="DC24" s="1056"/>
      <c r="DD24" s="1056"/>
      <c r="DE24" s="1056"/>
      <c r="DF24" s="1057"/>
      <c r="DG24" s="1055">
        <v>0</v>
      </c>
      <c r="DH24" s="1056"/>
      <c r="DI24" s="1056"/>
      <c r="DJ24" s="1056"/>
      <c r="DK24" s="1057"/>
      <c r="DL24" s="1055">
        <v>0</v>
      </c>
      <c r="DM24" s="1056"/>
      <c r="DN24" s="1056"/>
      <c r="DO24" s="1056"/>
      <c r="DP24" s="1057"/>
      <c r="DQ24" s="1055">
        <v>0</v>
      </c>
      <c r="DR24" s="1056"/>
      <c r="DS24" s="1056"/>
      <c r="DT24" s="1056"/>
      <c r="DU24" s="1057"/>
      <c r="DV24" s="1068"/>
      <c r="DW24" s="1069"/>
      <c r="DX24" s="1069"/>
      <c r="DY24" s="1069"/>
      <c r="DZ24" s="1070"/>
      <c r="EA24" s="243"/>
    </row>
    <row r="25" spans="1:131" s="236" customFormat="1" ht="26.25" customHeight="1" thickBot="1" x14ac:dyDescent="0.25">
      <c r="A25" s="1127" t="s">
        <v>379</v>
      </c>
      <c r="B25" s="1127"/>
      <c r="C25" s="1127"/>
      <c r="D25" s="1127"/>
      <c r="E25" s="1127"/>
      <c r="F25" s="1127"/>
      <c r="G25" s="1127"/>
      <c r="H25" s="1127"/>
      <c r="I25" s="1127"/>
      <c r="J25" s="1127"/>
      <c r="K25" s="1127"/>
      <c r="L25" s="1127"/>
      <c r="M25" s="1127"/>
      <c r="N25" s="1127"/>
      <c r="O25" s="1127"/>
      <c r="P25" s="1127"/>
      <c r="Q25" s="1127"/>
      <c r="R25" s="1127"/>
      <c r="S25" s="1127"/>
      <c r="T25" s="1127"/>
      <c r="U25" s="1127"/>
      <c r="V25" s="1127"/>
      <c r="W25" s="1127"/>
      <c r="X25" s="1127"/>
      <c r="Y25" s="1127"/>
      <c r="Z25" s="1127"/>
      <c r="AA25" s="1127"/>
      <c r="AB25" s="1127"/>
      <c r="AC25" s="1127"/>
      <c r="AD25" s="1127"/>
      <c r="AE25" s="1127"/>
      <c r="AF25" s="1127"/>
      <c r="AG25" s="1127"/>
      <c r="AH25" s="1127"/>
      <c r="AI25" s="1127"/>
      <c r="AJ25" s="1127"/>
      <c r="AK25" s="1127"/>
      <c r="AL25" s="1127"/>
      <c r="AM25" s="1127"/>
      <c r="AN25" s="1127"/>
      <c r="AO25" s="1127"/>
      <c r="AP25" s="1127"/>
      <c r="AQ25" s="1127"/>
      <c r="AR25" s="1127"/>
      <c r="AS25" s="1127"/>
      <c r="AT25" s="1127"/>
      <c r="AU25" s="1127"/>
      <c r="AV25" s="1127"/>
      <c r="AW25" s="1127"/>
      <c r="AX25" s="1127"/>
      <c r="AY25" s="1127"/>
      <c r="AZ25" s="1127"/>
      <c r="BA25" s="1127"/>
      <c r="BB25" s="1127"/>
      <c r="BC25" s="1127"/>
      <c r="BD25" s="1127"/>
      <c r="BE25" s="1127"/>
      <c r="BF25" s="1127"/>
      <c r="BG25" s="1127"/>
      <c r="BH25" s="1127"/>
      <c r="BI25" s="1127"/>
      <c r="BJ25" s="241"/>
      <c r="BK25" s="241"/>
      <c r="BL25" s="241"/>
      <c r="BM25" s="241"/>
      <c r="BN25" s="241"/>
      <c r="BO25" s="254"/>
      <c r="BP25" s="254"/>
      <c r="BQ25" s="251">
        <v>19</v>
      </c>
      <c r="BR25" s="252"/>
      <c r="BS25" s="1082" t="s">
        <v>595</v>
      </c>
      <c r="BT25" s="1083" t="s">
        <v>595</v>
      </c>
      <c r="BU25" s="1083" t="s">
        <v>595</v>
      </c>
      <c r="BV25" s="1083" t="s">
        <v>595</v>
      </c>
      <c r="BW25" s="1083" t="s">
        <v>595</v>
      </c>
      <c r="BX25" s="1083" t="s">
        <v>595</v>
      </c>
      <c r="BY25" s="1083" t="s">
        <v>595</v>
      </c>
      <c r="BZ25" s="1083" t="s">
        <v>595</v>
      </c>
      <c r="CA25" s="1083" t="s">
        <v>595</v>
      </c>
      <c r="CB25" s="1083" t="s">
        <v>595</v>
      </c>
      <c r="CC25" s="1083" t="s">
        <v>595</v>
      </c>
      <c r="CD25" s="1083" t="s">
        <v>595</v>
      </c>
      <c r="CE25" s="1083" t="s">
        <v>595</v>
      </c>
      <c r="CF25" s="1083" t="s">
        <v>595</v>
      </c>
      <c r="CG25" s="1084" t="s">
        <v>595</v>
      </c>
      <c r="CH25" s="1055">
        <v>0</v>
      </c>
      <c r="CI25" s="1056"/>
      <c r="CJ25" s="1056"/>
      <c r="CK25" s="1056"/>
      <c r="CL25" s="1057"/>
      <c r="CM25" s="1055">
        <v>13</v>
      </c>
      <c r="CN25" s="1056"/>
      <c r="CO25" s="1056"/>
      <c r="CP25" s="1056"/>
      <c r="CQ25" s="1057"/>
      <c r="CR25" s="1055">
        <v>2</v>
      </c>
      <c r="CS25" s="1056"/>
      <c r="CT25" s="1056"/>
      <c r="CU25" s="1056"/>
      <c r="CV25" s="1057"/>
      <c r="CW25" s="1055">
        <v>14</v>
      </c>
      <c r="CX25" s="1056"/>
      <c r="CY25" s="1056"/>
      <c r="CZ25" s="1056"/>
      <c r="DA25" s="1057"/>
      <c r="DB25" s="1055">
        <v>0</v>
      </c>
      <c r="DC25" s="1056"/>
      <c r="DD25" s="1056"/>
      <c r="DE25" s="1056"/>
      <c r="DF25" s="1057"/>
      <c r="DG25" s="1055">
        <v>0</v>
      </c>
      <c r="DH25" s="1056"/>
      <c r="DI25" s="1056"/>
      <c r="DJ25" s="1056"/>
      <c r="DK25" s="1057"/>
      <c r="DL25" s="1055">
        <v>0</v>
      </c>
      <c r="DM25" s="1056"/>
      <c r="DN25" s="1056"/>
      <c r="DO25" s="1056"/>
      <c r="DP25" s="1057"/>
      <c r="DQ25" s="1055">
        <v>0</v>
      </c>
      <c r="DR25" s="1056"/>
      <c r="DS25" s="1056"/>
      <c r="DT25" s="1056"/>
      <c r="DU25" s="1057"/>
      <c r="DV25" s="1068"/>
      <c r="DW25" s="1069"/>
      <c r="DX25" s="1069"/>
      <c r="DY25" s="1069"/>
      <c r="DZ25" s="1070"/>
      <c r="EA25" s="235"/>
    </row>
    <row r="26" spans="1:131" s="236" customFormat="1" ht="26.25" customHeight="1" x14ac:dyDescent="0.2">
      <c r="A26" s="1000" t="s">
        <v>343</v>
      </c>
      <c r="B26" s="1001"/>
      <c r="C26" s="1001"/>
      <c r="D26" s="1001"/>
      <c r="E26" s="1001"/>
      <c r="F26" s="1001"/>
      <c r="G26" s="1001"/>
      <c r="H26" s="1001"/>
      <c r="I26" s="1001"/>
      <c r="J26" s="1001"/>
      <c r="K26" s="1001"/>
      <c r="L26" s="1001"/>
      <c r="M26" s="1001"/>
      <c r="N26" s="1001"/>
      <c r="O26" s="1001"/>
      <c r="P26" s="1002"/>
      <c r="Q26" s="1006" t="s">
        <v>380</v>
      </c>
      <c r="R26" s="1007"/>
      <c r="S26" s="1007"/>
      <c r="T26" s="1007"/>
      <c r="U26" s="1008"/>
      <c r="V26" s="1006" t="s">
        <v>381</v>
      </c>
      <c r="W26" s="1007"/>
      <c r="X26" s="1007"/>
      <c r="Y26" s="1007"/>
      <c r="Z26" s="1008"/>
      <c r="AA26" s="1006" t="s">
        <v>382</v>
      </c>
      <c r="AB26" s="1007"/>
      <c r="AC26" s="1007"/>
      <c r="AD26" s="1007"/>
      <c r="AE26" s="1007"/>
      <c r="AF26" s="1058" t="s">
        <v>383</v>
      </c>
      <c r="AG26" s="1013"/>
      <c r="AH26" s="1013"/>
      <c r="AI26" s="1013"/>
      <c r="AJ26" s="1059"/>
      <c r="AK26" s="1007" t="s">
        <v>384</v>
      </c>
      <c r="AL26" s="1007"/>
      <c r="AM26" s="1007"/>
      <c r="AN26" s="1007"/>
      <c r="AO26" s="1008"/>
      <c r="AP26" s="1006" t="s">
        <v>385</v>
      </c>
      <c r="AQ26" s="1007"/>
      <c r="AR26" s="1007"/>
      <c r="AS26" s="1007"/>
      <c r="AT26" s="1008"/>
      <c r="AU26" s="1006" t="s">
        <v>386</v>
      </c>
      <c r="AV26" s="1007"/>
      <c r="AW26" s="1007"/>
      <c r="AX26" s="1007"/>
      <c r="AY26" s="1008"/>
      <c r="AZ26" s="1006" t="s">
        <v>387</v>
      </c>
      <c r="BA26" s="1007"/>
      <c r="BB26" s="1007"/>
      <c r="BC26" s="1007"/>
      <c r="BD26" s="1008"/>
      <c r="BE26" s="1006" t="s">
        <v>350</v>
      </c>
      <c r="BF26" s="1007"/>
      <c r="BG26" s="1007"/>
      <c r="BH26" s="1007"/>
      <c r="BI26" s="1019"/>
      <c r="BJ26" s="241"/>
      <c r="BK26" s="241"/>
      <c r="BL26" s="241"/>
      <c r="BM26" s="241"/>
      <c r="BN26" s="241"/>
      <c r="BO26" s="254"/>
      <c r="BP26" s="254"/>
      <c r="BQ26" s="251">
        <v>20</v>
      </c>
      <c r="BR26" s="252"/>
      <c r="BS26" s="1082" t="s">
        <v>596</v>
      </c>
      <c r="BT26" s="1083" t="s">
        <v>596</v>
      </c>
      <c r="BU26" s="1083" t="s">
        <v>596</v>
      </c>
      <c r="BV26" s="1083" t="s">
        <v>596</v>
      </c>
      <c r="BW26" s="1083" t="s">
        <v>596</v>
      </c>
      <c r="BX26" s="1083" t="s">
        <v>596</v>
      </c>
      <c r="BY26" s="1083" t="s">
        <v>596</v>
      </c>
      <c r="BZ26" s="1083" t="s">
        <v>596</v>
      </c>
      <c r="CA26" s="1083" t="s">
        <v>596</v>
      </c>
      <c r="CB26" s="1083" t="s">
        <v>596</v>
      </c>
      <c r="CC26" s="1083" t="s">
        <v>596</v>
      </c>
      <c r="CD26" s="1083" t="s">
        <v>596</v>
      </c>
      <c r="CE26" s="1083" t="s">
        <v>596</v>
      </c>
      <c r="CF26" s="1083" t="s">
        <v>596</v>
      </c>
      <c r="CG26" s="1084" t="s">
        <v>596</v>
      </c>
      <c r="CH26" s="1055">
        <v>-4</v>
      </c>
      <c r="CI26" s="1056"/>
      <c r="CJ26" s="1056"/>
      <c r="CK26" s="1056"/>
      <c r="CL26" s="1057"/>
      <c r="CM26" s="1055">
        <v>553</v>
      </c>
      <c r="CN26" s="1056"/>
      <c r="CO26" s="1056"/>
      <c r="CP26" s="1056"/>
      <c r="CQ26" s="1057"/>
      <c r="CR26" s="1062">
        <v>150</v>
      </c>
      <c r="CS26" s="1063"/>
      <c r="CT26" s="1063"/>
      <c r="CU26" s="1063"/>
      <c r="CV26" s="1064"/>
      <c r="CW26" s="1062">
        <v>9</v>
      </c>
      <c r="CX26" s="1063"/>
      <c r="CY26" s="1063"/>
      <c r="CZ26" s="1063"/>
      <c r="DA26" s="1064"/>
      <c r="DB26" s="1055">
        <v>0</v>
      </c>
      <c r="DC26" s="1056"/>
      <c r="DD26" s="1056"/>
      <c r="DE26" s="1056"/>
      <c r="DF26" s="1057"/>
      <c r="DG26" s="1055">
        <v>0</v>
      </c>
      <c r="DH26" s="1056"/>
      <c r="DI26" s="1056"/>
      <c r="DJ26" s="1056"/>
      <c r="DK26" s="1057"/>
      <c r="DL26" s="1055">
        <v>0</v>
      </c>
      <c r="DM26" s="1056"/>
      <c r="DN26" s="1056"/>
      <c r="DO26" s="1056"/>
      <c r="DP26" s="1057"/>
      <c r="DQ26" s="1055">
        <v>0</v>
      </c>
      <c r="DR26" s="1056"/>
      <c r="DS26" s="1056"/>
      <c r="DT26" s="1056"/>
      <c r="DU26" s="1057"/>
      <c r="DV26" s="1068"/>
      <c r="DW26" s="1069"/>
      <c r="DX26" s="1069"/>
      <c r="DY26" s="1069"/>
      <c r="DZ26" s="1070"/>
      <c r="EA26" s="235"/>
    </row>
    <row r="27" spans="1:131" s="236" customFormat="1" ht="26.25" customHeight="1" thickBot="1" x14ac:dyDescent="0.25">
      <c r="A27" s="1003"/>
      <c r="B27" s="1004"/>
      <c r="C27" s="1004"/>
      <c r="D27" s="1004"/>
      <c r="E27" s="1004"/>
      <c r="F27" s="1004"/>
      <c r="G27" s="1004"/>
      <c r="H27" s="1004"/>
      <c r="I27" s="1004"/>
      <c r="J27" s="1004"/>
      <c r="K27" s="1004"/>
      <c r="L27" s="1004"/>
      <c r="M27" s="1004"/>
      <c r="N27" s="1004"/>
      <c r="O27" s="1004"/>
      <c r="P27" s="1005"/>
      <c r="Q27" s="1009"/>
      <c r="R27" s="1010"/>
      <c r="S27" s="1010"/>
      <c r="T27" s="1010"/>
      <c r="U27" s="1011"/>
      <c r="V27" s="1009"/>
      <c r="W27" s="1010"/>
      <c r="X27" s="1010"/>
      <c r="Y27" s="1010"/>
      <c r="Z27" s="1011"/>
      <c r="AA27" s="1009"/>
      <c r="AB27" s="1010"/>
      <c r="AC27" s="1010"/>
      <c r="AD27" s="1010"/>
      <c r="AE27" s="1010"/>
      <c r="AF27" s="1060"/>
      <c r="AG27" s="1016"/>
      <c r="AH27" s="1016"/>
      <c r="AI27" s="1016"/>
      <c r="AJ27" s="1061"/>
      <c r="AK27" s="1010"/>
      <c r="AL27" s="1010"/>
      <c r="AM27" s="1010"/>
      <c r="AN27" s="1010"/>
      <c r="AO27" s="1011"/>
      <c r="AP27" s="1009"/>
      <c r="AQ27" s="1010"/>
      <c r="AR27" s="1010"/>
      <c r="AS27" s="1010"/>
      <c r="AT27" s="1011"/>
      <c r="AU27" s="1009"/>
      <c r="AV27" s="1010"/>
      <c r="AW27" s="1010"/>
      <c r="AX27" s="1010"/>
      <c r="AY27" s="1011"/>
      <c r="AZ27" s="1009"/>
      <c r="BA27" s="1010"/>
      <c r="BB27" s="1010"/>
      <c r="BC27" s="1010"/>
      <c r="BD27" s="1011"/>
      <c r="BE27" s="1009"/>
      <c r="BF27" s="1010"/>
      <c r="BG27" s="1010"/>
      <c r="BH27" s="1010"/>
      <c r="BI27" s="1020"/>
      <c r="BJ27" s="241"/>
      <c r="BK27" s="241"/>
      <c r="BL27" s="241"/>
      <c r="BM27" s="241"/>
      <c r="BN27" s="241"/>
      <c r="BO27" s="254"/>
      <c r="BP27" s="254"/>
      <c r="BQ27" s="251">
        <v>21</v>
      </c>
      <c r="BR27" s="252"/>
      <c r="BS27" s="1085" t="s">
        <v>597</v>
      </c>
      <c r="BT27" s="1086" t="s">
        <v>597</v>
      </c>
      <c r="BU27" s="1086" t="s">
        <v>597</v>
      </c>
      <c r="BV27" s="1086" t="s">
        <v>597</v>
      </c>
      <c r="BW27" s="1086" t="s">
        <v>597</v>
      </c>
      <c r="BX27" s="1086" t="s">
        <v>597</v>
      </c>
      <c r="BY27" s="1086" t="s">
        <v>597</v>
      </c>
      <c r="BZ27" s="1086" t="s">
        <v>597</v>
      </c>
      <c r="CA27" s="1086" t="s">
        <v>597</v>
      </c>
      <c r="CB27" s="1086" t="s">
        <v>597</v>
      </c>
      <c r="CC27" s="1086" t="s">
        <v>597</v>
      </c>
      <c r="CD27" s="1086" t="s">
        <v>597</v>
      </c>
      <c r="CE27" s="1086" t="s">
        <v>597</v>
      </c>
      <c r="CF27" s="1086" t="s">
        <v>597</v>
      </c>
      <c r="CG27" s="1087" t="s">
        <v>597</v>
      </c>
      <c r="CH27" s="1055">
        <v>0</v>
      </c>
      <c r="CI27" s="1056"/>
      <c r="CJ27" s="1056"/>
      <c r="CK27" s="1056"/>
      <c r="CL27" s="1057"/>
      <c r="CM27" s="1055">
        <v>1253</v>
      </c>
      <c r="CN27" s="1056"/>
      <c r="CO27" s="1056"/>
      <c r="CP27" s="1056"/>
      <c r="CQ27" s="1057"/>
      <c r="CR27" s="1055">
        <v>186</v>
      </c>
      <c r="CS27" s="1056"/>
      <c r="CT27" s="1056"/>
      <c r="CU27" s="1056"/>
      <c r="CV27" s="1057"/>
      <c r="CW27" s="1055">
        <v>5</v>
      </c>
      <c r="CX27" s="1056"/>
      <c r="CY27" s="1056"/>
      <c r="CZ27" s="1056"/>
      <c r="DA27" s="1057"/>
      <c r="DB27" s="1055">
        <v>0</v>
      </c>
      <c r="DC27" s="1056"/>
      <c r="DD27" s="1056"/>
      <c r="DE27" s="1056"/>
      <c r="DF27" s="1057"/>
      <c r="DG27" s="1055">
        <v>0</v>
      </c>
      <c r="DH27" s="1056"/>
      <c r="DI27" s="1056"/>
      <c r="DJ27" s="1056"/>
      <c r="DK27" s="1057"/>
      <c r="DL27" s="1055">
        <v>0</v>
      </c>
      <c r="DM27" s="1056"/>
      <c r="DN27" s="1056"/>
      <c r="DO27" s="1056"/>
      <c r="DP27" s="1057"/>
      <c r="DQ27" s="1055">
        <v>0</v>
      </c>
      <c r="DR27" s="1056"/>
      <c r="DS27" s="1056"/>
      <c r="DT27" s="1056"/>
      <c r="DU27" s="1057"/>
      <c r="DV27" s="1071"/>
      <c r="DW27" s="1072"/>
      <c r="DX27" s="1072"/>
      <c r="DY27" s="1072"/>
      <c r="DZ27" s="1073"/>
      <c r="EA27" s="235"/>
    </row>
    <row r="28" spans="1:131" s="236" customFormat="1" ht="26.25" customHeight="1" thickTop="1" x14ac:dyDescent="0.2">
      <c r="A28" s="255">
        <v>1</v>
      </c>
      <c r="B28" s="1104" t="s">
        <v>388</v>
      </c>
      <c r="C28" s="1105"/>
      <c r="D28" s="1105"/>
      <c r="E28" s="1105"/>
      <c r="F28" s="1105"/>
      <c r="G28" s="1105"/>
      <c r="H28" s="1105"/>
      <c r="I28" s="1105"/>
      <c r="J28" s="1105"/>
      <c r="K28" s="1105"/>
      <c r="L28" s="1105"/>
      <c r="M28" s="1105"/>
      <c r="N28" s="1105"/>
      <c r="O28" s="1105"/>
      <c r="P28" s="1106"/>
      <c r="Q28" s="1133">
        <v>99185</v>
      </c>
      <c r="R28" s="1134"/>
      <c r="S28" s="1134"/>
      <c r="T28" s="1134"/>
      <c r="U28" s="1135"/>
      <c r="V28" s="1142">
        <v>97239</v>
      </c>
      <c r="W28" s="1134"/>
      <c r="X28" s="1134"/>
      <c r="Y28" s="1134"/>
      <c r="Z28" s="1135"/>
      <c r="AA28" s="1142">
        <v>1946</v>
      </c>
      <c r="AB28" s="1134"/>
      <c r="AC28" s="1134"/>
      <c r="AD28" s="1134"/>
      <c r="AE28" s="1155"/>
      <c r="AF28" s="1107" t="s">
        <v>389</v>
      </c>
      <c r="AG28" s="1108"/>
      <c r="AH28" s="1108"/>
      <c r="AI28" s="1108"/>
      <c r="AJ28" s="1109"/>
      <c r="AK28" s="1152">
        <v>5722</v>
      </c>
      <c r="AL28" s="1153"/>
      <c r="AM28" s="1153"/>
      <c r="AN28" s="1153"/>
      <c r="AO28" s="1154"/>
      <c r="AP28" s="1100" t="s">
        <v>575</v>
      </c>
      <c r="AQ28" s="1100"/>
      <c r="AR28" s="1100"/>
      <c r="AS28" s="1100"/>
      <c r="AT28" s="1100"/>
      <c r="AU28" s="1100" t="s">
        <v>575</v>
      </c>
      <c r="AV28" s="1100"/>
      <c r="AW28" s="1100"/>
      <c r="AX28" s="1100"/>
      <c r="AY28" s="1100"/>
      <c r="AZ28" s="1101" t="s">
        <v>575</v>
      </c>
      <c r="BA28" s="1101"/>
      <c r="BB28" s="1101"/>
      <c r="BC28" s="1101"/>
      <c r="BD28" s="1101"/>
      <c r="BE28" s="1102"/>
      <c r="BF28" s="1102"/>
      <c r="BG28" s="1102"/>
      <c r="BH28" s="1102"/>
      <c r="BI28" s="1103"/>
      <c r="BJ28" s="241"/>
      <c r="BK28" s="241"/>
      <c r="BL28" s="241"/>
      <c r="BM28" s="241"/>
      <c r="BN28" s="241"/>
      <c r="BO28" s="254"/>
      <c r="BP28" s="254"/>
      <c r="BQ28" s="251">
        <v>22</v>
      </c>
      <c r="BR28" s="252"/>
      <c r="BS28" s="1082" t="s">
        <v>598</v>
      </c>
      <c r="BT28" s="1083" t="s">
        <v>598</v>
      </c>
      <c r="BU28" s="1083" t="s">
        <v>598</v>
      </c>
      <c r="BV28" s="1083" t="s">
        <v>598</v>
      </c>
      <c r="BW28" s="1083" t="s">
        <v>598</v>
      </c>
      <c r="BX28" s="1083" t="s">
        <v>598</v>
      </c>
      <c r="BY28" s="1083" t="s">
        <v>598</v>
      </c>
      <c r="BZ28" s="1083" t="s">
        <v>598</v>
      </c>
      <c r="CA28" s="1083" t="s">
        <v>598</v>
      </c>
      <c r="CB28" s="1083" t="s">
        <v>598</v>
      </c>
      <c r="CC28" s="1083" t="s">
        <v>598</v>
      </c>
      <c r="CD28" s="1083" t="s">
        <v>598</v>
      </c>
      <c r="CE28" s="1083" t="s">
        <v>598</v>
      </c>
      <c r="CF28" s="1083" t="s">
        <v>598</v>
      </c>
      <c r="CG28" s="1084" t="s">
        <v>598</v>
      </c>
      <c r="CH28" s="1055">
        <v>0</v>
      </c>
      <c r="CI28" s="1056"/>
      <c r="CJ28" s="1056"/>
      <c r="CK28" s="1056"/>
      <c r="CL28" s="1057"/>
      <c r="CM28" s="1055">
        <v>284</v>
      </c>
      <c r="CN28" s="1056"/>
      <c r="CO28" s="1056"/>
      <c r="CP28" s="1056"/>
      <c r="CQ28" s="1057"/>
      <c r="CR28" s="1055">
        <v>6</v>
      </c>
      <c r="CS28" s="1056"/>
      <c r="CT28" s="1056"/>
      <c r="CU28" s="1056"/>
      <c r="CV28" s="1057"/>
      <c r="CW28" s="1055">
        <v>0</v>
      </c>
      <c r="CX28" s="1056"/>
      <c r="CY28" s="1056"/>
      <c r="CZ28" s="1056"/>
      <c r="DA28" s="1057"/>
      <c r="DB28" s="1055">
        <v>0</v>
      </c>
      <c r="DC28" s="1056"/>
      <c r="DD28" s="1056"/>
      <c r="DE28" s="1056"/>
      <c r="DF28" s="1057"/>
      <c r="DG28" s="1055">
        <v>0</v>
      </c>
      <c r="DH28" s="1056"/>
      <c r="DI28" s="1056"/>
      <c r="DJ28" s="1056"/>
      <c r="DK28" s="1057"/>
      <c r="DL28" s="1055">
        <v>0</v>
      </c>
      <c r="DM28" s="1056"/>
      <c r="DN28" s="1056"/>
      <c r="DO28" s="1056"/>
      <c r="DP28" s="1057"/>
      <c r="DQ28" s="1055">
        <v>0</v>
      </c>
      <c r="DR28" s="1056"/>
      <c r="DS28" s="1056"/>
      <c r="DT28" s="1056"/>
      <c r="DU28" s="1057"/>
      <c r="DV28" s="1068"/>
      <c r="DW28" s="1069"/>
      <c r="DX28" s="1069"/>
      <c r="DY28" s="1069"/>
      <c r="DZ28" s="1070"/>
      <c r="EA28" s="235"/>
    </row>
    <row r="29" spans="1:131" s="236" customFormat="1" ht="26.25" customHeight="1" x14ac:dyDescent="0.2">
      <c r="A29" s="255">
        <v>2</v>
      </c>
      <c r="B29" s="1043" t="s">
        <v>390</v>
      </c>
      <c r="C29" s="1044"/>
      <c r="D29" s="1044"/>
      <c r="E29" s="1044"/>
      <c r="F29" s="1044"/>
      <c r="G29" s="1044"/>
      <c r="H29" s="1044"/>
      <c r="I29" s="1044"/>
      <c r="J29" s="1044"/>
      <c r="K29" s="1044"/>
      <c r="L29" s="1044"/>
      <c r="M29" s="1044"/>
      <c r="N29" s="1044"/>
      <c r="O29" s="1044"/>
      <c r="P29" s="1045"/>
      <c r="Q29" s="1051">
        <v>459</v>
      </c>
      <c r="R29" s="1052"/>
      <c r="S29" s="1052"/>
      <c r="T29" s="1052"/>
      <c r="U29" s="1053"/>
      <c r="V29" s="1050">
        <v>457</v>
      </c>
      <c r="W29" s="1052"/>
      <c r="X29" s="1052"/>
      <c r="Y29" s="1052"/>
      <c r="Z29" s="1053"/>
      <c r="AA29" s="1050">
        <v>2</v>
      </c>
      <c r="AB29" s="1052"/>
      <c r="AC29" s="1052"/>
      <c r="AD29" s="1052"/>
      <c r="AE29" s="1111"/>
      <c r="AF29" s="1034" t="s">
        <v>391</v>
      </c>
      <c r="AG29" s="1035"/>
      <c r="AH29" s="1035"/>
      <c r="AI29" s="1035"/>
      <c r="AJ29" s="1036"/>
      <c r="AK29" s="1054">
        <v>204</v>
      </c>
      <c r="AL29" s="979"/>
      <c r="AM29" s="979"/>
      <c r="AN29" s="979"/>
      <c r="AO29" s="980"/>
      <c r="AP29" s="705">
        <v>912</v>
      </c>
      <c r="AQ29" s="705"/>
      <c r="AR29" s="705"/>
      <c r="AS29" s="705"/>
      <c r="AT29" s="705"/>
      <c r="AU29" s="705">
        <v>553</v>
      </c>
      <c r="AV29" s="705"/>
      <c r="AW29" s="705"/>
      <c r="AX29" s="705"/>
      <c r="AY29" s="705"/>
      <c r="AZ29" s="1048" t="s">
        <v>575</v>
      </c>
      <c r="BA29" s="1048"/>
      <c r="BB29" s="1048"/>
      <c r="BC29" s="1048"/>
      <c r="BD29" s="1048"/>
      <c r="BE29" s="1046"/>
      <c r="BF29" s="1046"/>
      <c r="BG29" s="1046"/>
      <c r="BH29" s="1046"/>
      <c r="BI29" s="1047"/>
      <c r="BJ29" s="241"/>
      <c r="BK29" s="241"/>
      <c r="BL29" s="241"/>
      <c r="BM29" s="241"/>
      <c r="BN29" s="241"/>
      <c r="BO29" s="254"/>
      <c r="BP29" s="254"/>
      <c r="BQ29" s="251">
        <v>23</v>
      </c>
      <c r="BR29" s="252"/>
      <c r="BS29" s="1082" t="s">
        <v>599</v>
      </c>
      <c r="BT29" s="1083" t="s">
        <v>599</v>
      </c>
      <c r="BU29" s="1083" t="s">
        <v>599</v>
      </c>
      <c r="BV29" s="1083" t="s">
        <v>599</v>
      </c>
      <c r="BW29" s="1083" t="s">
        <v>599</v>
      </c>
      <c r="BX29" s="1083" t="s">
        <v>599</v>
      </c>
      <c r="BY29" s="1083" t="s">
        <v>599</v>
      </c>
      <c r="BZ29" s="1083" t="s">
        <v>599</v>
      </c>
      <c r="CA29" s="1083" t="s">
        <v>599</v>
      </c>
      <c r="CB29" s="1083" t="s">
        <v>599</v>
      </c>
      <c r="CC29" s="1083" t="s">
        <v>599</v>
      </c>
      <c r="CD29" s="1083" t="s">
        <v>599</v>
      </c>
      <c r="CE29" s="1083" t="s">
        <v>599</v>
      </c>
      <c r="CF29" s="1083" t="s">
        <v>599</v>
      </c>
      <c r="CG29" s="1084" t="s">
        <v>599</v>
      </c>
      <c r="CH29" s="1055" t="s">
        <v>602</v>
      </c>
      <c r="CI29" s="1056"/>
      <c r="CJ29" s="1056"/>
      <c r="CK29" s="1056"/>
      <c r="CL29" s="1057"/>
      <c r="CM29" s="1055" t="s">
        <v>603</v>
      </c>
      <c r="CN29" s="1056"/>
      <c r="CO29" s="1056"/>
      <c r="CP29" s="1056"/>
      <c r="CQ29" s="1057"/>
      <c r="CR29" s="1062">
        <v>32</v>
      </c>
      <c r="CS29" s="1063"/>
      <c r="CT29" s="1063"/>
      <c r="CU29" s="1063"/>
      <c r="CV29" s="1064"/>
      <c r="CW29" s="1062">
        <v>0</v>
      </c>
      <c r="CX29" s="1063"/>
      <c r="CY29" s="1063"/>
      <c r="CZ29" s="1063"/>
      <c r="DA29" s="1064"/>
      <c r="DB29" s="1062">
        <v>109</v>
      </c>
      <c r="DC29" s="1063"/>
      <c r="DD29" s="1063"/>
      <c r="DE29" s="1063"/>
      <c r="DF29" s="1064"/>
      <c r="DG29" s="1055">
        <v>0</v>
      </c>
      <c r="DH29" s="1056"/>
      <c r="DI29" s="1056"/>
      <c r="DJ29" s="1056"/>
      <c r="DK29" s="1057"/>
      <c r="DL29" s="1055">
        <v>0</v>
      </c>
      <c r="DM29" s="1056"/>
      <c r="DN29" s="1056"/>
      <c r="DO29" s="1056"/>
      <c r="DP29" s="1057"/>
      <c r="DQ29" s="1055">
        <v>0</v>
      </c>
      <c r="DR29" s="1056"/>
      <c r="DS29" s="1056"/>
      <c r="DT29" s="1056"/>
      <c r="DU29" s="1057"/>
      <c r="DV29" s="1065"/>
      <c r="DW29" s="1066"/>
      <c r="DX29" s="1066"/>
      <c r="DY29" s="1066"/>
      <c r="DZ29" s="1067"/>
      <c r="EA29" s="235"/>
    </row>
    <row r="30" spans="1:131" s="236" customFormat="1" ht="26.25" customHeight="1" x14ac:dyDescent="0.2">
      <c r="A30" s="255">
        <v>3</v>
      </c>
      <c r="B30" s="1043" t="s">
        <v>392</v>
      </c>
      <c r="C30" s="1044"/>
      <c r="D30" s="1044"/>
      <c r="E30" s="1044"/>
      <c r="F30" s="1044"/>
      <c r="G30" s="1044"/>
      <c r="H30" s="1044"/>
      <c r="I30" s="1044"/>
      <c r="J30" s="1044"/>
      <c r="K30" s="1044"/>
      <c r="L30" s="1044"/>
      <c r="M30" s="1044"/>
      <c r="N30" s="1044"/>
      <c r="O30" s="1044"/>
      <c r="P30" s="1045"/>
      <c r="Q30" s="1051">
        <v>26548</v>
      </c>
      <c r="R30" s="1052"/>
      <c r="S30" s="1052"/>
      <c r="T30" s="1052"/>
      <c r="U30" s="1053"/>
      <c r="V30" s="1050">
        <v>27910</v>
      </c>
      <c r="W30" s="1052"/>
      <c r="X30" s="1052"/>
      <c r="Y30" s="1052"/>
      <c r="Z30" s="1053"/>
      <c r="AA30" s="1050">
        <v>-1362</v>
      </c>
      <c r="AB30" s="1052"/>
      <c r="AC30" s="1052"/>
      <c r="AD30" s="1052"/>
      <c r="AE30" s="1111"/>
      <c r="AF30" s="1034">
        <v>3237</v>
      </c>
      <c r="AG30" s="1035"/>
      <c r="AH30" s="1035"/>
      <c r="AI30" s="1035"/>
      <c r="AJ30" s="1036"/>
      <c r="AK30" s="1054">
        <v>2898</v>
      </c>
      <c r="AL30" s="979"/>
      <c r="AM30" s="979"/>
      <c r="AN30" s="979"/>
      <c r="AO30" s="980"/>
      <c r="AP30" s="705">
        <v>20217</v>
      </c>
      <c r="AQ30" s="705"/>
      <c r="AR30" s="705"/>
      <c r="AS30" s="705"/>
      <c r="AT30" s="705"/>
      <c r="AU30" s="705">
        <v>10675</v>
      </c>
      <c r="AV30" s="705"/>
      <c r="AW30" s="705"/>
      <c r="AX30" s="705"/>
      <c r="AY30" s="705"/>
      <c r="AZ30" s="1048" t="s">
        <v>575</v>
      </c>
      <c r="BA30" s="1048"/>
      <c r="BB30" s="1048"/>
      <c r="BC30" s="1048"/>
      <c r="BD30" s="1048"/>
      <c r="BE30" s="1046" t="s">
        <v>393</v>
      </c>
      <c r="BF30" s="1046"/>
      <c r="BG30" s="1046"/>
      <c r="BH30" s="1046"/>
      <c r="BI30" s="1047"/>
      <c r="BJ30" s="241"/>
      <c r="BK30" s="241"/>
      <c r="BL30" s="241"/>
      <c r="BM30" s="241"/>
      <c r="BN30" s="241"/>
      <c r="BO30" s="254"/>
      <c r="BP30" s="254"/>
      <c r="BQ30" s="251">
        <v>24</v>
      </c>
      <c r="BR30" s="252"/>
      <c r="BS30" s="1082" t="s">
        <v>600</v>
      </c>
      <c r="BT30" s="1083" t="s">
        <v>600</v>
      </c>
      <c r="BU30" s="1083" t="s">
        <v>600</v>
      </c>
      <c r="BV30" s="1083" t="s">
        <v>600</v>
      </c>
      <c r="BW30" s="1083" t="s">
        <v>600</v>
      </c>
      <c r="BX30" s="1083" t="s">
        <v>600</v>
      </c>
      <c r="BY30" s="1083" t="s">
        <v>600</v>
      </c>
      <c r="BZ30" s="1083" t="s">
        <v>600</v>
      </c>
      <c r="CA30" s="1083" t="s">
        <v>600</v>
      </c>
      <c r="CB30" s="1083" t="s">
        <v>600</v>
      </c>
      <c r="CC30" s="1083" t="s">
        <v>600</v>
      </c>
      <c r="CD30" s="1083" t="s">
        <v>600</v>
      </c>
      <c r="CE30" s="1083" t="s">
        <v>600</v>
      </c>
      <c r="CF30" s="1083" t="s">
        <v>600</v>
      </c>
      <c r="CG30" s="1084" t="s">
        <v>600</v>
      </c>
      <c r="CH30" s="1055">
        <v>5</v>
      </c>
      <c r="CI30" s="1056"/>
      <c r="CJ30" s="1056"/>
      <c r="CK30" s="1056"/>
      <c r="CL30" s="1057"/>
      <c r="CM30" s="1055">
        <v>102</v>
      </c>
      <c r="CN30" s="1056"/>
      <c r="CO30" s="1056"/>
      <c r="CP30" s="1056"/>
      <c r="CQ30" s="1057"/>
      <c r="CR30" s="1055">
        <v>0</v>
      </c>
      <c r="CS30" s="1056"/>
      <c r="CT30" s="1056"/>
      <c r="CU30" s="1056"/>
      <c r="CV30" s="1057"/>
      <c r="CW30" s="1055">
        <v>0</v>
      </c>
      <c r="CX30" s="1056"/>
      <c r="CY30" s="1056"/>
      <c r="CZ30" s="1056"/>
      <c r="DA30" s="1057"/>
      <c r="DB30" s="1055">
        <v>0</v>
      </c>
      <c r="DC30" s="1056"/>
      <c r="DD30" s="1056"/>
      <c r="DE30" s="1056"/>
      <c r="DF30" s="1057"/>
      <c r="DG30" s="1055">
        <v>0</v>
      </c>
      <c r="DH30" s="1056"/>
      <c r="DI30" s="1056"/>
      <c r="DJ30" s="1056"/>
      <c r="DK30" s="1057"/>
      <c r="DL30" s="1055">
        <v>0</v>
      </c>
      <c r="DM30" s="1056"/>
      <c r="DN30" s="1056"/>
      <c r="DO30" s="1056"/>
      <c r="DP30" s="1057"/>
      <c r="DQ30" s="1055">
        <v>0</v>
      </c>
      <c r="DR30" s="1056"/>
      <c r="DS30" s="1056"/>
      <c r="DT30" s="1056"/>
      <c r="DU30" s="1057"/>
      <c r="DV30" s="997"/>
      <c r="DW30" s="998"/>
      <c r="DX30" s="998"/>
      <c r="DY30" s="998"/>
      <c r="DZ30" s="999"/>
      <c r="EA30" s="235"/>
    </row>
    <row r="31" spans="1:131" s="236" customFormat="1" ht="26.25" customHeight="1" x14ac:dyDescent="0.2">
      <c r="A31" s="255">
        <v>4</v>
      </c>
      <c r="B31" s="1043" t="s">
        <v>394</v>
      </c>
      <c r="C31" s="1044"/>
      <c r="D31" s="1044"/>
      <c r="E31" s="1044"/>
      <c r="F31" s="1044"/>
      <c r="G31" s="1044"/>
      <c r="H31" s="1044"/>
      <c r="I31" s="1044"/>
      <c r="J31" s="1044"/>
      <c r="K31" s="1044"/>
      <c r="L31" s="1044"/>
      <c r="M31" s="1044"/>
      <c r="N31" s="1044"/>
      <c r="O31" s="1044"/>
      <c r="P31" s="1045"/>
      <c r="Q31" s="1051">
        <v>2373</v>
      </c>
      <c r="R31" s="1052"/>
      <c r="S31" s="1052"/>
      <c r="T31" s="1052"/>
      <c r="U31" s="1053"/>
      <c r="V31" s="1050">
        <v>2326</v>
      </c>
      <c r="W31" s="1052"/>
      <c r="X31" s="1052"/>
      <c r="Y31" s="1052"/>
      <c r="Z31" s="1053"/>
      <c r="AA31" s="1050">
        <v>47</v>
      </c>
      <c r="AB31" s="1052"/>
      <c r="AC31" s="1052"/>
      <c r="AD31" s="1052"/>
      <c r="AE31" s="1111"/>
      <c r="AF31" s="1034">
        <v>20</v>
      </c>
      <c r="AG31" s="1035"/>
      <c r="AH31" s="1035"/>
      <c r="AI31" s="1035"/>
      <c r="AJ31" s="1036"/>
      <c r="AK31" s="1054">
        <v>309</v>
      </c>
      <c r="AL31" s="979"/>
      <c r="AM31" s="979"/>
      <c r="AN31" s="979"/>
      <c r="AO31" s="980"/>
      <c r="AP31" s="705">
        <v>3270</v>
      </c>
      <c r="AQ31" s="705"/>
      <c r="AR31" s="705"/>
      <c r="AS31" s="705"/>
      <c r="AT31" s="705"/>
      <c r="AU31" s="705">
        <v>2116</v>
      </c>
      <c r="AV31" s="705"/>
      <c r="AW31" s="705"/>
      <c r="AX31" s="705"/>
      <c r="AY31" s="705"/>
      <c r="AZ31" s="1048" t="s">
        <v>575</v>
      </c>
      <c r="BA31" s="1048"/>
      <c r="BB31" s="1048"/>
      <c r="BC31" s="1048"/>
      <c r="BD31" s="1048"/>
      <c r="BE31" s="1046" t="s">
        <v>395</v>
      </c>
      <c r="BF31" s="1046"/>
      <c r="BG31" s="1046"/>
      <c r="BH31" s="1046"/>
      <c r="BI31" s="1047"/>
      <c r="BJ31" s="241"/>
      <c r="BK31" s="241"/>
      <c r="BL31" s="241"/>
      <c r="BM31" s="241"/>
      <c r="BN31" s="241"/>
      <c r="BO31" s="254"/>
      <c r="BP31" s="254"/>
      <c r="BQ31" s="251">
        <v>25</v>
      </c>
      <c r="BR31" s="252"/>
      <c r="BS31" s="989"/>
      <c r="BT31" s="990"/>
      <c r="BU31" s="990"/>
      <c r="BV31" s="990"/>
      <c r="BW31" s="990"/>
      <c r="BX31" s="990"/>
      <c r="BY31" s="990"/>
      <c r="BZ31" s="990"/>
      <c r="CA31" s="990"/>
      <c r="CB31" s="990"/>
      <c r="CC31" s="990"/>
      <c r="CD31" s="990"/>
      <c r="CE31" s="990"/>
      <c r="CF31" s="990"/>
      <c r="CG31" s="991"/>
      <c r="CH31" s="994"/>
      <c r="CI31" s="995"/>
      <c r="CJ31" s="995"/>
      <c r="CK31" s="995"/>
      <c r="CL31" s="996"/>
      <c r="CM31" s="994"/>
      <c r="CN31" s="995"/>
      <c r="CO31" s="995"/>
      <c r="CP31" s="995"/>
      <c r="CQ31" s="996"/>
      <c r="CR31" s="994"/>
      <c r="CS31" s="995"/>
      <c r="CT31" s="995"/>
      <c r="CU31" s="995"/>
      <c r="CV31" s="996"/>
      <c r="CW31" s="994"/>
      <c r="CX31" s="995"/>
      <c r="CY31" s="995"/>
      <c r="CZ31" s="995"/>
      <c r="DA31" s="996"/>
      <c r="DB31" s="994"/>
      <c r="DC31" s="995"/>
      <c r="DD31" s="995"/>
      <c r="DE31" s="995"/>
      <c r="DF31" s="996"/>
      <c r="DG31" s="994"/>
      <c r="DH31" s="995"/>
      <c r="DI31" s="995"/>
      <c r="DJ31" s="995"/>
      <c r="DK31" s="996"/>
      <c r="DL31" s="994"/>
      <c r="DM31" s="995"/>
      <c r="DN31" s="995"/>
      <c r="DO31" s="995"/>
      <c r="DP31" s="996"/>
      <c r="DQ31" s="994"/>
      <c r="DR31" s="995"/>
      <c r="DS31" s="995"/>
      <c r="DT31" s="995"/>
      <c r="DU31" s="996"/>
      <c r="DV31" s="997"/>
      <c r="DW31" s="998"/>
      <c r="DX31" s="998"/>
      <c r="DY31" s="998"/>
      <c r="DZ31" s="999"/>
      <c r="EA31" s="235"/>
    </row>
    <row r="32" spans="1:131" s="236" customFormat="1" ht="26.25" customHeight="1" x14ac:dyDescent="0.2">
      <c r="A32" s="255">
        <v>5</v>
      </c>
      <c r="B32" s="1043" t="s">
        <v>396</v>
      </c>
      <c r="C32" s="1044"/>
      <c r="D32" s="1044"/>
      <c r="E32" s="1044"/>
      <c r="F32" s="1044"/>
      <c r="G32" s="1044"/>
      <c r="H32" s="1044"/>
      <c r="I32" s="1044"/>
      <c r="J32" s="1044"/>
      <c r="K32" s="1044"/>
      <c r="L32" s="1044"/>
      <c r="M32" s="1044"/>
      <c r="N32" s="1044"/>
      <c r="O32" s="1044"/>
      <c r="P32" s="1045"/>
      <c r="Q32" s="1051">
        <v>1537</v>
      </c>
      <c r="R32" s="1052"/>
      <c r="S32" s="1052"/>
      <c r="T32" s="1052"/>
      <c r="U32" s="1053"/>
      <c r="V32" s="1050">
        <v>1536</v>
      </c>
      <c r="W32" s="1052"/>
      <c r="X32" s="1052"/>
      <c r="Y32" s="1052"/>
      <c r="Z32" s="1053"/>
      <c r="AA32" s="1050">
        <v>1</v>
      </c>
      <c r="AB32" s="1052"/>
      <c r="AC32" s="1052"/>
      <c r="AD32" s="1052"/>
      <c r="AE32" s="1111"/>
      <c r="AF32" s="1034" t="s">
        <v>119</v>
      </c>
      <c r="AG32" s="1035"/>
      <c r="AH32" s="1035"/>
      <c r="AI32" s="1035"/>
      <c r="AJ32" s="1036"/>
      <c r="AK32" s="1054">
        <v>402</v>
      </c>
      <c r="AL32" s="979"/>
      <c r="AM32" s="979"/>
      <c r="AN32" s="979"/>
      <c r="AO32" s="980"/>
      <c r="AP32" s="705">
        <v>5405</v>
      </c>
      <c r="AQ32" s="705"/>
      <c r="AR32" s="705"/>
      <c r="AS32" s="705"/>
      <c r="AT32" s="705"/>
      <c r="AU32" s="705">
        <v>3084</v>
      </c>
      <c r="AV32" s="705"/>
      <c r="AW32" s="705"/>
      <c r="AX32" s="705"/>
      <c r="AY32" s="705"/>
      <c r="AZ32" s="1048" t="s">
        <v>575</v>
      </c>
      <c r="BA32" s="1048"/>
      <c r="BB32" s="1048"/>
      <c r="BC32" s="1048"/>
      <c r="BD32" s="1048"/>
      <c r="BE32" s="1046" t="s">
        <v>397</v>
      </c>
      <c r="BF32" s="1046"/>
      <c r="BG32" s="1046"/>
      <c r="BH32" s="1046"/>
      <c r="BI32" s="1047"/>
      <c r="BJ32" s="241"/>
      <c r="BK32" s="241"/>
      <c r="BL32" s="241"/>
      <c r="BM32" s="241"/>
      <c r="BN32" s="241"/>
      <c r="BO32" s="254"/>
      <c r="BP32" s="254"/>
      <c r="BQ32" s="251">
        <v>26</v>
      </c>
      <c r="BR32" s="252"/>
      <c r="BS32" s="989"/>
      <c r="BT32" s="990"/>
      <c r="BU32" s="990"/>
      <c r="BV32" s="990"/>
      <c r="BW32" s="990"/>
      <c r="BX32" s="990"/>
      <c r="BY32" s="990"/>
      <c r="BZ32" s="990"/>
      <c r="CA32" s="990"/>
      <c r="CB32" s="990"/>
      <c r="CC32" s="990"/>
      <c r="CD32" s="990"/>
      <c r="CE32" s="990"/>
      <c r="CF32" s="990"/>
      <c r="CG32" s="991"/>
      <c r="CH32" s="994"/>
      <c r="CI32" s="995"/>
      <c r="CJ32" s="995"/>
      <c r="CK32" s="995"/>
      <c r="CL32" s="996"/>
      <c r="CM32" s="994"/>
      <c r="CN32" s="995"/>
      <c r="CO32" s="995"/>
      <c r="CP32" s="995"/>
      <c r="CQ32" s="996"/>
      <c r="CR32" s="994"/>
      <c r="CS32" s="995"/>
      <c r="CT32" s="995"/>
      <c r="CU32" s="995"/>
      <c r="CV32" s="996"/>
      <c r="CW32" s="994"/>
      <c r="CX32" s="995"/>
      <c r="CY32" s="995"/>
      <c r="CZ32" s="995"/>
      <c r="DA32" s="996"/>
      <c r="DB32" s="994"/>
      <c r="DC32" s="995"/>
      <c r="DD32" s="995"/>
      <c r="DE32" s="995"/>
      <c r="DF32" s="996"/>
      <c r="DG32" s="994"/>
      <c r="DH32" s="995"/>
      <c r="DI32" s="995"/>
      <c r="DJ32" s="995"/>
      <c r="DK32" s="996"/>
      <c r="DL32" s="994"/>
      <c r="DM32" s="995"/>
      <c r="DN32" s="995"/>
      <c r="DO32" s="995"/>
      <c r="DP32" s="996"/>
      <c r="DQ32" s="994"/>
      <c r="DR32" s="995"/>
      <c r="DS32" s="995"/>
      <c r="DT32" s="995"/>
      <c r="DU32" s="996"/>
      <c r="DV32" s="997"/>
      <c r="DW32" s="998"/>
      <c r="DX32" s="998"/>
      <c r="DY32" s="998"/>
      <c r="DZ32" s="999"/>
      <c r="EA32" s="235"/>
    </row>
    <row r="33" spans="1:131" s="236" customFormat="1" ht="26.25" customHeight="1" x14ac:dyDescent="0.2">
      <c r="A33" s="255">
        <v>6</v>
      </c>
      <c r="B33" s="1043" t="s">
        <v>398</v>
      </c>
      <c r="C33" s="1044"/>
      <c r="D33" s="1044"/>
      <c r="E33" s="1044"/>
      <c r="F33" s="1044"/>
      <c r="G33" s="1044"/>
      <c r="H33" s="1044"/>
      <c r="I33" s="1044"/>
      <c r="J33" s="1044"/>
      <c r="K33" s="1044"/>
      <c r="L33" s="1044"/>
      <c r="M33" s="1044"/>
      <c r="N33" s="1044"/>
      <c r="O33" s="1044"/>
      <c r="P33" s="1045"/>
      <c r="Q33" s="1051">
        <v>74</v>
      </c>
      <c r="R33" s="1052"/>
      <c r="S33" s="1052"/>
      <c r="T33" s="1052"/>
      <c r="U33" s="1053"/>
      <c r="V33" s="1050">
        <v>74</v>
      </c>
      <c r="W33" s="1052"/>
      <c r="X33" s="1052"/>
      <c r="Y33" s="1052"/>
      <c r="Z33" s="1053"/>
      <c r="AA33" s="1050" t="s">
        <v>575</v>
      </c>
      <c r="AB33" s="1052"/>
      <c r="AC33" s="1052"/>
      <c r="AD33" s="1052"/>
      <c r="AE33" s="1111"/>
      <c r="AF33" s="1034">
        <v>502</v>
      </c>
      <c r="AG33" s="1035"/>
      <c r="AH33" s="1035"/>
      <c r="AI33" s="1035"/>
      <c r="AJ33" s="1036"/>
      <c r="AK33" s="1054">
        <v>50</v>
      </c>
      <c r="AL33" s="979"/>
      <c r="AM33" s="979"/>
      <c r="AN33" s="979"/>
      <c r="AO33" s="980"/>
      <c r="AP33" s="705" t="s">
        <v>575</v>
      </c>
      <c r="AQ33" s="705"/>
      <c r="AR33" s="705"/>
      <c r="AS33" s="705"/>
      <c r="AT33" s="705"/>
      <c r="AU33" s="705" t="s">
        <v>575</v>
      </c>
      <c r="AV33" s="705"/>
      <c r="AW33" s="705"/>
      <c r="AX33" s="705"/>
      <c r="AY33" s="705"/>
      <c r="AZ33" s="1048" t="s">
        <v>575</v>
      </c>
      <c r="BA33" s="1048"/>
      <c r="BB33" s="1048"/>
      <c r="BC33" s="1048"/>
      <c r="BD33" s="1048"/>
      <c r="BE33" s="1046" t="s">
        <v>395</v>
      </c>
      <c r="BF33" s="1046"/>
      <c r="BG33" s="1046"/>
      <c r="BH33" s="1046"/>
      <c r="BI33" s="1047"/>
      <c r="BJ33" s="241"/>
      <c r="BK33" s="241"/>
      <c r="BL33" s="241"/>
      <c r="BM33" s="241"/>
      <c r="BN33" s="241"/>
      <c r="BO33" s="254"/>
      <c r="BP33" s="254"/>
      <c r="BQ33" s="251">
        <v>27</v>
      </c>
      <c r="BR33" s="252"/>
      <c r="BS33" s="989"/>
      <c r="BT33" s="990"/>
      <c r="BU33" s="990"/>
      <c r="BV33" s="990"/>
      <c r="BW33" s="990"/>
      <c r="BX33" s="990"/>
      <c r="BY33" s="990"/>
      <c r="BZ33" s="990"/>
      <c r="CA33" s="990"/>
      <c r="CB33" s="990"/>
      <c r="CC33" s="990"/>
      <c r="CD33" s="990"/>
      <c r="CE33" s="990"/>
      <c r="CF33" s="990"/>
      <c r="CG33" s="991"/>
      <c r="CH33" s="994"/>
      <c r="CI33" s="995"/>
      <c r="CJ33" s="995"/>
      <c r="CK33" s="995"/>
      <c r="CL33" s="996"/>
      <c r="CM33" s="994"/>
      <c r="CN33" s="995"/>
      <c r="CO33" s="995"/>
      <c r="CP33" s="995"/>
      <c r="CQ33" s="996"/>
      <c r="CR33" s="994"/>
      <c r="CS33" s="995"/>
      <c r="CT33" s="995"/>
      <c r="CU33" s="995"/>
      <c r="CV33" s="996"/>
      <c r="CW33" s="994"/>
      <c r="CX33" s="995"/>
      <c r="CY33" s="995"/>
      <c r="CZ33" s="995"/>
      <c r="DA33" s="996"/>
      <c r="DB33" s="994"/>
      <c r="DC33" s="995"/>
      <c r="DD33" s="995"/>
      <c r="DE33" s="995"/>
      <c r="DF33" s="996"/>
      <c r="DG33" s="994"/>
      <c r="DH33" s="995"/>
      <c r="DI33" s="995"/>
      <c r="DJ33" s="995"/>
      <c r="DK33" s="996"/>
      <c r="DL33" s="994"/>
      <c r="DM33" s="995"/>
      <c r="DN33" s="995"/>
      <c r="DO33" s="995"/>
      <c r="DP33" s="996"/>
      <c r="DQ33" s="994"/>
      <c r="DR33" s="995"/>
      <c r="DS33" s="995"/>
      <c r="DT33" s="995"/>
      <c r="DU33" s="996"/>
      <c r="DV33" s="997"/>
      <c r="DW33" s="998"/>
      <c r="DX33" s="998"/>
      <c r="DY33" s="998"/>
      <c r="DZ33" s="999"/>
      <c r="EA33" s="235"/>
    </row>
    <row r="34" spans="1:131" s="236" customFormat="1" ht="26.25" customHeight="1" x14ac:dyDescent="0.2">
      <c r="A34" s="255">
        <v>7</v>
      </c>
      <c r="B34" s="1043" t="s">
        <v>399</v>
      </c>
      <c r="C34" s="1044"/>
      <c r="D34" s="1044"/>
      <c r="E34" s="1044"/>
      <c r="F34" s="1044"/>
      <c r="G34" s="1044"/>
      <c r="H34" s="1044"/>
      <c r="I34" s="1044"/>
      <c r="J34" s="1044"/>
      <c r="K34" s="1044"/>
      <c r="L34" s="1044"/>
      <c r="M34" s="1044"/>
      <c r="N34" s="1044"/>
      <c r="O34" s="1044"/>
      <c r="P34" s="1045"/>
      <c r="Q34" s="1051">
        <v>80</v>
      </c>
      <c r="R34" s="1052"/>
      <c r="S34" s="1052"/>
      <c r="T34" s="1052"/>
      <c r="U34" s="1053"/>
      <c r="V34" s="1050">
        <v>80</v>
      </c>
      <c r="W34" s="1052"/>
      <c r="X34" s="1052"/>
      <c r="Y34" s="1052"/>
      <c r="Z34" s="1053"/>
      <c r="AA34" s="1050" t="s">
        <v>575</v>
      </c>
      <c r="AB34" s="1052"/>
      <c r="AC34" s="1052"/>
      <c r="AD34" s="1052"/>
      <c r="AE34" s="1111"/>
      <c r="AF34" s="1034" t="s">
        <v>389</v>
      </c>
      <c r="AG34" s="1035"/>
      <c r="AH34" s="1035"/>
      <c r="AI34" s="1035"/>
      <c r="AJ34" s="1036"/>
      <c r="AK34" s="1054">
        <v>39</v>
      </c>
      <c r="AL34" s="979"/>
      <c r="AM34" s="979"/>
      <c r="AN34" s="979"/>
      <c r="AO34" s="980"/>
      <c r="AP34" s="705">
        <v>14</v>
      </c>
      <c r="AQ34" s="705"/>
      <c r="AR34" s="705"/>
      <c r="AS34" s="705"/>
      <c r="AT34" s="705"/>
      <c r="AU34" s="705" t="s">
        <v>575</v>
      </c>
      <c r="AV34" s="705"/>
      <c r="AW34" s="705"/>
      <c r="AX34" s="705"/>
      <c r="AY34" s="705"/>
      <c r="AZ34" s="1048" t="s">
        <v>575</v>
      </c>
      <c r="BA34" s="1048"/>
      <c r="BB34" s="1048"/>
      <c r="BC34" s="1048"/>
      <c r="BD34" s="1048"/>
      <c r="BE34" s="1046" t="s">
        <v>397</v>
      </c>
      <c r="BF34" s="1046"/>
      <c r="BG34" s="1046"/>
      <c r="BH34" s="1046"/>
      <c r="BI34" s="1047"/>
      <c r="BJ34" s="241"/>
      <c r="BK34" s="241"/>
      <c r="BL34" s="241"/>
      <c r="BM34" s="241"/>
      <c r="BN34" s="241"/>
      <c r="BO34" s="254"/>
      <c r="BP34" s="254"/>
      <c r="BQ34" s="251">
        <v>28</v>
      </c>
      <c r="BR34" s="252"/>
      <c r="BS34" s="989"/>
      <c r="BT34" s="990"/>
      <c r="BU34" s="990"/>
      <c r="BV34" s="990"/>
      <c r="BW34" s="990"/>
      <c r="BX34" s="990"/>
      <c r="BY34" s="990"/>
      <c r="BZ34" s="990"/>
      <c r="CA34" s="990"/>
      <c r="CB34" s="990"/>
      <c r="CC34" s="990"/>
      <c r="CD34" s="990"/>
      <c r="CE34" s="990"/>
      <c r="CF34" s="990"/>
      <c r="CG34" s="991"/>
      <c r="CH34" s="994"/>
      <c r="CI34" s="995"/>
      <c r="CJ34" s="995"/>
      <c r="CK34" s="995"/>
      <c r="CL34" s="996"/>
      <c r="CM34" s="994"/>
      <c r="CN34" s="995"/>
      <c r="CO34" s="995"/>
      <c r="CP34" s="995"/>
      <c r="CQ34" s="996"/>
      <c r="CR34" s="994"/>
      <c r="CS34" s="995"/>
      <c r="CT34" s="995"/>
      <c r="CU34" s="995"/>
      <c r="CV34" s="996"/>
      <c r="CW34" s="994"/>
      <c r="CX34" s="995"/>
      <c r="CY34" s="995"/>
      <c r="CZ34" s="995"/>
      <c r="DA34" s="996"/>
      <c r="DB34" s="994"/>
      <c r="DC34" s="995"/>
      <c r="DD34" s="995"/>
      <c r="DE34" s="995"/>
      <c r="DF34" s="996"/>
      <c r="DG34" s="994"/>
      <c r="DH34" s="995"/>
      <c r="DI34" s="995"/>
      <c r="DJ34" s="995"/>
      <c r="DK34" s="996"/>
      <c r="DL34" s="994"/>
      <c r="DM34" s="995"/>
      <c r="DN34" s="995"/>
      <c r="DO34" s="995"/>
      <c r="DP34" s="996"/>
      <c r="DQ34" s="994"/>
      <c r="DR34" s="995"/>
      <c r="DS34" s="995"/>
      <c r="DT34" s="995"/>
      <c r="DU34" s="996"/>
      <c r="DV34" s="997"/>
      <c r="DW34" s="998"/>
      <c r="DX34" s="998"/>
      <c r="DY34" s="998"/>
      <c r="DZ34" s="999"/>
      <c r="EA34" s="235"/>
    </row>
    <row r="35" spans="1:131" s="236" customFormat="1" ht="26.25" customHeight="1" x14ac:dyDescent="0.2">
      <c r="A35" s="255">
        <v>8</v>
      </c>
      <c r="B35" s="1043"/>
      <c r="C35" s="1044"/>
      <c r="D35" s="1044"/>
      <c r="E35" s="1044"/>
      <c r="F35" s="1044"/>
      <c r="G35" s="1044"/>
      <c r="H35" s="1044"/>
      <c r="I35" s="1044"/>
      <c r="J35" s="1044"/>
      <c r="K35" s="1044"/>
      <c r="L35" s="1044"/>
      <c r="M35" s="1044"/>
      <c r="N35" s="1044"/>
      <c r="O35" s="1044"/>
      <c r="P35" s="1045"/>
      <c r="Q35" s="1049"/>
      <c r="R35" s="1035"/>
      <c r="S35" s="1035"/>
      <c r="T35" s="1035"/>
      <c r="U35" s="1035"/>
      <c r="V35" s="1035"/>
      <c r="W35" s="1035"/>
      <c r="X35" s="1035"/>
      <c r="Y35" s="1035"/>
      <c r="Z35" s="1035"/>
      <c r="AA35" s="1035"/>
      <c r="AB35" s="1035"/>
      <c r="AC35" s="1035"/>
      <c r="AD35" s="1035"/>
      <c r="AE35" s="1050"/>
      <c r="AF35" s="1034"/>
      <c r="AG35" s="1035"/>
      <c r="AH35" s="1035"/>
      <c r="AI35" s="1035"/>
      <c r="AJ35" s="1036"/>
      <c r="AK35" s="980"/>
      <c r="AL35" s="705"/>
      <c r="AM35" s="705"/>
      <c r="AN35" s="705"/>
      <c r="AO35" s="705"/>
      <c r="AP35" s="705"/>
      <c r="AQ35" s="705"/>
      <c r="AR35" s="705"/>
      <c r="AS35" s="705"/>
      <c r="AT35" s="705"/>
      <c r="AU35" s="705"/>
      <c r="AV35" s="705"/>
      <c r="AW35" s="705"/>
      <c r="AX35" s="705"/>
      <c r="AY35" s="705"/>
      <c r="AZ35" s="1048"/>
      <c r="BA35" s="1048"/>
      <c r="BB35" s="1048"/>
      <c r="BC35" s="1048"/>
      <c r="BD35" s="1048"/>
      <c r="BE35" s="1046"/>
      <c r="BF35" s="1046"/>
      <c r="BG35" s="1046"/>
      <c r="BH35" s="1046"/>
      <c r="BI35" s="1047"/>
      <c r="BJ35" s="241"/>
      <c r="BK35" s="241"/>
      <c r="BL35" s="241"/>
      <c r="BM35" s="241"/>
      <c r="BN35" s="241"/>
      <c r="BO35" s="254"/>
      <c r="BP35" s="254"/>
      <c r="BQ35" s="251">
        <v>29</v>
      </c>
      <c r="BR35" s="252"/>
      <c r="BS35" s="989"/>
      <c r="BT35" s="990"/>
      <c r="BU35" s="990"/>
      <c r="BV35" s="990"/>
      <c r="BW35" s="990"/>
      <c r="BX35" s="990"/>
      <c r="BY35" s="990"/>
      <c r="BZ35" s="990"/>
      <c r="CA35" s="990"/>
      <c r="CB35" s="990"/>
      <c r="CC35" s="990"/>
      <c r="CD35" s="990"/>
      <c r="CE35" s="990"/>
      <c r="CF35" s="990"/>
      <c r="CG35" s="991"/>
      <c r="CH35" s="994"/>
      <c r="CI35" s="995"/>
      <c r="CJ35" s="995"/>
      <c r="CK35" s="995"/>
      <c r="CL35" s="996"/>
      <c r="CM35" s="994"/>
      <c r="CN35" s="995"/>
      <c r="CO35" s="995"/>
      <c r="CP35" s="995"/>
      <c r="CQ35" s="996"/>
      <c r="CR35" s="994"/>
      <c r="CS35" s="995"/>
      <c r="CT35" s="995"/>
      <c r="CU35" s="995"/>
      <c r="CV35" s="996"/>
      <c r="CW35" s="994"/>
      <c r="CX35" s="995"/>
      <c r="CY35" s="995"/>
      <c r="CZ35" s="995"/>
      <c r="DA35" s="996"/>
      <c r="DB35" s="994"/>
      <c r="DC35" s="995"/>
      <c r="DD35" s="995"/>
      <c r="DE35" s="995"/>
      <c r="DF35" s="996"/>
      <c r="DG35" s="994"/>
      <c r="DH35" s="995"/>
      <c r="DI35" s="995"/>
      <c r="DJ35" s="995"/>
      <c r="DK35" s="996"/>
      <c r="DL35" s="994"/>
      <c r="DM35" s="995"/>
      <c r="DN35" s="995"/>
      <c r="DO35" s="995"/>
      <c r="DP35" s="996"/>
      <c r="DQ35" s="994"/>
      <c r="DR35" s="995"/>
      <c r="DS35" s="995"/>
      <c r="DT35" s="995"/>
      <c r="DU35" s="996"/>
      <c r="DV35" s="997"/>
      <c r="DW35" s="998"/>
      <c r="DX35" s="998"/>
      <c r="DY35" s="998"/>
      <c r="DZ35" s="999"/>
      <c r="EA35" s="235"/>
    </row>
    <row r="36" spans="1:131" s="236" customFormat="1" ht="26.25" customHeight="1" x14ac:dyDescent="0.2">
      <c r="A36" s="255">
        <v>9</v>
      </c>
      <c r="B36" s="1043"/>
      <c r="C36" s="1044"/>
      <c r="D36" s="1044"/>
      <c r="E36" s="1044"/>
      <c r="F36" s="1044"/>
      <c r="G36" s="1044"/>
      <c r="H36" s="1044"/>
      <c r="I36" s="1044"/>
      <c r="J36" s="1044"/>
      <c r="K36" s="1044"/>
      <c r="L36" s="1044"/>
      <c r="M36" s="1044"/>
      <c r="N36" s="1044"/>
      <c r="O36" s="1044"/>
      <c r="P36" s="1045"/>
      <c r="Q36" s="1049"/>
      <c r="R36" s="1035"/>
      <c r="S36" s="1035"/>
      <c r="T36" s="1035"/>
      <c r="U36" s="1035"/>
      <c r="V36" s="1035"/>
      <c r="W36" s="1035"/>
      <c r="X36" s="1035"/>
      <c r="Y36" s="1035"/>
      <c r="Z36" s="1035"/>
      <c r="AA36" s="1035"/>
      <c r="AB36" s="1035"/>
      <c r="AC36" s="1035"/>
      <c r="AD36" s="1035"/>
      <c r="AE36" s="1050"/>
      <c r="AF36" s="1034"/>
      <c r="AG36" s="1035"/>
      <c r="AH36" s="1035"/>
      <c r="AI36" s="1035"/>
      <c r="AJ36" s="1036"/>
      <c r="AK36" s="980"/>
      <c r="AL36" s="705"/>
      <c r="AM36" s="705"/>
      <c r="AN36" s="705"/>
      <c r="AO36" s="705"/>
      <c r="AP36" s="705"/>
      <c r="AQ36" s="705"/>
      <c r="AR36" s="705"/>
      <c r="AS36" s="705"/>
      <c r="AT36" s="705"/>
      <c r="AU36" s="705"/>
      <c r="AV36" s="705"/>
      <c r="AW36" s="705"/>
      <c r="AX36" s="705"/>
      <c r="AY36" s="705"/>
      <c r="AZ36" s="1048"/>
      <c r="BA36" s="1048"/>
      <c r="BB36" s="1048"/>
      <c r="BC36" s="1048"/>
      <c r="BD36" s="1048"/>
      <c r="BE36" s="1046"/>
      <c r="BF36" s="1046"/>
      <c r="BG36" s="1046"/>
      <c r="BH36" s="1046"/>
      <c r="BI36" s="1047"/>
      <c r="BJ36" s="241"/>
      <c r="BK36" s="241"/>
      <c r="BL36" s="241"/>
      <c r="BM36" s="241"/>
      <c r="BN36" s="241"/>
      <c r="BO36" s="254"/>
      <c r="BP36" s="254"/>
      <c r="BQ36" s="251">
        <v>30</v>
      </c>
      <c r="BR36" s="252"/>
      <c r="BS36" s="989"/>
      <c r="BT36" s="990"/>
      <c r="BU36" s="990"/>
      <c r="BV36" s="990"/>
      <c r="BW36" s="990"/>
      <c r="BX36" s="990"/>
      <c r="BY36" s="990"/>
      <c r="BZ36" s="990"/>
      <c r="CA36" s="990"/>
      <c r="CB36" s="990"/>
      <c r="CC36" s="990"/>
      <c r="CD36" s="990"/>
      <c r="CE36" s="990"/>
      <c r="CF36" s="990"/>
      <c r="CG36" s="991"/>
      <c r="CH36" s="994"/>
      <c r="CI36" s="995"/>
      <c r="CJ36" s="995"/>
      <c r="CK36" s="995"/>
      <c r="CL36" s="996"/>
      <c r="CM36" s="994"/>
      <c r="CN36" s="995"/>
      <c r="CO36" s="995"/>
      <c r="CP36" s="995"/>
      <c r="CQ36" s="996"/>
      <c r="CR36" s="994"/>
      <c r="CS36" s="995"/>
      <c r="CT36" s="995"/>
      <c r="CU36" s="995"/>
      <c r="CV36" s="996"/>
      <c r="CW36" s="994"/>
      <c r="CX36" s="995"/>
      <c r="CY36" s="995"/>
      <c r="CZ36" s="995"/>
      <c r="DA36" s="996"/>
      <c r="DB36" s="994"/>
      <c r="DC36" s="995"/>
      <c r="DD36" s="995"/>
      <c r="DE36" s="995"/>
      <c r="DF36" s="996"/>
      <c r="DG36" s="994"/>
      <c r="DH36" s="995"/>
      <c r="DI36" s="995"/>
      <c r="DJ36" s="995"/>
      <c r="DK36" s="996"/>
      <c r="DL36" s="994"/>
      <c r="DM36" s="995"/>
      <c r="DN36" s="995"/>
      <c r="DO36" s="995"/>
      <c r="DP36" s="996"/>
      <c r="DQ36" s="994"/>
      <c r="DR36" s="995"/>
      <c r="DS36" s="995"/>
      <c r="DT36" s="995"/>
      <c r="DU36" s="996"/>
      <c r="DV36" s="997"/>
      <c r="DW36" s="998"/>
      <c r="DX36" s="998"/>
      <c r="DY36" s="998"/>
      <c r="DZ36" s="999"/>
      <c r="EA36" s="235"/>
    </row>
    <row r="37" spans="1:131" s="236" customFormat="1" ht="26.25" customHeight="1" x14ac:dyDescent="0.2">
      <c r="A37" s="255">
        <v>10</v>
      </c>
      <c r="B37" s="1043"/>
      <c r="C37" s="1044"/>
      <c r="D37" s="1044"/>
      <c r="E37" s="1044"/>
      <c r="F37" s="1044"/>
      <c r="G37" s="1044"/>
      <c r="H37" s="1044"/>
      <c r="I37" s="1044"/>
      <c r="J37" s="1044"/>
      <c r="K37" s="1044"/>
      <c r="L37" s="1044"/>
      <c r="M37" s="1044"/>
      <c r="N37" s="1044"/>
      <c r="O37" s="1044"/>
      <c r="P37" s="1045"/>
      <c r="Q37" s="1049"/>
      <c r="R37" s="1035"/>
      <c r="S37" s="1035"/>
      <c r="T37" s="1035"/>
      <c r="U37" s="1035"/>
      <c r="V37" s="1035"/>
      <c r="W37" s="1035"/>
      <c r="X37" s="1035"/>
      <c r="Y37" s="1035"/>
      <c r="Z37" s="1035"/>
      <c r="AA37" s="1035"/>
      <c r="AB37" s="1035"/>
      <c r="AC37" s="1035"/>
      <c r="AD37" s="1035"/>
      <c r="AE37" s="1050"/>
      <c r="AF37" s="1034"/>
      <c r="AG37" s="1035"/>
      <c r="AH37" s="1035"/>
      <c r="AI37" s="1035"/>
      <c r="AJ37" s="1036"/>
      <c r="AK37" s="980"/>
      <c r="AL37" s="705"/>
      <c r="AM37" s="705"/>
      <c r="AN37" s="705"/>
      <c r="AO37" s="705"/>
      <c r="AP37" s="705"/>
      <c r="AQ37" s="705"/>
      <c r="AR37" s="705"/>
      <c r="AS37" s="705"/>
      <c r="AT37" s="705"/>
      <c r="AU37" s="705"/>
      <c r="AV37" s="705"/>
      <c r="AW37" s="705"/>
      <c r="AX37" s="705"/>
      <c r="AY37" s="705"/>
      <c r="AZ37" s="1048"/>
      <c r="BA37" s="1048"/>
      <c r="BB37" s="1048"/>
      <c r="BC37" s="1048"/>
      <c r="BD37" s="1048"/>
      <c r="BE37" s="1046"/>
      <c r="BF37" s="1046"/>
      <c r="BG37" s="1046"/>
      <c r="BH37" s="1046"/>
      <c r="BI37" s="1047"/>
      <c r="BJ37" s="241"/>
      <c r="BK37" s="241"/>
      <c r="BL37" s="241"/>
      <c r="BM37" s="241"/>
      <c r="BN37" s="241"/>
      <c r="BO37" s="254"/>
      <c r="BP37" s="254"/>
      <c r="BQ37" s="251">
        <v>31</v>
      </c>
      <c r="BR37" s="252"/>
      <c r="BS37" s="989"/>
      <c r="BT37" s="990"/>
      <c r="BU37" s="990"/>
      <c r="BV37" s="990"/>
      <c r="BW37" s="990"/>
      <c r="BX37" s="990"/>
      <c r="BY37" s="990"/>
      <c r="BZ37" s="990"/>
      <c r="CA37" s="990"/>
      <c r="CB37" s="990"/>
      <c r="CC37" s="990"/>
      <c r="CD37" s="990"/>
      <c r="CE37" s="990"/>
      <c r="CF37" s="990"/>
      <c r="CG37" s="991"/>
      <c r="CH37" s="994"/>
      <c r="CI37" s="995"/>
      <c r="CJ37" s="995"/>
      <c r="CK37" s="995"/>
      <c r="CL37" s="996"/>
      <c r="CM37" s="994"/>
      <c r="CN37" s="995"/>
      <c r="CO37" s="995"/>
      <c r="CP37" s="995"/>
      <c r="CQ37" s="996"/>
      <c r="CR37" s="994"/>
      <c r="CS37" s="995"/>
      <c r="CT37" s="995"/>
      <c r="CU37" s="995"/>
      <c r="CV37" s="996"/>
      <c r="CW37" s="994"/>
      <c r="CX37" s="995"/>
      <c r="CY37" s="995"/>
      <c r="CZ37" s="995"/>
      <c r="DA37" s="996"/>
      <c r="DB37" s="994"/>
      <c r="DC37" s="995"/>
      <c r="DD37" s="995"/>
      <c r="DE37" s="995"/>
      <c r="DF37" s="996"/>
      <c r="DG37" s="994"/>
      <c r="DH37" s="995"/>
      <c r="DI37" s="995"/>
      <c r="DJ37" s="995"/>
      <c r="DK37" s="996"/>
      <c r="DL37" s="994"/>
      <c r="DM37" s="995"/>
      <c r="DN37" s="995"/>
      <c r="DO37" s="995"/>
      <c r="DP37" s="996"/>
      <c r="DQ37" s="994"/>
      <c r="DR37" s="995"/>
      <c r="DS37" s="995"/>
      <c r="DT37" s="995"/>
      <c r="DU37" s="996"/>
      <c r="DV37" s="997"/>
      <c r="DW37" s="998"/>
      <c r="DX37" s="998"/>
      <c r="DY37" s="998"/>
      <c r="DZ37" s="999"/>
      <c r="EA37" s="235"/>
    </row>
    <row r="38" spans="1:131" s="236" customFormat="1" ht="26.25" customHeight="1" x14ac:dyDescent="0.2">
      <c r="A38" s="255">
        <v>11</v>
      </c>
      <c r="B38" s="1043"/>
      <c r="C38" s="1044"/>
      <c r="D38" s="1044"/>
      <c r="E38" s="1044"/>
      <c r="F38" s="1044"/>
      <c r="G38" s="1044"/>
      <c r="H38" s="1044"/>
      <c r="I38" s="1044"/>
      <c r="J38" s="1044"/>
      <c r="K38" s="1044"/>
      <c r="L38" s="1044"/>
      <c r="M38" s="1044"/>
      <c r="N38" s="1044"/>
      <c r="O38" s="1044"/>
      <c r="P38" s="1045"/>
      <c r="Q38" s="1049"/>
      <c r="R38" s="1035"/>
      <c r="S38" s="1035"/>
      <c r="T38" s="1035"/>
      <c r="U38" s="1035"/>
      <c r="V38" s="1035"/>
      <c r="W38" s="1035"/>
      <c r="X38" s="1035"/>
      <c r="Y38" s="1035"/>
      <c r="Z38" s="1035"/>
      <c r="AA38" s="1035"/>
      <c r="AB38" s="1035"/>
      <c r="AC38" s="1035"/>
      <c r="AD38" s="1035"/>
      <c r="AE38" s="1050"/>
      <c r="AF38" s="1034"/>
      <c r="AG38" s="1035"/>
      <c r="AH38" s="1035"/>
      <c r="AI38" s="1035"/>
      <c r="AJ38" s="1036"/>
      <c r="AK38" s="980"/>
      <c r="AL38" s="705"/>
      <c r="AM38" s="705"/>
      <c r="AN38" s="705"/>
      <c r="AO38" s="705"/>
      <c r="AP38" s="705"/>
      <c r="AQ38" s="705"/>
      <c r="AR38" s="705"/>
      <c r="AS38" s="705"/>
      <c r="AT38" s="705"/>
      <c r="AU38" s="705"/>
      <c r="AV38" s="705"/>
      <c r="AW38" s="705"/>
      <c r="AX38" s="705"/>
      <c r="AY38" s="705"/>
      <c r="AZ38" s="1048"/>
      <c r="BA38" s="1048"/>
      <c r="BB38" s="1048"/>
      <c r="BC38" s="1048"/>
      <c r="BD38" s="1048"/>
      <c r="BE38" s="1046"/>
      <c r="BF38" s="1046"/>
      <c r="BG38" s="1046"/>
      <c r="BH38" s="1046"/>
      <c r="BI38" s="1047"/>
      <c r="BJ38" s="241"/>
      <c r="BK38" s="241"/>
      <c r="BL38" s="241"/>
      <c r="BM38" s="241"/>
      <c r="BN38" s="241"/>
      <c r="BO38" s="254"/>
      <c r="BP38" s="254"/>
      <c r="BQ38" s="251">
        <v>32</v>
      </c>
      <c r="BR38" s="252"/>
      <c r="BS38" s="989"/>
      <c r="BT38" s="990"/>
      <c r="BU38" s="990"/>
      <c r="BV38" s="990"/>
      <c r="BW38" s="990"/>
      <c r="BX38" s="990"/>
      <c r="BY38" s="990"/>
      <c r="BZ38" s="990"/>
      <c r="CA38" s="990"/>
      <c r="CB38" s="990"/>
      <c r="CC38" s="990"/>
      <c r="CD38" s="990"/>
      <c r="CE38" s="990"/>
      <c r="CF38" s="990"/>
      <c r="CG38" s="991"/>
      <c r="CH38" s="994"/>
      <c r="CI38" s="995"/>
      <c r="CJ38" s="995"/>
      <c r="CK38" s="995"/>
      <c r="CL38" s="996"/>
      <c r="CM38" s="994"/>
      <c r="CN38" s="995"/>
      <c r="CO38" s="995"/>
      <c r="CP38" s="995"/>
      <c r="CQ38" s="996"/>
      <c r="CR38" s="994"/>
      <c r="CS38" s="995"/>
      <c r="CT38" s="995"/>
      <c r="CU38" s="995"/>
      <c r="CV38" s="996"/>
      <c r="CW38" s="994"/>
      <c r="CX38" s="995"/>
      <c r="CY38" s="995"/>
      <c r="CZ38" s="995"/>
      <c r="DA38" s="996"/>
      <c r="DB38" s="994"/>
      <c r="DC38" s="995"/>
      <c r="DD38" s="995"/>
      <c r="DE38" s="995"/>
      <c r="DF38" s="996"/>
      <c r="DG38" s="994"/>
      <c r="DH38" s="995"/>
      <c r="DI38" s="995"/>
      <c r="DJ38" s="995"/>
      <c r="DK38" s="996"/>
      <c r="DL38" s="994"/>
      <c r="DM38" s="995"/>
      <c r="DN38" s="995"/>
      <c r="DO38" s="995"/>
      <c r="DP38" s="996"/>
      <c r="DQ38" s="994"/>
      <c r="DR38" s="995"/>
      <c r="DS38" s="995"/>
      <c r="DT38" s="995"/>
      <c r="DU38" s="996"/>
      <c r="DV38" s="997"/>
      <c r="DW38" s="998"/>
      <c r="DX38" s="998"/>
      <c r="DY38" s="998"/>
      <c r="DZ38" s="999"/>
      <c r="EA38" s="235"/>
    </row>
    <row r="39" spans="1:131" s="236" customFormat="1" ht="26.25" customHeight="1" x14ac:dyDescent="0.2">
      <c r="A39" s="255">
        <v>12</v>
      </c>
      <c r="B39" s="1043"/>
      <c r="C39" s="1044"/>
      <c r="D39" s="1044"/>
      <c r="E39" s="1044"/>
      <c r="F39" s="1044"/>
      <c r="G39" s="1044"/>
      <c r="H39" s="1044"/>
      <c r="I39" s="1044"/>
      <c r="J39" s="1044"/>
      <c r="K39" s="1044"/>
      <c r="L39" s="1044"/>
      <c r="M39" s="1044"/>
      <c r="N39" s="1044"/>
      <c r="O39" s="1044"/>
      <c r="P39" s="1045"/>
      <c r="Q39" s="1049"/>
      <c r="R39" s="1035"/>
      <c r="S39" s="1035"/>
      <c r="T39" s="1035"/>
      <c r="U39" s="1035"/>
      <c r="V39" s="1035"/>
      <c r="W39" s="1035"/>
      <c r="X39" s="1035"/>
      <c r="Y39" s="1035"/>
      <c r="Z39" s="1035"/>
      <c r="AA39" s="1035"/>
      <c r="AB39" s="1035"/>
      <c r="AC39" s="1035"/>
      <c r="AD39" s="1035"/>
      <c r="AE39" s="1050"/>
      <c r="AF39" s="1034"/>
      <c r="AG39" s="1035"/>
      <c r="AH39" s="1035"/>
      <c r="AI39" s="1035"/>
      <c r="AJ39" s="1036"/>
      <c r="AK39" s="980"/>
      <c r="AL39" s="705"/>
      <c r="AM39" s="705"/>
      <c r="AN39" s="705"/>
      <c r="AO39" s="705"/>
      <c r="AP39" s="705"/>
      <c r="AQ39" s="705"/>
      <c r="AR39" s="705"/>
      <c r="AS39" s="705"/>
      <c r="AT39" s="705"/>
      <c r="AU39" s="705"/>
      <c r="AV39" s="705"/>
      <c r="AW39" s="705"/>
      <c r="AX39" s="705"/>
      <c r="AY39" s="705"/>
      <c r="AZ39" s="1048"/>
      <c r="BA39" s="1048"/>
      <c r="BB39" s="1048"/>
      <c r="BC39" s="1048"/>
      <c r="BD39" s="1048"/>
      <c r="BE39" s="1046"/>
      <c r="BF39" s="1046"/>
      <c r="BG39" s="1046"/>
      <c r="BH39" s="1046"/>
      <c r="BI39" s="1047"/>
      <c r="BJ39" s="241"/>
      <c r="BK39" s="241"/>
      <c r="BL39" s="241"/>
      <c r="BM39" s="241"/>
      <c r="BN39" s="241"/>
      <c r="BO39" s="254"/>
      <c r="BP39" s="254"/>
      <c r="BQ39" s="251">
        <v>33</v>
      </c>
      <c r="BR39" s="252"/>
      <c r="BS39" s="989"/>
      <c r="BT39" s="990"/>
      <c r="BU39" s="990"/>
      <c r="BV39" s="990"/>
      <c r="BW39" s="990"/>
      <c r="BX39" s="990"/>
      <c r="BY39" s="990"/>
      <c r="BZ39" s="990"/>
      <c r="CA39" s="990"/>
      <c r="CB39" s="990"/>
      <c r="CC39" s="990"/>
      <c r="CD39" s="990"/>
      <c r="CE39" s="990"/>
      <c r="CF39" s="990"/>
      <c r="CG39" s="991"/>
      <c r="CH39" s="994"/>
      <c r="CI39" s="995"/>
      <c r="CJ39" s="995"/>
      <c r="CK39" s="995"/>
      <c r="CL39" s="996"/>
      <c r="CM39" s="994"/>
      <c r="CN39" s="995"/>
      <c r="CO39" s="995"/>
      <c r="CP39" s="995"/>
      <c r="CQ39" s="996"/>
      <c r="CR39" s="994"/>
      <c r="CS39" s="995"/>
      <c r="CT39" s="995"/>
      <c r="CU39" s="995"/>
      <c r="CV39" s="996"/>
      <c r="CW39" s="994"/>
      <c r="CX39" s="995"/>
      <c r="CY39" s="995"/>
      <c r="CZ39" s="995"/>
      <c r="DA39" s="996"/>
      <c r="DB39" s="994"/>
      <c r="DC39" s="995"/>
      <c r="DD39" s="995"/>
      <c r="DE39" s="995"/>
      <c r="DF39" s="996"/>
      <c r="DG39" s="994"/>
      <c r="DH39" s="995"/>
      <c r="DI39" s="995"/>
      <c r="DJ39" s="995"/>
      <c r="DK39" s="996"/>
      <c r="DL39" s="994"/>
      <c r="DM39" s="995"/>
      <c r="DN39" s="995"/>
      <c r="DO39" s="995"/>
      <c r="DP39" s="996"/>
      <c r="DQ39" s="994"/>
      <c r="DR39" s="995"/>
      <c r="DS39" s="995"/>
      <c r="DT39" s="995"/>
      <c r="DU39" s="996"/>
      <c r="DV39" s="997"/>
      <c r="DW39" s="998"/>
      <c r="DX39" s="998"/>
      <c r="DY39" s="998"/>
      <c r="DZ39" s="999"/>
      <c r="EA39" s="235"/>
    </row>
    <row r="40" spans="1:131" s="236" customFormat="1" ht="26.25" customHeight="1" x14ac:dyDescent="0.2">
      <c r="A40" s="250">
        <v>13</v>
      </c>
      <c r="B40" s="1043"/>
      <c r="C40" s="1044"/>
      <c r="D40" s="1044"/>
      <c r="E40" s="1044"/>
      <c r="F40" s="1044"/>
      <c r="G40" s="1044"/>
      <c r="H40" s="1044"/>
      <c r="I40" s="1044"/>
      <c r="J40" s="1044"/>
      <c r="K40" s="1044"/>
      <c r="L40" s="1044"/>
      <c r="M40" s="1044"/>
      <c r="N40" s="1044"/>
      <c r="O40" s="1044"/>
      <c r="P40" s="1045"/>
      <c r="Q40" s="1049"/>
      <c r="R40" s="1035"/>
      <c r="S40" s="1035"/>
      <c r="T40" s="1035"/>
      <c r="U40" s="1035"/>
      <c r="V40" s="1035"/>
      <c r="W40" s="1035"/>
      <c r="X40" s="1035"/>
      <c r="Y40" s="1035"/>
      <c r="Z40" s="1035"/>
      <c r="AA40" s="1035"/>
      <c r="AB40" s="1035"/>
      <c r="AC40" s="1035"/>
      <c r="AD40" s="1035"/>
      <c r="AE40" s="1050"/>
      <c r="AF40" s="1034"/>
      <c r="AG40" s="1035"/>
      <c r="AH40" s="1035"/>
      <c r="AI40" s="1035"/>
      <c r="AJ40" s="1036"/>
      <c r="AK40" s="980"/>
      <c r="AL40" s="705"/>
      <c r="AM40" s="705"/>
      <c r="AN40" s="705"/>
      <c r="AO40" s="705"/>
      <c r="AP40" s="705"/>
      <c r="AQ40" s="705"/>
      <c r="AR40" s="705"/>
      <c r="AS40" s="705"/>
      <c r="AT40" s="705"/>
      <c r="AU40" s="705"/>
      <c r="AV40" s="705"/>
      <c r="AW40" s="705"/>
      <c r="AX40" s="705"/>
      <c r="AY40" s="705"/>
      <c r="AZ40" s="1048"/>
      <c r="BA40" s="1048"/>
      <c r="BB40" s="1048"/>
      <c r="BC40" s="1048"/>
      <c r="BD40" s="1048"/>
      <c r="BE40" s="1046"/>
      <c r="BF40" s="1046"/>
      <c r="BG40" s="1046"/>
      <c r="BH40" s="1046"/>
      <c r="BI40" s="1047"/>
      <c r="BJ40" s="241"/>
      <c r="BK40" s="241"/>
      <c r="BL40" s="241"/>
      <c r="BM40" s="241"/>
      <c r="BN40" s="241"/>
      <c r="BO40" s="254"/>
      <c r="BP40" s="254"/>
      <c r="BQ40" s="251">
        <v>34</v>
      </c>
      <c r="BR40" s="252"/>
      <c r="BS40" s="989"/>
      <c r="BT40" s="990"/>
      <c r="BU40" s="990"/>
      <c r="BV40" s="990"/>
      <c r="BW40" s="990"/>
      <c r="BX40" s="990"/>
      <c r="BY40" s="990"/>
      <c r="BZ40" s="990"/>
      <c r="CA40" s="990"/>
      <c r="CB40" s="990"/>
      <c r="CC40" s="990"/>
      <c r="CD40" s="990"/>
      <c r="CE40" s="990"/>
      <c r="CF40" s="990"/>
      <c r="CG40" s="991"/>
      <c r="CH40" s="994"/>
      <c r="CI40" s="995"/>
      <c r="CJ40" s="995"/>
      <c r="CK40" s="995"/>
      <c r="CL40" s="996"/>
      <c r="CM40" s="994"/>
      <c r="CN40" s="995"/>
      <c r="CO40" s="995"/>
      <c r="CP40" s="995"/>
      <c r="CQ40" s="996"/>
      <c r="CR40" s="994"/>
      <c r="CS40" s="995"/>
      <c r="CT40" s="995"/>
      <c r="CU40" s="995"/>
      <c r="CV40" s="996"/>
      <c r="CW40" s="994"/>
      <c r="CX40" s="995"/>
      <c r="CY40" s="995"/>
      <c r="CZ40" s="995"/>
      <c r="DA40" s="996"/>
      <c r="DB40" s="994"/>
      <c r="DC40" s="995"/>
      <c r="DD40" s="995"/>
      <c r="DE40" s="995"/>
      <c r="DF40" s="996"/>
      <c r="DG40" s="994"/>
      <c r="DH40" s="995"/>
      <c r="DI40" s="995"/>
      <c r="DJ40" s="995"/>
      <c r="DK40" s="996"/>
      <c r="DL40" s="994"/>
      <c r="DM40" s="995"/>
      <c r="DN40" s="995"/>
      <c r="DO40" s="995"/>
      <c r="DP40" s="996"/>
      <c r="DQ40" s="994"/>
      <c r="DR40" s="995"/>
      <c r="DS40" s="995"/>
      <c r="DT40" s="995"/>
      <c r="DU40" s="996"/>
      <c r="DV40" s="997"/>
      <c r="DW40" s="998"/>
      <c r="DX40" s="998"/>
      <c r="DY40" s="998"/>
      <c r="DZ40" s="999"/>
      <c r="EA40" s="235"/>
    </row>
    <row r="41" spans="1:131" s="236" customFormat="1" ht="26.25" customHeight="1" x14ac:dyDescent="0.2">
      <c r="A41" s="250">
        <v>14</v>
      </c>
      <c r="B41" s="1043"/>
      <c r="C41" s="1044"/>
      <c r="D41" s="1044"/>
      <c r="E41" s="1044"/>
      <c r="F41" s="1044"/>
      <c r="G41" s="1044"/>
      <c r="H41" s="1044"/>
      <c r="I41" s="1044"/>
      <c r="J41" s="1044"/>
      <c r="K41" s="1044"/>
      <c r="L41" s="1044"/>
      <c r="M41" s="1044"/>
      <c r="N41" s="1044"/>
      <c r="O41" s="1044"/>
      <c r="P41" s="1045"/>
      <c r="Q41" s="1049"/>
      <c r="R41" s="1035"/>
      <c r="S41" s="1035"/>
      <c r="T41" s="1035"/>
      <c r="U41" s="1035"/>
      <c r="V41" s="1035"/>
      <c r="W41" s="1035"/>
      <c r="X41" s="1035"/>
      <c r="Y41" s="1035"/>
      <c r="Z41" s="1035"/>
      <c r="AA41" s="1035"/>
      <c r="AB41" s="1035"/>
      <c r="AC41" s="1035"/>
      <c r="AD41" s="1035"/>
      <c r="AE41" s="1050"/>
      <c r="AF41" s="1034"/>
      <c r="AG41" s="1035"/>
      <c r="AH41" s="1035"/>
      <c r="AI41" s="1035"/>
      <c r="AJ41" s="1036"/>
      <c r="AK41" s="980"/>
      <c r="AL41" s="705"/>
      <c r="AM41" s="705"/>
      <c r="AN41" s="705"/>
      <c r="AO41" s="705"/>
      <c r="AP41" s="705"/>
      <c r="AQ41" s="705"/>
      <c r="AR41" s="705"/>
      <c r="AS41" s="705"/>
      <c r="AT41" s="705"/>
      <c r="AU41" s="705"/>
      <c r="AV41" s="705"/>
      <c r="AW41" s="705"/>
      <c r="AX41" s="705"/>
      <c r="AY41" s="705"/>
      <c r="AZ41" s="1048"/>
      <c r="BA41" s="1048"/>
      <c r="BB41" s="1048"/>
      <c r="BC41" s="1048"/>
      <c r="BD41" s="1048"/>
      <c r="BE41" s="1046"/>
      <c r="BF41" s="1046"/>
      <c r="BG41" s="1046"/>
      <c r="BH41" s="1046"/>
      <c r="BI41" s="1047"/>
      <c r="BJ41" s="241"/>
      <c r="BK41" s="241"/>
      <c r="BL41" s="241"/>
      <c r="BM41" s="241"/>
      <c r="BN41" s="241"/>
      <c r="BO41" s="254"/>
      <c r="BP41" s="254"/>
      <c r="BQ41" s="251">
        <v>35</v>
      </c>
      <c r="BR41" s="252"/>
      <c r="BS41" s="989"/>
      <c r="BT41" s="990"/>
      <c r="BU41" s="990"/>
      <c r="BV41" s="990"/>
      <c r="BW41" s="990"/>
      <c r="BX41" s="990"/>
      <c r="BY41" s="990"/>
      <c r="BZ41" s="990"/>
      <c r="CA41" s="990"/>
      <c r="CB41" s="990"/>
      <c r="CC41" s="990"/>
      <c r="CD41" s="990"/>
      <c r="CE41" s="990"/>
      <c r="CF41" s="990"/>
      <c r="CG41" s="991"/>
      <c r="CH41" s="994"/>
      <c r="CI41" s="995"/>
      <c r="CJ41" s="995"/>
      <c r="CK41" s="995"/>
      <c r="CL41" s="996"/>
      <c r="CM41" s="994"/>
      <c r="CN41" s="995"/>
      <c r="CO41" s="995"/>
      <c r="CP41" s="995"/>
      <c r="CQ41" s="996"/>
      <c r="CR41" s="994"/>
      <c r="CS41" s="995"/>
      <c r="CT41" s="995"/>
      <c r="CU41" s="995"/>
      <c r="CV41" s="996"/>
      <c r="CW41" s="994"/>
      <c r="CX41" s="995"/>
      <c r="CY41" s="995"/>
      <c r="CZ41" s="995"/>
      <c r="DA41" s="996"/>
      <c r="DB41" s="994"/>
      <c r="DC41" s="995"/>
      <c r="DD41" s="995"/>
      <c r="DE41" s="995"/>
      <c r="DF41" s="996"/>
      <c r="DG41" s="994"/>
      <c r="DH41" s="995"/>
      <c r="DI41" s="995"/>
      <c r="DJ41" s="995"/>
      <c r="DK41" s="996"/>
      <c r="DL41" s="994"/>
      <c r="DM41" s="995"/>
      <c r="DN41" s="995"/>
      <c r="DO41" s="995"/>
      <c r="DP41" s="996"/>
      <c r="DQ41" s="994"/>
      <c r="DR41" s="995"/>
      <c r="DS41" s="995"/>
      <c r="DT41" s="995"/>
      <c r="DU41" s="996"/>
      <c r="DV41" s="997"/>
      <c r="DW41" s="998"/>
      <c r="DX41" s="998"/>
      <c r="DY41" s="998"/>
      <c r="DZ41" s="999"/>
      <c r="EA41" s="235"/>
    </row>
    <row r="42" spans="1:131" s="236" customFormat="1" ht="26.25" customHeight="1" x14ac:dyDescent="0.2">
      <c r="A42" s="250">
        <v>15</v>
      </c>
      <c r="B42" s="1043"/>
      <c r="C42" s="1044"/>
      <c r="D42" s="1044"/>
      <c r="E42" s="1044"/>
      <c r="F42" s="1044"/>
      <c r="G42" s="1044"/>
      <c r="H42" s="1044"/>
      <c r="I42" s="1044"/>
      <c r="J42" s="1044"/>
      <c r="K42" s="1044"/>
      <c r="L42" s="1044"/>
      <c r="M42" s="1044"/>
      <c r="N42" s="1044"/>
      <c r="O42" s="1044"/>
      <c r="P42" s="1045"/>
      <c r="Q42" s="1049"/>
      <c r="R42" s="1035"/>
      <c r="S42" s="1035"/>
      <c r="T42" s="1035"/>
      <c r="U42" s="1035"/>
      <c r="V42" s="1035"/>
      <c r="W42" s="1035"/>
      <c r="X42" s="1035"/>
      <c r="Y42" s="1035"/>
      <c r="Z42" s="1035"/>
      <c r="AA42" s="1035"/>
      <c r="AB42" s="1035"/>
      <c r="AC42" s="1035"/>
      <c r="AD42" s="1035"/>
      <c r="AE42" s="1050"/>
      <c r="AF42" s="1034"/>
      <c r="AG42" s="1035"/>
      <c r="AH42" s="1035"/>
      <c r="AI42" s="1035"/>
      <c r="AJ42" s="1036"/>
      <c r="AK42" s="980"/>
      <c r="AL42" s="705"/>
      <c r="AM42" s="705"/>
      <c r="AN42" s="705"/>
      <c r="AO42" s="705"/>
      <c r="AP42" s="705"/>
      <c r="AQ42" s="705"/>
      <c r="AR42" s="705"/>
      <c r="AS42" s="705"/>
      <c r="AT42" s="705"/>
      <c r="AU42" s="705"/>
      <c r="AV42" s="705"/>
      <c r="AW42" s="705"/>
      <c r="AX42" s="705"/>
      <c r="AY42" s="705"/>
      <c r="AZ42" s="1048"/>
      <c r="BA42" s="1048"/>
      <c r="BB42" s="1048"/>
      <c r="BC42" s="1048"/>
      <c r="BD42" s="1048"/>
      <c r="BE42" s="1046"/>
      <c r="BF42" s="1046"/>
      <c r="BG42" s="1046"/>
      <c r="BH42" s="1046"/>
      <c r="BI42" s="1047"/>
      <c r="BJ42" s="241"/>
      <c r="BK42" s="241"/>
      <c r="BL42" s="241"/>
      <c r="BM42" s="241"/>
      <c r="BN42" s="241"/>
      <c r="BO42" s="254"/>
      <c r="BP42" s="254"/>
      <c r="BQ42" s="251">
        <v>36</v>
      </c>
      <c r="BR42" s="252"/>
      <c r="BS42" s="989"/>
      <c r="BT42" s="990"/>
      <c r="BU42" s="990"/>
      <c r="BV42" s="990"/>
      <c r="BW42" s="990"/>
      <c r="BX42" s="990"/>
      <c r="BY42" s="990"/>
      <c r="BZ42" s="990"/>
      <c r="CA42" s="990"/>
      <c r="CB42" s="990"/>
      <c r="CC42" s="990"/>
      <c r="CD42" s="990"/>
      <c r="CE42" s="990"/>
      <c r="CF42" s="990"/>
      <c r="CG42" s="991"/>
      <c r="CH42" s="994"/>
      <c r="CI42" s="995"/>
      <c r="CJ42" s="995"/>
      <c r="CK42" s="995"/>
      <c r="CL42" s="996"/>
      <c r="CM42" s="994"/>
      <c r="CN42" s="995"/>
      <c r="CO42" s="995"/>
      <c r="CP42" s="995"/>
      <c r="CQ42" s="996"/>
      <c r="CR42" s="994"/>
      <c r="CS42" s="995"/>
      <c r="CT42" s="995"/>
      <c r="CU42" s="995"/>
      <c r="CV42" s="996"/>
      <c r="CW42" s="994"/>
      <c r="CX42" s="995"/>
      <c r="CY42" s="995"/>
      <c r="CZ42" s="995"/>
      <c r="DA42" s="996"/>
      <c r="DB42" s="994"/>
      <c r="DC42" s="995"/>
      <c r="DD42" s="995"/>
      <c r="DE42" s="995"/>
      <c r="DF42" s="996"/>
      <c r="DG42" s="994"/>
      <c r="DH42" s="995"/>
      <c r="DI42" s="995"/>
      <c r="DJ42" s="995"/>
      <c r="DK42" s="996"/>
      <c r="DL42" s="994"/>
      <c r="DM42" s="995"/>
      <c r="DN42" s="995"/>
      <c r="DO42" s="995"/>
      <c r="DP42" s="996"/>
      <c r="DQ42" s="994"/>
      <c r="DR42" s="995"/>
      <c r="DS42" s="995"/>
      <c r="DT42" s="995"/>
      <c r="DU42" s="996"/>
      <c r="DV42" s="997"/>
      <c r="DW42" s="998"/>
      <c r="DX42" s="998"/>
      <c r="DY42" s="998"/>
      <c r="DZ42" s="999"/>
      <c r="EA42" s="235"/>
    </row>
    <row r="43" spans="1:131" s="236" customFormat="1" ht="26.25" customHeight="1" x14ac:dyDescent="0.2">
      <c r="A43" s="250">
        <v>16</v>
      </c>
      <c r="B43" s="1043"/>
      <c r="C43" s="1044"/>
      <c r="D43" s="1044"/>
      <c r="E43" s="1044"/>
      <c r="F43" s="1044"/>
      <c r="G43" s="1044"/>
      <c r="H43" s="1044"/>
      <c r="I43" s="1044"/>
      <c r="J43" s="1044"/>
      <c r="K43" s="1044"/>
      <c r="L43" s="1044"/>
      <c r="M43" s="1044"/>
      <c r="N43" s="1044"/>
      <c r="O43" s="1044"/>
      <c r="P43" s="1045"/>
      <c r="Q43" s="1049"/>
      <c r="R43" s="1035"/>
      <c r="S43" s="1035"/>
      <c r="T43" s="1035"/>
      <c r="U43" s="1035"/>
      <c r="V43" s="1035"/>
      <c r="W43" s="1035"/>
      <c r="X43" s="1035"/>
      <c r="Y43" s="1035"/>
      <c r="Z43" s="1035"/>
      <c r="AA43" s="1035"/>
      <c r="AB43" s="1035"/>
      <c r="AC43" s="1035"/>
      <c r="AD43" s="1035"/>
      <c r="AE43" s="1050"/>
      <c r="AF43" s="1034"/>
      <c r="AG43" s="1035"/>
      <c r="AH43" s="1035"/>
      <c r="AI43" s="1035"/>
      <c r="AJ43" s="1036"/>
      <c r="AK43" s="980"/>
      <c r="AL43" s="705"/>
      <c r="AM43" s="705"/>
      <c r="AN43" s="705"/>
      <c r="AO43" s="705"/>
      <c r="AP43" s="705"/>
      <c r="AQ43" s="705"/>
      <c r="AR43" s="705"/>
      <c r="AS43" s="705"/>
      <c r="AT43" s="705"/>
      <c r="AU43" s="705"/>
      <c r="AV43" s="705"/>
      <c r="AW43" s="705"/>
      <c r="AX43" s="705"/>
      <c r="AY43" s="705"/>
      <c r="AZ43" s="1048"/>
      <c r="BA43" s="1048"/>
      <c r="BB43" s="1048"/>
      <c r="BC43" s="1048"/>
      <c r="BD43" s="1048"/>
      <c r="BE43" s="1046"/>
      <c r="BF43" s="1046"/>
      <c r="BG43" s="1046"/>
      <c r="BH43" s="1046"/>
      <c r="BI43" s="1047"/>
      <c r="BJ43" s="241"/>
      <c r="BK43" s="241"/>
      <c r="BL43" s="241"/>
      <c r="BM43" s="241"/>
      <c r="BN43" s="241"/>
      <c r="BO43" s="254"/>
      <c r="BP43" s="254"/>
      <c r="BQ43" s="251">
        <v>37</v>
      </c>
      <c r="BR43" s="252"/>
      <c r="BS43" s="989"/>
      <c r="BT43" s="990"/>
      <c r="BU43" s="990"/>
      <c r="BV43" s="990"/>
      <c r="BW43" s="990"/>
      <c r="BX43" s="990"/>
      <c r="BY43" s="990"/>
      <c r="BZ43" s="990"/>
      <c r="CA43" s="990"/>
      <c r="CB43" s="990"/>
      <c r="CC43" s="990"/>
      <c r="CD43" s="990"/>
      <c r="CE43" s="990"/>
      <c r="CF43" s="990"/>
      <c r="CG43" s="991"/>
      <c r="CH43" s="994"/>
      <c r="CI43" s="995"/>
      <c r="CJ43" s="995"/>
      <c r="CK43" s="995"/>
      <c r="CL43" s="996"/>
      <c r="CM43" s="994"/>
      <c r="CN43" s="995"/>
      <c r="CO43" s="995"/>
      <c r="CP43" s="995"/>
      <c r="CQ43" s="996"/>
      <c r="CR43" s="994"/>
      <c r="CS43" s="995"/>
      <c r="CT43" s="995"/>
      <c r="CU43" s="995"/>
      <c r="CV43" s="996"/>
      <c r="CW43" s="994"/>
      <c r="CX43" s="995"/>
      <c r="CY43" s="995"/>
      <c r="CZ43" s="995"/>
      <c r="DA43" s="996"/>
      <c r="DB43" s="994"/>
      <c r="DC43" s="995"/>
      <c r="DD43" s="995"/>
      <c r="DE43" s="995"/>
      <c r="DF43" s="996"/>
      <c r="DG43" s="994"/>
      <c r="DH43" s="995"/>
      <c r="DI43" s="995"/>
      <c r="DJ43" s="995"/>
      <c r="DK43" s="996"/>
      <c r="DL43" s="994"/>
      <c r="DM43" s="995"/>
      <c r="DN43" s="995"/>
      <c r="DO43" s="995"/>
      <c r="DP43" s="996"/>
      <c r="DQ43" s="994"/>
      <c r="DR43" s="995"/>
      <c r="DS43" s="995"/>
      <c r="DT43" s="995"/>
      <c r="DU43" s="996"/>
      <c r="DV43" s="997"/>
      <c r="DW43" s="998"/>
      <c r="DX43" s="998"/>
      <c r="DY43" s="998"/>
      <c r="DZ43" s="999"/>
      <c r="EA43" s="235"/>
    </row>
    <row r="44" spans="1:131" s="236" customFormat="1" ht="26.25" customHeight="1" x14ac:dyDescent="0.2">
      <c r="A44" s="250">
        <v>17</v>
      </c>
      <c r="B44" s="1043"/>
      <c r="C44" s="1044"/>
      <c r="D44" s="1044"/>
      <c r="E44" s="1044"/>
      <c r="F44" s="1044"/>
      <c r="G44" s="1044"/>
      <c r="H44" s="1044"/>
      <c r="I44" s="1044"/>
      <c r="J44" s="1044"/>
      <c r="K44" s="1044"/>
      <c r="L44" s="1044"/>
      <c r="M44" s="1044"/>
      <c r="N44" s="1044"/>
      <c r="O44" s="1044"/>
      <c r="P44" s="1045"/>
      <c r="Q44" s="1049"/>
      <c r="R44" s="1035"/>
      <c r="S44" s="1035"/>
      <c r="T44" s="1035"/>
      <c r="U44" s="1035"/>
      <c r="V44" s="1035"/>
      <c r="W44" s="1035"/>
      <c r="X44" s="1035"/>
      <c r="Y44" s="1035"/>
      <c r="Z44" s="1035"/>
      <c r="AA44" s="1035"/>
      <c r="AB44" s="1035"/>
      <c r="AC44" s="1035"/>
      <c r="AD44" s="1035"/>
      <c r="AE44" s="1050"/>
      <c r="AF44" s="1034"/>
      <c r="AG44" s="1035"/>
      <c r="AH44" s="1035"/>
      <c r="AI44" s="1035"/>
      <c r="AJ44" s="1036"/>
      <c r="AK44" s="980"/>
      <c r="AL44" s="705"/>
      <c r="AM44" s="705"/>
      <c r="AN44" s="705"/>
      <c r="AO44" s="705"/>
      <c r="AP44" s="705"/>
      <c r="AQ44" s="705"/>
      <c r="AR44" s="705"/>
      <c r="AS44" s="705"/>
      <c r="AT44" s="705"/>
      <c r="AU44" s="705"/>
      <c r="AV44" s="705"/>
      <c r="AW44" s="705"/>
      <c r="AX44" s="705"/>
      <c r="AY44" s="705"/>
      <c r="AZ44" s="1048"/>
      <c r="BA44" s="1048"/>
      <c r="BB44" s="1048"/>
      <c r="BC44" s="1048"/>
      <c r="BD44" s="1048"/>
      <c r="BE44" s="1046"/>
      <c r="BF44" s="1046"/>
      <c r="BG44" s="1046"/>
      <c r="BH44" s="1046"/>
      <c r="BI44" s="1047"/>
      <c r="BJ44" s="241"/>
      <c r="BK44" s="241"/>
      <c r="BL44" s="241"/>
      <c r="BM44" s="241"/>
      <c r="BN44" s="241"/>
      <c r="BO44" s="254"/>
      <c r="BP44" s="254"/>
      <c r="BQ44" s="251">
        <v>38</v>
      </c>
      <c r="BR44" s="252"/>
      <c r="BS44" s="989"/>
      <c r="BT44" s="990"/>
      <c r="BU44" s="990"/>
      <c r="BV44" s="990"/>
      <c r="BW44" s="990"/>
      <c r="BX44" s="990"/>
      <c r="BY44" s="990"/>
      <c r="BZ44" s="990"/>
      <c r="CA44" s="990"/>
      <c r="CB44" s="990"/>
      <c r="CC44" s="990"/>
      <c r="CD44" s="990"/>
      <c r="CE44" s="990"/>
      <c r="CF44" s="990"/>
      <c r="CG44" s="991"/>
      <c r="CH44" s="994"/>
      <c r="CI44" s="995"/>
      <c r="CJ44" s="995"/>
      <c r="CK44" s="995"/>
      <c r="CL44" s="996"/>
      <c r="CM44" s="994"/>
      <c r="CN44" s="995"/>
      <c r="CO44" s="995"/>
      <c r="CP44" s="995"/>
      <c r="CQ44" s="996"/>
      <c r="CR44" s="994"/>
      <c r="CS44" s="995"/>
      <c r="CT44" s="995"/>
      <c r="CU44" s="995"/>
      <c r="CV44" s="996"/>
      <c r="CW44" s="994"/>
      <c r="CX44" s="995"/>
      <c r="CY44" s="995"/>
      <c r="CZ44" s="995"/>
      <c r="DA44" s="996"/>
      <c r="DB44" s="994"/>
      <c r="DC44" s="995"/>
      <c r="DD44" s="995"/>
      <c r="DE44" s="995"/>
      <c r="DF44" s="996"/>
      <c r="DG44" s="994"/>
      <c r="DH44" s="995"/>
      <c r="DI44" s="995"/>
      <c r="DJ44" s="995"/>
      <c r="DK44" s="996"/>
      <c r="DL44" s="994"/>
      <c r="DM44" s="995"/>
      <c r="DN44" s="995"/>
      <c r="DO44" s="995"/>
      <c r="DP44" s="996"/>
      <c r="DQ44" s="994"/>
      <c r="DR44" s="995"/>
      <c r="DS44" s="995"/>
      <c r="DT44" s="995"/>
      <c r="DU44" s="996"/>
      <c r="DV44" s="997"/>
      <c r="DW44" s="998"/>
      <c r="DX44" s="998"/>
      <c r="DY44" s="998"/>
      <c r="DZ44" s="999"/>
      <c r="EA44" s="235"/>
    </row>
    <row r="45" spans="1:131" s="236" customFormat="1" ht="26.25" customHeight="1" x14ac:dyDescent="0.2">
      <c r="A45" s="250">
        <v>18</v>
      </c>
      <c r="B45" s="1043"/>
      <c r="C45" s="1044"/>
      <c r="D45" s="1044"/>
      <c r="E45" s="1044"/>
      <c r="F45" s="1044"/>
      <c r="G45" s="1044"/>
      <c r="H45" s="1044"/>
      <c r="I45" s="1044"/>
      <c r="J45" s="1044"/>
      <c r="K45" s="1044"/>
      <c r="L45" s="1044"/>
      <c r="M45" s="1044"/>
      <c r="N45" s="1044"/>
      <c r="O45" s="1044"/>
      <c r="P45" s="1045"/>
      <c r="Q45" s="1049"/>
      <c r="R45" s="1035"/>
      <c r="S45" s="1035"/>
      <c r="T45" s="1035"/>
      <c r="U45" s="1035"/>
      <c r="V45" s="1035"/>
      <c r="W45" s="1035"/>
      <c r="X45" s="1035"/>
      <c r="Y45" s="1035"/>
      <c r="Z45" s="1035"/>
      <c r="AA45" s="1035"/>
      <c r="AB45" s="1035"/>
      <c r="AC45" s="1035"/>
      <c r="AD45" s="1035"/>
      <c r="AE45" s="1050"/>
      <c r="AF45" s="1034"/>
      <c r="AG45" s="1035"/>
      <c r="AH45" s="1035"/>
      <c r="AI45" s="1035"/>
      <c r="AJ45" s="1036"/>
      <c r="AK45" s="980"/>
      <c r="AL45" s="705"/>
      <c r="AM45" s="705"/>
      <c r="AN45" s="705"/>
      <c r="AO45" s="705"/>
      <c r="AP45" s="705"/>
      <c r="AQ45" s="705"/>
      <c r="AR45" s="705"/>
      <c r="AS45" s="705"/>
      <c r="AT45" s="705"/>
      <c r="AU45" s="705"/>
      <c r="AV45" s="705"/>
      <c r="AW45" s="705"/>
      <c r="AX45" s="705"/>
      <c r="AY45" s="705"/>
      <c r="AZ45" s="1048"/>
      <c r="BA45" s="1048"/>
      <c r="BB45" s="1048"/>
      <c r="BC45" s="1048"/>
      <c r="BD45" s="1048"/>
      <c r="BE45" s="1046"/>
      <c r="BF45" s="1046"/>
      <c r="BG45" s="1046"/>
      <c r="BH45" s="1046"/>
      <c r="BI45" s="1047"/>
      <c r="BJ45" s="241"/>
      <c r="BK45" s="241"/>
      <c r="BL45" s="241"/>
      <c r="BM45" s="241"/>
      <c r="BN45" s="241"/>
      <c r="BO45" s="254"/>
      <c r="BP45" s="254"/>
      <c r="BQ45" s="251">
        <v>39</v>
      </c>
      <c r="BR45" s="252"/>
      <c r="BS45" s="989"/>
      <c r="BT45" s="990"/>
      <c r="BU45" s="990"/>
      <c r="BV45" s="990"/>
      <c r="BW45" s="990"/>
      <c r="BX45" s="990"/>
      <c r="BY45" s="990"/>
      <c r="BZ45" s="990"/>
      <c r="CA45" s="990"/>
      <c r="CB45" s="990"/>
      <c r="CC45" s="990"/>
      <c r="CD45" s="990"/>
      <c r="CE45" s="990"/>
      <c r="CF45" s="990"/>
      <c r="CG45" s="991"/>
      <c r="CH45" s="994"/>
      <c r="CI45" s="995"/>
      <c r="CJ45" s="995"/>
      <c r="CK45" s="995"/>
      <c r="CL45" s="996"/>
      <c r="CM45" s="994"/>
      <c r="CN45" s="995"/>
      <c r="CO45" s="995"/>
      <c r="CP45" s="995"/>
      <c r="CQ45" s="996"/>
      <c r="CR45" s="994"/>
      <c r="CS45" s="995"/>
      <c r="CT45" s="995"/>
      <c r="CU45" s="995"/>
      <c r="CV45" s="996"/>
      <c r="CW45" s="994"/>
      <c r="CX45" s="995"/>
      <c r="CY45" s="995"/>
      <c r="CZ45" s="995"/>
      <c r="DA45" s="996"/>
      <c r="DB45" s="994"/>
      <c r="DC45" s="995"/>
      <c r="DD45" s="995"/>
      <c r="DE45" s="995"/>
      <c r="DF45" s="996"/>
      <c r="DG45" s="994"/>
      <c r="DH45" s="995"/>
      <c r="DI45" s="995"/>
      <c r="DJ45" s="995"/>
      <c r="DK45" s="996"/>
      <c r="DL45" s="994"/>
      <c r="DM45" s="995"/>
      <c r="DN45" s="995"/>
      <c r="DO45" s="995"/>
      <c r="DP45" s="996"/>
      <c r="DQ45" s="994"/>
      <c r="DR45" s="995"/>
      <c r="DS45" s="995"/>
      <c r="DT45" s="995"/>
      <c r="DU45" s="996"/>
      <c r="DV45" s="997"/>
      <c r="DW45" s="998"/>
      <c r="DX45" s="998"/>
      <c r="DY45" s="998"/>
      <c r="DZ45" s="999"/>
      <c r="EA45" s="235"/>
    </row>
    <row r="46" spans="1:131" s="236" customFormat="1" ht="26.25" customHeight="1" x14ac:dyDescent="0.2">
      <c r="A46" s="250">
        <v>19</v>
      </c>
      <c r="B46" s="1043"/>
      <c r="C46" s="1044"/>
      <c r="D46" s="1044"/>
      <c r="E46" s="1044"/>
      <c r="F46" s="1044"/>
      <c r="G46" s="1044"/>
      <c r="H46" s="1044"/>
      <c r="I46" s="1044"/>
      <c r="J46" s="1044"/>
      <c r="K46" s="1044"/>
      <c r="L46" s="1044"/>
      <c r="M46" s="1044"/>
      <c r="N46" s="1044"/>
      <c r="O46" s="1044"/>
      <c r="P46" s="1045"/>
      <c r="Q46" s="1049"/>
      <c r="R46" s="1035"/>
      <c r="S46" s="1035"/>
      <c r="T46" s="1035"/>
      <c r="U46" s="1035"/>
      <c r="V46" s="1035"/>
      <c r="W46" s="1035"/>
      <c r="X46" s="1035"/>
      <c r="Y46" s="1035"/>
      <c r="Z46" s="1035"/>
      <c r="AA46" s="1035"/>
      <c r="AB46" s="1035"/>
      <c r="AC46" s="1035"/>
      <c r="AD46" s="1035"/>
      <c r="AE46" s="1050"/>
      <c r="AF46" s="1034"/>
      <c r="AG46" s="1035"/>
      <c r="AH46" s="1035"/>
      <c r="AI46" s="1035"/>
      <c r="AJ46" s="1036"/>
      <c r="AK46" s="980"/>
      <c r="AL46" s="705"/>
      <c r="AM46" s="705"/>
      <c r="AN46" s="705"/>
      <c r="AO46" s="705"/>
      <c r="AP46" s="705"/>
      <c r="AQ46" s="705"/>
      <c r="AR46" s="705"/>
      <c r="AS46" s="705"/>
      <c r="AT46" s="705"/>
      <c r="AU46" s="705"/>
      <c r="AV46" s="705"/>
      <c r="AW46" s="705"/>
      <c r="AX46" s="705"/>
      <c r="AY46" s="705"/>
      <c r="AZ46" s="1048"/>
      <c r="BA46" s="1048"/>
      <c r="BB46" s="1048"/>
      <c r="BC46" s="1048"/>
      <c r="BD46" s="1048"/>
      <c r="BE46" s="1046"/>
      <c r="BF46" s="1046"/>
      <c r="BG46" s="1046"/>
      <c r="BH46" s="1046"/>
      <c r="BI46" s="1047"/>
      <c r="BJ46" s="241"/>
      <c r="BK46" s="241"/>
      <c r="BL46" s="241"/>
      <c r="BM46" s="241"/>
      <c r="BN46" s="241"/>
      <c r="BO46" s="254"/>
      <c r="BP46" s="254"/>
      <c r="BQ46" s="251">
        <v>40</v>
      </c>
      <c r="BR46" s="252"/>
      <c r="BS46" s="989"/>
      <c r="BT46" s="990"/>
      <c r="BU46" s="990"/>
      <c r="BV46" s="990"/>
      <c r="BW46" s="990"/>
      <c r="BX46" s="990"/>
      <c r="BY46" s="990"/>
      <c r="BZ46" s="990"/>
      <c r="CA46" s="990"/>
      <c r="CB46" s="990"/>
      <c r="CC46" s="990"/>
      <c r="CD46" s="990"/>
      <c r="CE46" s="990"/>
      <c r="CF46" s="990"/>
      <c r="CG46" s="991"/>
      <c r="CH46" s="994"/>
      <c r="CI46" s="995"/>
      <c r="CJ46" s="995"/>
      <c r="CK46" s="995"/>
      <c r="CL46" s="996"/>
      <c r="CM46" s="994"/>
      <c r="CN46" s="995"/>
      <c r="CO46" s="995"/>
      <c r="CP46" s="995"/>
      <c r="CQ46" s="996"/>
      <c r="CR46" s="994"/>
      <c r="CS46" s="995"/>
      <c r="CT46" s="995"/>
      <c r="CU46" s="995"/>
      <c r="CV46" s="996"/>
      <c r="CW46" s="994"/>
      <c r="CX46" s="995"/>
      <c r="CY46" s="995"/>
      <c r="CZ46" s="995"/>
      <c r="DA46" s="996"/>
      <c r="DB46" s="994"/>
      <c r="DC46" s="995"/>
      <c r="DD46" s="995"/>
      <c r="DE46" s="995"/>
      <c r="DF46" s="996"/>
      <c r="DG46" s="994"/>
      <c r="DH46" s="995"/>
      <c r="DI46" s="995"/>
      <c r="DJ46" s="995"/>
      <c r="DK46" s="996"/>
      <c r="DL46" s="994"/>
      <c r="DM46" s="995"/>
      <c r="DN46" s="995"/>
      <c r="DO46" s="995"/>
      <c r="DP46" s="996"/>
      <c r="DQ46" s="994"/>
      <c r="DR46" s="995"/>
      <c r="DS46" s="995"/>
      <c r="DT46" s="995"/>
      <c r="DU46" s="996"/>
      <c r="DV46" s="997"/>
      <c r="DW46" s="998"/>
      <c r="DX46" s="998"/>
      <c r="DY46" s="998"/>
      <c r="DZ46" s="999"/>
      <c r="EA46" s="235"/>
    </row>
    <row r="47" spans="1:131" s="236" customFormat="1" ht="26.25" customHeight="1" x14ac:dyDescent="0.2">
      <c r="A47" s="250">
        <v>20</v>
      </c>
      <c r="B47" s="1043"/>
      <c r="C47" s="1044"/>
      <c r="D47" s="1044"/>
      <c r="E47" s="1044"/>
      <c r="F47" s="1044"/>
      <c r="G47" s="1044"/>
      <c r="H47" s="1044"/>
      <c r="I47" s="1044"/>
      <c r="J47" s="1044"/>
      <c r="K47" s="1044"/>
      <c r="L47" s="1044"/>
      <c r="M47" s="1044"/>
      <c r="N47" s="1044"/>
      <c r="O47" s="1044"/>
      <c r="P47" s="1045"/>
      <c r="Q47" s="1049"/>
      <c r="R47" s="1035"/>
      <c r="S47" s="1035"/>
      <c r="T47" s="1035"/>
      <c r="U47" s="1035"/>
      <c r="V47" s="1035"/>
      <c r="W47" s="1035"/>
      <c r="X47" s="1035"/>
      <c r="Y47" s="1035"/>
      <c r="Z47" s="1035"/>
      <c r="AA47" s="1035"/>
      <c r="AB47" s="1035"/>
      <c r="AC47" s="1035"/>
      <c r="AD47" s="1035"/>
      <c r="AE47" s="1050"/>
      <c r="AF47" s="1034"/>
      <c r="AG47" s="1035"/>
      <c r="AH47" s="1035"/>
      <c r="AI47" s="1035"/>
      <c r="AJ47" s="1036"/>
      <c r="AK47" s="980"/>
      <c r="AL47" s="705"/>
      <c r="AM47" s="705"/>
      <c r="AN47" s="705"/>
      <c r="AO47" s="705"/>
      <c r="AP47" s="705"/>
      <c r="AQ47" s="705"/>
      <c r="AR47" s="705"/>
      <c r="AS47" s="705"/>
      <c r="AT47" s="705"/>
      <c r="AU47" s="705"/>
      <c r="AV47" s="705"/>
      <c r="AW47" s="705"/>
      <c r="AX47" s="705"/>
      <c r="AY47" s="705"/>
      <c r="AZ47" s="1048"/>
      <c r="BA47" s="1048"/>
      <c r="BB47" s="1048"/>
      <c r="BC47" s="1048"/>
      <c r="BD47" s="1048"/>
      <c r="BE47" s="1046"/>
      <c r="BF47" s="1046"/>
      <c r="BG47" s="1046"/>
      <c r="BH47" s="1046"/>
      <c r="BI47" s="1047"/>
      <c r="BJ47" s="241"/>
      <c r="BK47" s="241"/>
      <c r="BL47" s="241"/>
      <c r="BM47" s="241"/>
      <c r="BN47" s="241"/>
      <c r="BO47" s="254"/>
      <c r="BP47" s="254"/>
      <c r="BQ47" s="251">
        <v>41</v>
      </c>
      <c r="BR47" s="252"/>
      <c r="BS47" s="989"/>
      <c r="BT47" s="990"/>
      <c r="BU47" s="990"/>
      <c r="BV47" s="990"/>
      <c r="BW47" s="990"/>
      <c r="BX47" s="990"/>
      <c r="BY47" s="990"/>
      <c r="BZ47" s="990"/>
      <c r="CA47" s="990"/>
      <c r="CB47" s="990"/>
      <c r="CC47" s="990"/>
      <c r="CD47" s="990"/>
      <c r="CE47" s="990"/>
      <c r="CF47" s="990"/>
      <c r="CG47" s="991"/>
      <c r="CH47" s="994"/>
      <c r="CI47" s="995"/>
      <c r="CJ47" s="995"/>
      <c r="CK47" s="995"/>
      <c r="CL47" s="996"/>
      <c r="CM47" s="994"/>
      <c r="CN47" s="995"/>
      <c r="CO47" s="995"/>
      <c r="CP47" s="995"/>
      <c r="CQ47" s="996"/>
      <c r="CR47" s="994"/>
      <c r="CS47" s="995"/>
      <c r="CT47" s="995"/>
      <c r="CU47" s="995"/>
      <c r="CV47" s="996"/>
      <c r="CW47" s="994"/>
      <c r="CX47" s="995"/>
      <c r="CY47" s="995"/>
      <c r="CZ47" s="995"/>
      <c r="DA47" s="996"/>
      <c r="DB47" s="994"/>
      <c r="DC47" s="995"/>
      <c r="DD47" s="995"/>
      <c r="DE47" s="995"/>
      <c r="DF47" s="996"/>
      <c r="DG47" s="994"/>
      <c r="DH47" s="995"/>
      <c r="DI47" s="995"/>
      <c r="DJ47" s="995"/>
      <c r="DK47" s="996"/>
      <c r="DL47" s="994"/>
      <c r="DM47" s="995"/>
      <c r="DN47" s="995"/>
      <c r="DO47" s="995"/>
      <c r="DP47" s="996"/>
      <c r="DQ47" s="994"/>
      <c r="DR47" s="995"/>
      <c r="DS47" s="995"/>
      <c r="DT47" s="995"/>
      <c r="DU47" s="996"/>
      <c r="DV47" s="997"/>
      <c r="DW47" s="998"/>
      <c r="DX47" s="998"/>
      <c r="DY47" s="998"/>
      <c r="DZ47" s="999"/>
      <c r="EA47" s="235"/>
    </row>
    <row r="48" spans="1:131" s="236" customFormat="1" ht="26.25" customHeight="1" x14ac:dyDescent="0.2">
      <c r="A48" s="250">
        <v>21</v>
      </c>
      <c r="B48" s="1043"/>
      <c r="C48" s="1044"/>
      <c r="D48" s="1044"/>
      <c r="E48" s="1044"/>
      <c r="F48" s="1044"/>
      <c r="G48" s="1044"/>
      <c r="H48" s="1044"/>
      <c r="I48" s="1044"/>
      <c r="J48" s="1044"/>
      <c r="K48" s="1044"/>
      <c r="L48" s="1044"/>
      <c r="M48" s="1044"/>
      <c r="N48" s="1044"/>
      <c r="O48" s="1044"/>
      <c r="P48" s="1045"/>
      <c r="Q48" s="1049"/>
      <c r="R48" s="1035"/>
      <c r="S48" s="1035"/>
      <c r="T48" s="1035"/>
      <c r="U48" s="1035"/>
      <c r="V48" s="1035"/>
      <c r="W48" s="1035"/>
      <c r="X48" s="1035"/>
      <c r="Y48" s="1035"/>
      <c r="Z48" s="1035"/>
      <c r="AA48" s="1035"/>
      <c r="AB48" s="1035"/>
      <c r="AC48" s="1035"/>
      <c r="AD48" s="1035"/>
      <c r="AE48" s="1050"/>
      <c r="AF48" s="1034"/>
      <c r="AG48" s="1035"/>
      <c r="AH48" s="1035"/>
      <c r="AI48" s="1035"/>
      <c r="AJ48" s="1036"/>
      <c r="AK48" s="980"/>
      <c r="AL48" s="705"/>
      <c r="AM48" s="705"/>
      <c r="AN48" s="705"/>
      <c r="AO48" s="705"/>
      <c r="AP48" s="705"/>
      <c r="AQ48" s="705"/>
      <c r="AR48" s="705"/>
      <c r="AS48" s="705"/>
      <c r="AT48" s="705"/>
      <c r="AU48" s="705"/>
      <c r="AV48" s="705"/>
      <c r="AW48" s="705"/>
      <c r="AX48" s="705"/>
      <c r="AY48" s="705"/>
      <c r="AZ48" s="1048"/>
      <c r="BA48" s="1048"/>
      <c r="BB48" s="1048"/>
      <c r="BC48" s="1048"/>
      <c r="BD48" s="1048"/>
      <c r="BE48" s="1046"/>
      <c r="BF48" s="1046"/>
      <c r="BG48" s="1046"/>
      <c r="BH48" s="1046"/>
      <c r="BI48" s="1047"/>
      <c r="BJ48" s="241"/>
      <c r="BK48" s="241"/>
      <c r="BL48" s="241"/>
      <c r="BM48" s="241"/>
      <c r="BN48" s="241"/>
      <c r="BO48" s="254"/>
      <c r="BP48" s="254"/>
      <c r="BQ48" s="251">
        <v>42</v>
      </c>
      <c r="BR48" s="252"/>
      <c r="BS48" s="989"/>
      <c r="BT48" s="990"/>
      <c r="BU48" s="990"/>
      <c r="BV48" s="990"/>
      <c r="BW48" s="990"/>
      <c r="BX48" s="990"/>
      <c r="BY48" s="990"/>
      <c r="BZ48" s="990"/>
      <c r="CA48" s="990"/>
      <c r="CB48" s="990"/>
      <c r="CC48" s="990"/>
      <c r="CD48" s="990"/>
      <c r="CE48" s="990"/>
      <c r="CF48" s="990"/>
      <c r="CG48" s="991"/>
      <c r="CH48" s="994"/>
      <c r="CI48" s="995"/>
      <c r="CJ48" s="995"/>
      <c r="CK48" s="995"/>
      <c r="CL48" s="996"/>
      <c r="CM48" s="994"/>
      <c r="CN48" s="995"/>
      <c r="CO48" s="995"/>
      <c r="CP48" s="995"/>
      <c r="CQ48" s="996"/>
      <c r="CR48" s="994"/>
      <c r="CS48" s="995"/>
      <c r="CT48" s="995"/>
      <c r="CU48" s="995"/>
      <c r="CV48" s="996"/>
      <c r="CW48" s="994"/>
      <c r="CX48" s="995"/>
      <c r="CY48" s="995"/>
      <c r="CZ48" s="995"/>
      <c r="DA48" s="996"/>
      <c r="DB48" s="994"/>
      <c r="DC48" s="995"/>
      <c r="DD48" s="995"/>
      <c r="DE48" s="995"/>
      <c r="DF48" s="996"/>
      <c r="DG48" s="994"/>
      <c r="DH48" s="995"/>
      <c r="DI48" s="995"/>
      <c r="DJ48" s="995"/>
      <c r="DK48" s="996"/>
      <c r="DL48" s="994"/>
      <c r="DM48" s="995"/>
      <c r="DN48" s="995"/>
      <c r="DO48" s="995"/>
      <c r="DP48" s="996"/>
      <c r="DQ48" s="994"/>
      <c r="DR48" s="995"/>
      <c r="DS48" s="995"/>
      <c r="DT48" s="995"/>
      <c r="DU48" s="996"/>
      <c r="DV48" s="997"/>
      <c r="DW48" s="998"/>
      <c r="DX48" s="998"/>
      <c r="DY48" s="998"/>
      <c r="DZ48" s="999"/>
      <c r="EA48" s="235"/>
    </row>
    <row r="49" spans="1:131" s="236" customFormat="1" ht="26.25" customHeight="1" x14ac:dyDescent="0.2">
      <c r="A49" s="250">
        <v>22</v>
      </c>
      <c r="B49" s="1043"/>
      <c r="C49" s="1044"/>
      <c r="D49" s="1044"/>
      <c r="E49" s="1044"/>
      <c r="F49" s="1044"/>
      <c r="G49" s="1044"/>
      <c r="H49" s="1044"/>
      <c r="I49" s="1044"/>
      <c r="J49" s="1044"/>
      <c r="K49" s="1044"/>
      <c r="L49" s="1044"/>
      <c r="M49" s="1044"/>
      <c r="N49" s="1044"/>
      <c r="O49" s="1044"/>
      <c r="P49" s="1045"/>
      <c r="Q49" s="1049"/>
      <c r="R49" s="1035"/>
      <c r="S49" s="1035"/>
      <c r="T49" s="1035"/>
      <c r="U49" s="1035"/>
      <c r="V49" s="1035"/>
      <c r="W49" s="1035"/>
      <c r="X49" s="1035"/>
      <c r="Y49" s="1035"/>
      <c r="Z49" s="1035"/>
      <c r="AA49" s="1035"/>
      <c r="AB49" s="1035"/>
      <c r="AC49" s="1035"/>
      <c r="AD49" s="1035"/>
      <c r="AE49" s="1050"/>
      <c r="AF49" s="1034"/>
      <c r="AG49" s="1035"/>
      <c r="AH49" s="1035"/>
      <c r="AI49" s="1035"/>
      <c r="AJ49" s="1036"/>
      <c r="AK49" s="980"/>
      <c r="AL49" s="705"/>
      <c r="AM49" s="705"/>
      <c r="AN49" s="705"/>
      <c r="AO49" s="705"/>
      <c r="AP49" s="705"/>
      <c r="AQ49" s="705"/>
      <c r="AR49" s="705"/>
      <c r="AS49" s="705"/>
      <c r="AT49" s="705"/>
      <c r="AU49" s="705"/>
      <c r="AV49" s="705"/>
      <c r="AW49" s="705"/>
      <c r="AX49" s="705"/>
      <c r="AY49" s="705"/>
      <c r="AZ49" s="1048"/>
      <c r="BA49" s="1048"/>
      <c r="BB49" s="1048"/>
      <c r="BC49" s="1048"/>
      <c r="BD49" s="1048"/>
      <c r="BE49" s="1046"/>
      <c r="BF49" s="1046"/>
      <c r="BG49" s="1046"/>
      <c r="BH49" s="1046"/>
      <c r="BI49" s="1047"/>
      <c r="BJ49" s="241"/>
      <c r="BK49" s="241"/>
      <c r="BL49" s="241"/>
      <c r="BM49" s="241"/>
      <c r="BN49" s="241"/>
      <c r="BO49" s="254"/>
      <c r="BP49" s="254"/>
      <c r="BQ49" s="251">
        <v>43</v>
      </c>
      <c r="BR49" s="252"/>
      <c r="BS49" s="989"/>
      <c r="BT49" s="990"/>
      <c r="BU49" s="990"/>
      <c r="BV49" s="990"/>
      <c r="BW49" s="990"/>
      <c r="BX49" s="990"/>
      <c r="BY49" s="990"/>
      <c r="BZ49" s="990"/>
      <c r="CA49" s="990"/>
      <c r="CB49" s="990"/>
      <c r="CC49" s="990"/>
      <c r="CD49" s="990"/>
      <c r="CE49" s="990"/>
      <c r="CF49" s="990"/>
      <c r="CG49" s="991"/>
      <c r="CH49" s="994"/>
      <c r="CI49" s="995"/>
      <c r="CJ49" s="995"/>
      <c r="CK49" s="995"/>
      <c r="CL49" s="996"/>
      <c r="CM49" s="994"/>
      <c r="CN49" s="995"/>
      <c r="CO49" s="995"/>
      <c r="CP49" s="995"/>
      <c r="CQ49" s="996"/>
      <c r="CR49" s="994"/>
      <c r="CS49" s="995"/>
      <c r="CT49" s="995"/>
      <c r="CU49" s="995"/>
      <c r="CV49" s="996"/>
      <c r="CW49" s="994"/>
      <c r="CX49" s="995"/>
      <c r="CY49" s="995"/>
      <c r="CZ49" s="995"/>
      <c r="DA49" s="996"/>
      <c r="DB49" s="994"/>
      <c r="DC49" s="995"/>
      <c r="DD49" s="995"/>
      <c r="DE49" s="995"/>
      <c r="DF49" s="996"/>
      <c r="DG49" s="994"/>
      <c r="DH49" s="995"/>
      <c r="DI49" s="995"/>
      <c r="DJ49" s="995"/>
      <c r="DK49" s="996"/>
      <c r="DL49" s="994"/>
      <c r="DM49" s="995"/>
      <c r="DN49" s="995"/>
      <c r="DO49" s="995"/>
      <c r="DP49" s="996"/>
      <c r="DQ49" s="994"/>
      <c r="DR49" s="995"/>
      <c r="DS49" s="995"/>
      <c r="DT49" s="995"/>
      <c r="DU49" s="996"/>
      <c r="DV49" s="997"/>
      <c r="DW49" s="998"/>
      <c r="DX49" s="998"/>
      <c r="DY49" s="998"/>
      <c r="DZ49" s="999"/>
      <c r="EA49" s="235"/>
    </row>
    <row r="50" spans="1:131" s="236" customFormat="1" ht="26.25" customHeight="1" x14ac:dyDescent="0.2">
      <c r="A50" s="250">
        <v>23</v>
      </c>
      <c r="B50" s="1043"/>
      <c r="C50" s="1044"/>
      <c r="D50" s="1044"/>
      <c r="E50" s="1044"/>
      <c r="F50" s="1044"/>
      <c r="G50" s="1044"/>
      <c r="H50" s="1044"/>
      <c r="I50" s="1044"/>
      <c r="J50" s="1044"/>
      <c r="K50" s="1044"/>
      <c r="L50" s="1044"/>
      <c r="M50" s="1044"/>
      <c r="N50" s="1044"/>
      <c r="O50" s="1044"/>
      <c r="P50" s="1045"/>
      <c r="Q50" s="1027"/>
      <c r="R50" s="1028"/>
      <c r="S50" s="1028"/>
      <c r="T50" s="1028"/>
      <c r="U50" s="1028"/>
      <c r="V50" s="1028"/>
      <c r="W50" s="1028"/>
      <c r="X50" s="1028"/>
      <c r="Y50" s="1028"/>
      <c r="Z50" s="1028"/>
      <c r="AA50" s="1028"/>
      <c r="AB50" s="1028"/>
      <c r="AC50" s="1028"/>
      <c r="AD50" s="1028"/>
      <c r="AE50" s="1029"/>
      <c r="AF50" s="1034"/>
      <c r="AG50" s="1035"/>
      <c r="AH50" s="1035"/>
      <c r="AI50" s="1035"/>
      <c r="AJ50" s="1036"/>
      <c r="AK50" s="1032"/>
      <c r="AL50" s="1028"/>
      <c r="AM50" s="1028"/>
      <c r="AN50" s="1028"/>
      <c r="AO50" s="1028"/>
      <c r="AP50" s="1028"/>
      <c r="AQ50" s="1028"/>
      <c r="AR50" s="1028"/>
      <c r="AS50" s="1028"/>
      <c r="AT50" s="1028"/>
      <c r="AU50" s="1028"/>
      <c r="AV50" s="1028"/>
      <c r="AW50" s="1028"/>
      <c r="AX50" s="1028"/>
      <c r="AY50" s="1028"/>
      <c r="AZ50" s="1033"/>
      <c r="BA50" s="1033"/>
      <c r="BB50" s="1033"/>
      <c r="BC50" s="1033"/>
      <c r="BD50" s="1033"/>
      <c r="BE50" s="1046"/>
      <c r="BF50" s="1046"/>
      <c r="BG50" s="1046"/>
      <c r="BH50" s="1046"/>
      <c r="BI50" s="1047"/>
      <c r="BJ50" s="241"/>
      <c r="BK50" s="241"/>
      <c r="BL50" s="241"/>
      <c r="BM50" s="241"/>
      <c r="BN50" s="241"/>
      <c r="BO50" s="254"/>
      <c r="BP50" s="254"/>
      <c r="BQ50" s="251">
        <v>44</v>
      </c>
      <c r="BR50" s="252"/>
      <c r="BS50" s="989"/>
      <c r="BT50" s="990"/>
      <c r="BU50" s="990"/>
      <c r="BV50" s="990"/>
      <c r="BW50" s="990"/>
      <c r="BX50" s="990"/>
      <c r="BY50" s="990"/>
      <c r="BZ50" s="990"/>
      <c r="CA50" s="990"/>
      <c r="CB50" s="990"/>
      <c r="CC50" s="990"/>
      <c r="CD50" s="990"/>
      <c r="CE50" s="990"/>
      <c r="CF50" s="990"/>
      <c r="CG50" s="991"/>
      <c r="CH50" s="994"/>
      <c r="CI50" s="995"/>
      <c r="CJ50" s="995"/>
      <c r="CK50" s="995"/>
      <c r="CL50" s="996"/>
      <c r="CM50" s="994"/>
      <c r="CN50" s="995"/>
      <c r="CO50" s="995"/>
      <c r="CP50" s="995"/>
      <c r="CQ50" s="996"/>
      <c r="CR50" s="994"/>
      <c r="CS50" s="995"/>
      <c r="CT50" s="995"/>
      <c r="CU50" s="995"/>
      <c r="CV50" s="996"/>
      <c r="CW50" s="994"/>
      <c r="CX50" s="995"/>
      <c r="CY50" s="995"/>
      <c r="CZ50" s="995"/>
      <c r="DA50" s="996"/>
      <c r="DB50" s="994"/>
      <c r="DC50" s="995"/>
      <c r="DD50" s="995"/>
      <c r="DE50" s="995"/>
      <c r="DF50" s="996"/>
      <c r="DG50" s="994"/>
      <c r="DH50" s="995"/>
      <c r="DI50" s="995"/>
      <c r="DJ50" s="995"/>
      <c r="DK50" s="996"/>
      <c r="DL50" s="994"/>
      <c r="DM50" s="995"/>
      <c r="DN50" s="995"/>
      <c r="DO50" s="995"/>
      <c r="DP50" s="996"/>
      <c r="DQ50" s="994"/>
      <c r="DR50" s="995"/>
      <c r="DS50" s="995"/>
      <c r="DT50" s="995"/>
      <c r="DU50" s="996"/>
      <c r="DV50" s="997"/>
      <c r="DW50" s="998"/>
      <c r="DX50" s="998"/>
      <c r="DY50" s="998"/>
      <c r="DZ50" s="999"/>
      <c r="EA50" s="235"/>
    </row>
    <row r="51" spans="1:131" s="236" customFormat="1" ht="26.25" customHeight="1" x14ac:dyDescent="0.2">
      <c r="A51" s="250">
        <v>24</v>
      </c>
      <c r="B51" s="1043"/>
      <c r="C51" s="1044"/>
      <c r="D51" s="1044"/>
      <c r="E51" s="1044"/>
      <c r="F51" s="1044"/>
      <c r="G51" s="1044"/>
      <c r="H51" s="1044"/>
      <c r="I51" s="1044"/>
      <c r="J51" s="1044"/>
      <c r="K51" s="1044"/>
      <c r="L51" s="1044"/>
      <c r="M51" s="1044"/>
      <c r="N51" s="1044"/>
      <c r="O51" s="1044"/>
      <c r="P51" s="1045"/>
      <c r="Q51" s="1027"/>
      <c r="R51" s="1028"/>
      <c r="S51" s="1028"/>
      <c r="T51" s="1028"/>
      <c r="U51" s="1028"/>
      <c r="V51" s="1028"/>
      <c r="W51" s="1028"/>
      <c r="X51" s="1028"/>
      <c r="Y51" s="1028"/>
      <c r="Z51" s="1028"/>
      <c r="AA51" s="1028"/>
      <c r="AB51" s="1028"/>
      <c r="AC51" s="1028"/>
      <c r="AD51" s="1028"/>
      <c r="AE51" s="1029"/>
      <c r="AF51" s="1034"/>
      <c r="AG51" s="1035"/>
      <c r="AH51" s="1035"/>
      <c r="AI51" s="1035"/>
      <c r="AJ51" s="1036"/>
      <c r="AK51" s="1032"/>
      <c r="AL51" s="1028"/>
      <c r="AM51" s="1028"/>
      <c r="AN51" s="1028"/>
      <c r="AO51" s="1028"/>
      <c r="AP51" s="1028"/>
      <c r="AQ51" s="1028"/>
      <c r="AR51" s="1028"/>
      <c r="AS51" s="1028"/>
      <c r="AT51" s="1028"/>
      <c r="AU51" s="1028"/>
      <c r="AV51" s="1028"/>
      <c r="AW51" s="1028"/>
      <c r="AX51" s="1028"/>
      <c r="AY51" s="1028"/>
      <c r="AZ51" s="1033"/>
      <c r="BA51" s="1033"/>
      <c r="BB51" s="1033"/>
      <c r="BC51" s="1033"/>
      <c r="BD51" s="1033"/>
      <c r="BE51" s="1046"/>
      <c r="BF51" s="1046"/>
      <c r="BG51" s="1046"/>
      <c r="BH51" s="1046"/>
      <c r="BI51" s="1047"/>
      <c r="BJ51" s="241"/>
      <c r="BK51" s="241"/>
      <c r="BL51" s="241"/>
      <c r="BM51" s="241"/>
      <c r="BN51" s="241"/>
      <c r="BO51" s="254"/>
      <c r="BP51" s="254"/>
      <c r="BQ51" s="251">
        <v>45</v>
      </c>
      <c r="BR51" s="252"/>
      <c r="BS51" s="989"/>
      <c r="BT51" s="990"/>
      <c r="BU51" s="990"/>
      <c r="BV51" s="990"/>
      <c r="BW51" s="990"/>
      <c r="BX51" s="990"/>
      <c r="BY51" s="990"/>
      <c r="BZ51" s="990"/>
      <c r="CA51" s="990"/>
      <c r="CB51" s="990"/>
      <c r="CC51" s="990"/>
      <c r="CD51" s="990"/>
      <c r="CE51" s="990"/>
      <c r="CF51" s="990"/>
      <c r="CG51" s="991"/>
      <c r="CH51" s="994"/>
      <c r="CI51" s="995"/>
      <c r="CJ51" s="995"/>
      <c r="CK51" s="995"/>
      <c r="CL51" s="996"/>
      <c r="CM51" s="994"/>
      <c r="CN51" s="995"/>
      <c r="CO51" s="995"/>
      <c r="CP51" s="995"/>
      <c r="CQ51" s="996"/>
      <c r="CR51" s="994"/>
      <c r="CS51" s="995"/>
      <c r="CT51" s="995"/>
      <c r="CU51" s="995"/>
      <c r="CV51" s="996"/>
      <c r="CW51" s="994"/>
      <c r="CX51" s="995"/>
      <c r="CY51" s="995"/>
      <c r="CZ51" s="995"/>
      <c r="DA51" s="996"/>
      <c r="DB51" s="994"/>
      <c r="DC51" s="995"/>
      <c r="DD51" s="995"/>
      <c r="DE51" s="995"/>
      <c r="DF51" s="996"/>
      <c r="DG51" s="994"/>
      <c r="DH51" s="995"/>
      <c r="DI51" s="995"/>
      <c r="DJ51" s="995"/>
      <c r="DK51" s="996"/>
      <c r="DL51" s="994"/>
      <c r="DM51" s="995"/>
      <c r="DN51" s="995"/>
      <c r="DO51" s="995"/>
      <c r="DP51" s="996"/>
      <c r="DQ51" s="994"/>
      <c r="DR51" s="995"/>
      <c r="DS51" s="995"/>
      <c r="DT51" s="995"/>
      <c r="DU51" s="996"/>
      <c r="DV51" s="997"/>
      <c r="DW51" s="998"/>
      <c r="DX51" s="998"/>
      <c r="DY51" s="998"/>
      <c r="DZ51" s="999"/>
      <c r="EA51" s="235"/>
    </row>
    <row r="52" spans="1:131" s="236" customFormat="1" ht="26.25" customHeight="1" x14ac:dyDescent="0.2">
      <c r="A52" s="250">
        <v>25</v>
      </c>
      <c r="B52" s="1043"/>
      <c r="C52" s="1044"/>
      <c r="D52" s="1044"/>
      <c r="E52" s="1044"/>
      <c r="F52" s="1044"/>
      <c r="G52" s="1044"/>
      <c r="H52" s="1044"/>
      <c r="I52" s="1044"/>
      <c r="J52" s="1044"/>
      <c r="K52" s="1044"/>
      <c r="L52" s="1044"/>
      <c r="M52" s="1044"/>
      <c r="N52" s="1044"/>
      <c r="O52" s="1044"/>
      <c r="P52" s="1045"/>
      <c r="Q52" s="1027"/>
      <c r="R52" s="1028"/>
      <c r="S52" s="1028"/>
      <c r="T52" s="1028"/>
      <c r="U52" s="1028"/>
      <c r="V52" s="1028"/>
      <c r="W52" s="1028"/>
      <c r="X52" s="1028"/>
      <c r="Y52" s="1028"/>
      <c r="Z52" s="1028"/>
      <c r="AA52" s="1028"/>
      <c r="AB52" s="1028"/>
      <c r="AC52" s="1028"/>
      <c r="AD52" s="1028"/>
      <c r="AE52" s="1029"/>
      <c r="AF52" s="1034"/>
      <c r="AG52" s="1035"/>
      <c r="AH52" s="1035"/>
      <c r="AI52" s="1035"/>
      <c r="AJ52" s="1036"/>
      <c r="AK52" s="1032"/>
      <c r="AL52" s="1028"/>
      <c r="AM52" s="1028"/>
      <c r="AN52" s="1028"/>
      <c r="AO52" s="1028"/>
      <c r="AP52" s="1028"/>
      <c r="AQ52" s="1028"/>
      <c r="AR52" s="1028"/>
      <c r="AS52" s="1028"/>
      <c r="AT52" s="1028"/>
      <c r="AU52" s="1028"/>
      <c r="AV52" s="1028"/>
      <c r="AW52" s="1028"/>
      <c r="AX52" s="1028"/>
      <c r="AY52" s="1028"/>
      <c r="AZ52" s="1033"/>
      <c r="BA52" s="1033"/>
      <c r="BB52" s="1033"/>
      <c r="BC52" s="1033"/>
      <c r="BD52" s="1033"/>
      <c r="BE52" s="1046"/>
      <c r="BF52" s="1046"/>
      <c r="BG52" s="1046"/>
      <c r="BH52" s="1046"/>
      <c r="BI52" s="1047"/>
      <c r="BJ52" s="241"/>
      <c r="BK52" s="241"/>
      <c r="BL52" s="241"/>
      <c r="BM52" s="241"/>
      <c r="BN52" s="241"/>
      <c r="BO52" s="254"/>
      <c r="BP52" s="254"/>
      <c r="BQ52" s="251">
        <v>46</v>
      </c>
      <c r="BR52" s="252"/>
      <c r="BS52" s="989"/>
      <c r="BT52" s="990"/>
      <c r="BU52" s="990"/>
      <c r="BV52" s="990"/>
      <c r="BW52" s="990"/>
      <c r="BX52" s="990"/>
      <c r="BY52" s="990"/>
      <c r="BZ52" s="990"/>
      <c r="CA52" s="990"/>
      <c r="CB52" s="990"/>
      <c r="CC52" s="990"/>
      <c r="CD52" s="990"/>
      <c r="CE52" s="990"/>
      <c r="CF52" s="990"/>
      <c r="CG52" s="991"/>
      <c r="CH52" s="994"/>
      <c r="CI52" s="995"/>
      <c r="CJ52" s="995"/>
      <c r="CK52" s="995"/>
      <c r="CL52" s="996"/>
      <c r="CM52" s="994"/>
      <c r="CN52" s="995"/>
      <c r="CO52" s="995"/>
      <c r="CP52" s="995"/>
      <c r="CQ52" s="996"/>
      <c r="CR52" s="994"/>
      <c r="CS52" s="995"/>
      <c r="CT52" s="995"/>
      <c r="CU52" s="995"/>
      <c r="CV52" s="996"/>
      <c r="CW52" s="994"/>
      <c r="CX52" s="995"/>
      <c r="CY52" s="995"/>
      <c r="CZ52" s="995"/>
      <c r="DA52" s="996"/>
      <c r="DB52" s="994"/>
      <c r="DC52" s="995"/>
      <c r="DD52" s="995"/>
      <c r="DE52" s="995"/>
      <c r="DF52" s="996"/>
      <c r="DG52" s="994"/>
      <c r="DH52" s="995"/>
      <c r="DI52" s="995"/>
      <c r="DJ52" s="995"/>
      <c r="DK52" s="996"/>
      <c r="DL52" s="994"/>
      <c r="DM52" s="995"/>
      <c r="DN52" s="995"/>
      <c r="DO52" s="995"/>
      <c r="DP52" s="996"/>
      <c r="DQ52" s="994"/>
      <c r="DR52" s="995"/>
      <c r="DS52" s="995"/>
      <c r="DT52" s="995"/>
      <c r="DU52" s="996"/>
      <c r="DV52" s="997"/>
      <c r="DW52" s="998"/>
      <c r="DX52" s="998"/>
      <c r="DY52" s="998"/>
      <c r="DZ52" s="999"/>
      <c r="EA52" s="235"/>
    </row>
    <row r="53" spans="1:131" s="236" customFormat="1" ht="26.25" customHeight="1" x14ac:dyDescent="0.2">
      <c r="A53" s="250">
        <v>26</v>
      </c>
      <c r="B53" s="1043"/>
      <c r="C53" s="1044"/>
      <c r="D53" s="1044"/>
      <c r="E53" s="1044"/>
      <c r="F53" s="1044"/>
      <c r="G53" s="1044"/>
      <c r="H53" s="1044"/>
      <c r="I53" s="1044"/>
      <c r="J53" s="1044"/>
      <c r="K53" s="1044"/>
      <c r="L53" s="1044"/>
      <c r="M53" s="1044"/>
      <c r="N53" s="1044"/>
      <c r="O53" s="1044"/>
      <c r="P53" s="1045"/>
      <c r="Q53" s="1027"/>
      <c r="R53" s="1028"/>
      <c r="S53" s="1028"/>
      <c r="T53" s="1028"/>
      <c r="U53" s="1028"/>
      <c r="V53" s="1028"/>
      <c r="W53" s="1028"/>
      <c r="X53" s="1028"/>
      <c r="Y53" s="1028"/>
      <c r="Z53" s="1028"/>
      <c r="AA53" s="1028"/>
      <c r="AB53" s="1028"/>
      <c r="AC53" s="1028"/>
      <c r="AD53" s="1028"/>
      <c r="AE53" s="1029"/>
      <c r="AF53" s="1034"/>
      <c r="AG53" s="1035"/>
      <c r="AH53" s="1035"/>
      <c r="AI53" s="1035"/>
      <c r="AJ53" s="1036"/>
      <c r="AK53" s="1032"/>
      <c r="AL53" s="1028"/>
      <c r="AM53" s="1028"/>
      <c r="AN53" s="1028"/>
      <c r="AO53" s="1028"/>
      <c r="AP53" s="1028"/>
      <c r="AQ53" s="1028"/>
      <c r="AR53" s="1028"/>
      <c r="AS53" s="1028"/>
      <c r="AT53" s="1028"/>
      <c r="AU53" s="1028"/>
      <c r="AV53" s="1028"/>
      <c r="AW53" s="1028"/>
      <c r="AX53" s="1028"/>
      <c r="AY53" s="1028"/>
      <c r="AZ53" s="1033"/>
      <c r="BA53" s="1033"/>
      <c r="BB53" s="1033"/>
      <c r="BC53" s="1033"/>
      <c r="BD53" s="1033"/>
      <c r="BE53" s="1046"/>
      <c r="BF53" s="1046"/>
      <c r="BG53" s="1046"/>
      <c r="BH53" s="1046"/>
      <c r="BI53" s="1047"/>
      <c r="BJ53" s="241"/>
      <c r="BK53" s="241"/>
      <c r="BL53" s="241"/>
      <c r="BM53" s="241"/>
      <c r="BN53" s="241"/>
      <c r="BO53" s="254"/>
      <c r="BP53" s="254"/>
      <c r="BQ53" s="251">
        <v>47</v>
      </c>
      <c r="BR53" s="252"/>
      <c r="BS53" s="989"/>
      <c r="BT53" s="990"/>
      <c r="BU53" s="990"/>
      <c r="BV53" s="990"/>
      <c r="BW53" s="990"/>
      <c r="BX53" s="990"/>
      <c r="BY53" s="990"/>
      <c r="BZ53" s="990"/>
      <c r="CA53" s="990"/>
      <c r="CB53" s="990"/>
      <c r="CC53" s="990"/>
      <c r="CD53" s="990"/>
      <c r="CE53" s="990"/>
      <c r="CF53" s="990"/>
      <c r="CG53" s="991"/>
      <c r="CH53" s="994"/>
      <c r="CI53" s="995"/>
      <c r="CJ53" s="995"/>
      <c r="CK53" s="995"/>
      <c r="CL53" s="996"/>
      <c r="CM53" s="994"/>
      <c r="CN53" s="995"/>
      <c r="CO53" s="995"/>
      <c r="CP53" s="995"/>
      <c r="CQ53" s="996"/>
      <c r="CR53" s="994"/>
      <c r="CS53" s="995"/>
      <c r="CT53" s="995"/>
      <c r="CU53" s="995"/>
      <c r="CV53" s="996"/>
      <c r="CW53" s="994"/>
      <c r="CX53" s="995"/>
      <c r="CY53" s="995"/>
      <c r="CZ53" s="995"/>
      <c r="DA53" s="996"/>
      <c r="DB53" s="994"/>
      <c r="DC53" s="995"/>
      <c r="DD53" s="995"/>
      <c r="DE53" s="995"/>
      <c r="DF53" s="996"/>
      <c r="DG53" s="994"/>
      <c r="DH53" s="995"/>
      <c r="DI53" s="995"/>
      <c r="DJ53" s="995"/>
      <c r="DK53" s="996"/>
      <c r="DL53" s="994"/>
      <c r="DM53" s="995"/>
      <c r="DN53" s="995"/>
      <c r="DO53" s="995"/>
      <c r="DP53" s="996"/>
      <c r="DQ53" s="994"/>
      <c r="DR53" s="995"/>
      <c r="DS53" s="995"/>
      <c r="DT53" s="995"/>
      <c r="DU53" s="996"/>
      <c r="DV53" s="997"/>
      <c r="DW53" s="998"/>
      <c r="DX53" s="998"/>
      <c r="DY53" s="998"/>
      <c r="DZ53" s="999"/>
      <c r="EA53" s="235"/>
    </row>
    <row r="54" spans="1:131" s="236" customFormat="1" ht="26.25" customHeight="1" x14ac:dyDescent="0.2">
      <c r="A54" s="250">
        <v>27</v>
      </c>
      <c r="B54" s="1043"/>
      <c r="C54" s="1044"/>
      <c r="D54" s="1044"/>
      <c r="E54" s="1044"/>
      <c r="F54" s="1044"/>
      <c r="G54" s="1044"/>
      <c r="H54" s="1044"/>
      <c r="I54" s="1044"/>
      <c r="J54" s="1044"/>
      <c r="K54" s="1044"/>
      <c r="L54" s="1044"/>
      <c r="M54" s="1044"/>
      <c r="N54" s="1044"/>
      <c r="O54" s="1044"/>
      <c r="P54" s="1045"/>
      <c r="Q54" s="1027"/>
      <c r="R54" s="1028"/>
      <c r="S54" s="1028"/>
      <c r="T54" s="1028"/>
      <c r="U54" s="1028"/>
      <c r="V54" s="1028"/>
      <c r="W54" s="1028"/>
      <c r="X54" s="1028"/>
      <c r="Y54" s="1028"/>
      <c r="Z54" s="1028"/>
      <c r="AA54" s="1028"/>
      <c r="AB54" s="1028"/>
      <c r="AC54" s="1028"/>
      <c r="AD54" s="1028"/>
      <c r="AE54" s="1029"/>
      <c r="AF54" s="1034"/>
      <c r="AG54" s="1035"/>
      <c r="AH54" s="1035"/>
      <c r="AI54" s="1035"/>
      <c r="AJ54" s="1036"/>
      <c r="AK54" s="1032"/>
      <c r="AL54" s="1028"/>
      <c r="AM54" s="1028"/>
      <c r="AN54" s="1028"/>
      <c r="AO54" s="1028"/>
      <c r="AP54" s="1028"/>
      <c r="AQ54" s="1028"/>
      <c r="AR54" s="1028"/>
      <c r="AS54" s="1028"/>
      <c r="AT54" s="1028"/>
      <c r="AU54" s="1028"/>
      <c r="AV54" s="1028"/>
      <c r="AW54" s="1028"/>
      <c r="AX54" s="1028"/>
      <c r="AY54" s="1028"/>
      <c r="AZ54" s="1033"/>
      <c r="BA54" s="1033"/>
      <c r="BB54" s="1033"/>
      <c r="BC54" s="1033"/>
      <c r="BD54" s="1033"/>
      <c r="BE54" s="1046"/>
      <c r="BF54" s="1046"/>
      <c r="BG54" s="1046"/>
      <c r="BH54" s="1046"/>
      <c r="BI54" s="1047"/>
      <c r="BJ54" s="241"/>
      <c r="BK54" s="241"/>
      <c r="BL54" s="241"/>
      <c r="BM54" s="241"/>
      <c r="BN54" s="241"/>
      <c r="BO54" s="254"/>
      <c r="BP54" s="254"/>
      <c r="BQ54" s="251">
        <v>48</v>
      </c>
      <c r="BR54" s="252"/>
      <c r="BS54" s="989"/>
      <c r="BT54" s="990"/>
      <c r="BU54" s="990"/>
      <c r="BV54" s="990"/>
      <c r="BW54" s="990"/>
      <c r="BX54" s="990"/>
      <c r="BY54" s="990"/>
      <c r="BZ54" s="990"/>
      <c r="CA54" s="990"/>
      <c r="CB54" s="990"/>
      <c r="CC54" s="990"/>
      <c r="CD54" s="990"/>
      <c r="CE54" s="990"/>
      <c r="CF54" s="990"/>
      <c r="CG54" s="991"/>
      <c r="CH54" s="994"/>
      <c r="CI54" s="995"/>
      <c r="CJ54" s="995"/>
      <c r="CK54" s="995"/>
      <c r="CL54" s="996"/>
      <c r="CM54" s="994"/>
      <c r="CN54" s="995"/>
      <c r="CO54" s="995"/>
      <c r="CP54" s="995"/>
      <c r="CQ54" s="996"/>
      <c r="CR54" s="994"/>
      <c r="CS54" s="995"/>
      <c r="CT54" s="995"/>
      <c r="CU54" s="995"/>
      <c r="CV54" s="996"/>
      <c r="CW54" s="994"/>
      <c r="CX54" s="995"/>
      <c r="CY54" s="995"/>
      <c r="CZ54" s="995"/>
      <c r="DA54" s="996"/>
      <c r="DB54" s="994"/>
      <c r="DC54" s="995"/>
      <c r="DD54" s="995"/>
      <c r="DE54" s="995"/>
      <c r="DF54" s="996"/>
      <c r="DG54" s="994"/>
      <c r="DH54" s="995"/>
      <c r="DI54" s="995"/>
      <c r="DJ54" s="995"/>
      <c r="DK54" s="996"/>
      <c r="DL54" s="994"/>
      <c r="DM54" s="995"/>
      <c r="DN54" s="995"/>
      <c r="DO54" s="995"/>
      <c r="DP54" s="996"/>
      <c r="DQ54" s="994"/>
      <c r="DR54" s="995"/>
      <c r="DS54" s="995"/>
      <c r="DT54" s="995"/>
      <c r="DU54" s="996"/>
      <c r="DV54" s="997"/>
      <c r="DW54" s="998"/>
      <c r="DX54" s="998"/>
      <c r="DY54" s="998"/>
      <c r="DZ54" s="999"/>
      <c r="EA54" s="235"/>
    </row>
    <row r="55" spans="1:131" s="236" customFormat="1" ht="26.25" customHeight="1" x14ac:dyDescent="0.2">
      <c r="A55" s="250">
        <v>28</v>
      </c>
      <c r="B55" s="1043"/>
      <c r="C55" s="1044"/>
      <c r="D55" s="1044"/>
      <c r="E55" s="1044"/>
      <c r="F55" s="1044"/>
      <c r="G55" s="1044"/>
      <c r="H55" s="1044"/>
      <c r="I55" s="1044"/>
      <c r="J55" s="1044"/>
      <c r="K55" s="1044"/>
      <c r="L55" s="1044"/>
      <c r="M55" s="1044"/>
      <c r="N55" s="1044"/>
      <c r="O55" s="1044"/>
      <c r="P55" s="1045"/>
      <c r="Q55" s="1027"/>
      <c r="R55" s="1028"/>
      <c r="S55" s="1028"/>
      <c r="T55" s="1028"/>
      <c r="U55" s="1028"/>
      <c r="V55" s="1028"/>
      <c r="W55" s="1028"/>
      <c r="X55" s="1028"/>
      <c r="Y55" s="1028"/>
      <c r="Z55" s="1028"/>
      <c r="AA55" s="1028"/>
      <c r="AB55" s="1028"/>
      <c r="AC55" s="1028"/>
      <c r="AD55" s="1028"/>
      <c r="AE55" s="1029"/>
      <c r="AF55" s="1034"/>
      <c r="AG55" s="1035"/>
      <c r="AH55" s="1035"/>
      <c r="AI55" s="1035"/>
      <c r="AJ55" s="1036"/>
      <c r="AK55" s="1032"/>
      <c r="AL55" s="1028"/>
      <c r="AM55" s="1028"/>
      <c r="AN55" s="1028"/>
      <c r="AO55" s="1028"/>
      <c r="AP55" s="1028"/>
      <c r="AQ55" s="1028"/>
      <c r="AR55" s="1028"/>
      <c r="AS55" s="1028"/>
      <c r="AT55" s="1028"/>
      <c r="AU55" s="1028"/>
      <c r="AV55" s="1028"/>
      <c r="AW55" s="1028"/>
      <c r="AX55" s="1028"/>
      <c r="AY55" s="1028"/>
      <c r="AZ55" s="1033"/>
      <c r="BA55" s="1033"/>
      <c r="BB55" s="1033"/>
      <c r="BC55" s="1033"/>
      <c r="BD55" s="1033"/>
      <c r="BE55" s="1046"/>
      <c r="BF55" s="1046"/>
      <c r="BG55" s="1046"/>
      <c r="BH55" s="1046"/>
      <c r="BI55" s="1047"/>
      <c r="BJ55" s="241"/>
      <c r="BK55" s="241"/>
      <c r="BL55" s="241"/>
      <c r="BM55" s="241"/>
      <c r="BN55" s="241"/>
      <c r="BO55" s="254"/>
      <c r="BP55" s="254"/>
      <c r="BQ55" s="251">
        <v>49</v>
      </c>
      <c r="BR55" s="252"/>
      <c r="BS55" s="989"/>
      <c r="BT55" s="990"/>
      <c r="BU55" s="990"/>
      <c r="BV55" s="990"/>
      <c r="BW55" s="990"/>
      <c r="BX55" s="990"/>
      <c r="BY55" s="990"/>
      <c r="BZ55" s="990"/>
      <c r="CA55" s="990"/>
      <c r="CB55" s="990"/>
      <c r="CC55" s="990"/>
      <c r="CD55" s="990"/>
      <c r="CE55" s="990"/>
      <c r="CF55" s="990"/>
      <c r="CG55" s="991"/>
      <c r="CH55" s="994"/>
      <c r="CI55" s="995"/>
      <c r="CJ55" s="995"/>
      <c r="CK55" s="995"/>
      <c r="CL55" s="996"/>
      <c r="CM55" s="994"/>
      <c r="CN55" s="995"/>
      <c r="CO55" s="995"/>
      <c r="CP55" s="995"/>
      <c r="CQ55" s="996"/>
      <c r="CR55" s="994"/>
      <c r="CS55" s="995"/>
      <c r="CT55" s="995"/>
      <c r="CU55" s="995"/>
      <c r="CV55" s="996"/>
      <c r="CW55" s="994"/>
      <c r="CX55" s="995"/>
      <c r="CY55" s="995"/>
      <c r="CZ55" s="995"/>
      <c r="DA55" s="996"/>
      <c r="DB55" s="994"/>
      <c r="DC55" s="995"/>
      <c r="DD55" s="995"/>
      <c r="DE55" s="995"/>
      <c r="DF55" s="996"/>
      <c r="DG55" s="994"/>
      <c r="DH55" s="995"/>
      <c r="DI55" s="995"/>
      <c r="DJ55" s="995"/>
      <c r="DK55" s="996"/>
      <c r="DL55" s="994"/>
      <c r="DM55" s="995"/>
      <c r="DN55" s="995"/>
      <c r="DO55" s="995"/>
      <c r="DP55" s="996"/>
      <c r="DQ55" s="994"/>
      <c r="DR55" s="995"/>
      <c r="DS55" s="995"/>
      <c r="DT55" s="995"/>
      <c r="DU55" s="996"/>
      <c r="DV55" s="997"/>
      <c r="DW55" s="998"/>
      <c r="DX55" s="998"/>
      <c r="DY55" s="998"/>
      <c r="DZ55" s="999"/>
      <c r="EA55" s="235"/>
    </row>
    <row r="56" spans="1:131" s="236" customFormat="1" ht="26.25" customHeight="1" x14ac:dyDescent="0.2">
      <c r="A56" s="250">
        <v>29</v>
      </c>
      <c r="B56" s="1043"/>
      <c r="C56" s="1044"/>
      <c r="D56" s="1044"/>
      <c r="E56" s="1044"/>
      <c r="F56" s="1044"/>
      <c r="G56" s="1044"/>
      <c r="H56" s="1044"/>
      <c r="I56" s="1044"/>
      <c r="J56" s="1044"/>
      <c r="K56" s="1044"/>
      <c r="L56" s="1044"/>
      <c r="M56" s="1044"/>
      <c r="N56" s="1044"/>
      <c r="O56" s="1044"/>
      <c r="P56" s="1045"/>
      <c r="Q56" s="1027"/>
      <c r="R56" s="1028"/>
      <c r="S56" s="1028"/>
      <c r="T56" s="1028"/>
      <c r="U56" s="1028"/>
      <c r="V56" s="1028"/>
      <c r="W56" s="1028"/>
      <c r="X56" s="1028"/>
      <c r="Y56" s="1028"/>
      <c r="Z56" s="1028"/>
      <c r="AA56" s="1028"/>
      <c r="AB56" s="1028"/>
      <c r="AC56" s="1028"/>
      <c r="AD56" s="1028"/>
      <c r="AE56" s="1029"/>
      <c r="AF56" s="1034"/>
      <c r="AG56" s="1035"/>
      <c r="AH56" s="1035"/>
      <c r="AI56" s="1035"/>
      <c r="AJ56" s="1036"/>
      <c r="AK56" s="1032"/>
      <c r="AL56" s="1028"/>
      <c r="AM56" s="1028"/>
      <c r="AN56" s="1028"/>
      <c r="AO56" s="1028"/>
      <c r="AP56" s="1028"/>
      <c r="AQ56" s="1028"/>
      <c r="AR56" s="1028"/>
      <c r="AS56" s="1028"/>
      <c r="AT56" s="1028"/>
      <c r="AU56" s="1028"/>
      <c r="AV56" s="1028"/>
      <c r="AW56" s="1028"/>
      <c r="AX56" s="1028"/>
      <c r="AY56" s="1028"/>
      <c r="AZ56" s="1033"/>
      <c r="BA56" s="1033"/>
      <c r="BB56" s="1033"/>
      <c r="BC56" s="1033"/>
      <c r="BD56" s="1033"/>
      <c r="BE56" s="1046"/>
      <c r="BF56" s="1046"/>
      <c r="BG56" s="1046"/>
      <c r="BH56" s="1046"/>
      <c r="BI56" s="1047"/>
      <c r="BJ56" s="241"/>
      <c r="BK56" s="241"/>
      <c r="BL56" s="241"/>
      <c r="BM56" s="241"/>
      <c r="BN56" s="241"/>
      <c r="BO56" s="254"/>
      <c r="BP56" s="254"/>
      <c r="BQ56" s="251">
        <v>50</v>
      </c>
      <c r="BR56" s="252"/>
      <c r="BS56" s="989"/>
      <c r="BT56" s="990"/>
      <c r="BU56" s="990"/>
      <c r="BV56" s="990"/>
      <c r="BW56" s="990"/>
      <c r="BX56" s="990"/>
      <c r="BY56" s="990"/>
      <c r="BZ56" s="990"/>
      <c r="CA56" s="990"/>
      <c r="CB56" s="990"/>
      <c r="CC56" s="990"/>
      <c r="CD56" s="990"/>
      <c r="CE56" s="990"/>
      <c r="CF56" s="990"/>
      <c r="CG56" s="991"/>
      <c r="CH56" s="994"/>
      <c r="CI56" s="995"/>
      <c r="CJ56" s="995"/>
      <c r="CK56" s="995"/>
      <c r="CL56" s="996"/>
      <c r="CM56" s="994"/>
      <c r="CN56" s="995"/>
      <c r="CO56" s="995"/>
      <c r="CP56" s="995"/>
      <c r="CQ56" s="996"/>
      <c r="CR56" s="994"/>
      <c r="CS56" s="995"/>
      <c r="CT56" s="995"/>
      <c r="CU56" s="995"/>
      <c r="CV56" s="996"/>
      <c r="CW56" s="994"/>
      <c r="CX56" s="995"/>
      <c r="CY56" s="995"/>
      <c r="CZ56" s="995"/>
      <c r="DA56" s="996"/>
      <c r="DB56" s="994"/>
      <c r="DC56" s="995"/>
      <c r="DD56" s="995"/>
      <c r="DE56" s="995"/>
      <c r="DF56" s="996"/>
      <c r="DG56" s="994"/>
      <c r="DH56" s="995"/>
      <c r="DI56" s="995"/>
      <c r="DJ56" s="995"/>
      <c r="DK56" s="996"/>
      <c r="DL56" s="994"/>
      <c r="DM56" s="995"/>
      <c r="DN56" s="995"/>
      <c r="DO56" s="995"/>
      <c r="DP56" s="996"/>
      <c r="DQ56" s="994"/>
      <c r="DR56" s="995"/>
      <c r="DS56" s="995"/>
      <c r="DT56" s="995"/>
      <c r="DU56" s="996"/>
      <c r="DV56" s="997"/>
      <c r="DW56" s="998"/>
      <c r="DX56" s="998"/>
      <c r="DY56" s="998"/>
      <c r="DZ56" s="999"/>
      <c r="EA56" s="235"/>
    </row>
    <row r="57" spans="1:131" s="236" customFormat="1" ht="26.25" customHeight="1" x14ac:dyDescent="0.2">
      <c r="A57" s="250">
        <v>30</v>
      </c>
      <c r="B57" s="1043"/>
      <c r="C57" s="1044"/>
      <c r="D57" s="1044"/>
      <c r="E57" s="1044"/>
      <c r="F57" s="1044"/>
      <c r="G57" s="1044"/>
      <c r="H57" s="1044"/>
      <c r="I57" s="1044"/>
      <c r="J57" s="1044"/>
      <c r="K57" s="1044"/>
      <c r="L57" s="1044"/>
      <c r="M57" s="1044"/>
      <c r="N57" s="1044"/>
      <c r="O57" s="1044"/>
      <c r="P57" s="1045"/>
      <c r="Q57" s="1027"/>
      <c r="R57" s="1028"/>
      <c r="S57" s="1028"/>
      <c r="T57" s="1028"/>
      <c r="U57" s="1028"/>
      <c r="V57" s="1028"/>
      <c r="W57" s="1028"/>
      <c r="X57" s="1028"/>
      <c r="Y57" s="1028"/>
      <c r="Z57" s="1028"/>
      <c r="AA57" s="1028"/>
      <c r="AB57" s="1028"/>
      <c r="AC57" s="1028"/>
      <c r="AD57" s="1028"/>
      <c r="AE57" s="1029"/>
      <c r="AF57" s="1034"/>
      <c r="AG57" s="1035"/>
      <c r="AH57" s="1035"/>
      <c r="AI57" s="1035"/>
      <c r="AJ57" s="1036"/>
      <c r="AK57" s="1032"/>
      <c r="AL57" s="1028"/>
      <c r="AM57" s="1028"/>
      <c r="AN57" s="1028"/>
      <c r="AO57" s="1028"/>
      <c r="AP57" s="1028"/>
      <c r="AQ57" s="1028"/>
      <c r="AR57" s="1028"/>
      <c r="AS57" s="1028"/>
      <c r="AT57" s="1028"/>
      <c r="AU57" s="1028"/>
      <c r="AV57" s="1028"/>
      <c r="AW57" s="1028"/>
      <c r="AX57" s="1028"/>
      <c r="AY57" s="1028"/>
      <c r="AZ57" s="1033"/>
      <c r="BA57" s="1033"/>
      <c r="BB57" s="1033"/>
      <c r="BC57" s="1033"/>
      <c r="BD57" s="1033"/>
      <c r="BE57" s="1046"/>
      <c r="BF57" s="1046"/>
      <c r="BG57" s="1046"/>
      <c r="BH57" s="1046"/>
      <c r="BI57" s="1047"/>
      <c r="BJ57" s="241"/>
      <c r="BK57" s="241"/>
      <c r="BL57" s="241"/>
      <c r="BM57" s="241"/>
      <c r="BN57" s="241"/>
      <c r="BO57" s="254"/>
      <c r="BP57" s="254"/>
      <c r="BQ57" s="251">
        <v>51</v>
      </c>
      <c r="BR57" s="252"/>
      <c r="BS57" s="989"/>
      <c r="BT57" s="990"/>
      <c r="BU57" s="990"/>
      <c r="BV57" s="990"/>
      <c r="BW57" s="990"/>
      <c r="BX57" s="990"/>
      <c r="BY57" s="990"/>
      <c r="BZ57" s="990"/>
      <c r="CA57" s="990"/>
      <c r="CB57" s="990"/>
      <c r="CC57" s="990"/>
      <c r="CD57" s="990"/>
      <c r="CE57" s="990"/>
      <c r="CF57" s="990"/>
      <c r="CG57" s="991"/>
      <c r="CH57" s="994"/>
      <c r="CI57" s="995"/>
      <c r="CJ57" s="995"/>
      <c r="CK57" s="995"/>
      <c r="CL57" s="996"/>
      <c r="CM57" s="994"/>
      <c r="CN57" s="995"/>
      <c r="CO57" s="995"/>
      <c r="CP57" s="995"/>
      <c r="CQ57" s="996"/>
      <c r="CR57" s="994"/>
      <c r="CS57" s="995"/>
      <c r="CT57" s="995"/>
      <c r="CU57" s="995"/>
      <c r="CV57" s="996"/>
      <c r="CW57" s="994"/>
      <c r="CX57" s="995"/>
      <c r="CY57" s="995"/>
      <c r="CZ57" s="995"/>
      <c r="DA57" s="996"/>
      <c r="DB57" s="994"/>
      <c r="DC57" s="995"/>
      <c r="DD57" s="995"/>
      <c r="DE57" s="995"/>
      <c r="DF57" s="996"/>
      <c r="DG57" s="994"/>
      <c r="DH57" s="995"/>
      <c r="DI57" s="995"/>
      <c r="DJ57" s="995"/>
      <c r="DK57" s="996"/>
      <c r="DL57" s="994"/>
      <c r="DM57" s="995"/>
      <c r="DN57" s="995"/>
      <c r="DO57" s="995"/>
      <c r="DP57" s="996"/>
      <c r="DQ57" s="994"/>
      <c r="DR57" s="995"/>
      <c r="DS57" s="995"/>
      <c r="DT57" s="995"/>
      <c r="DU57" s="996"/>
      <c r="DV57" s="997"/>
      <c r="DW57" s="998"/>
      <c r="DX57" s="998"/>
      <c r="DY57" s="998"/>
      <c r="DZ57" s="999"/>
      <c r="EA57" s="235"/>
    </row>
    <row r="58" spans="1:131" s="236" customFormat="1" ht="26.25" customHeight="1" x14ac:dyDescent="0.2">
      <c r="A58" s="250">
        <v>31</v>
      </c>
      <c r="B58" s="1043"/>
      <c r="C58" s="1044"/>
      <c r="D58" s="1044"/>
      <c r="E58" s="1044"/>
      <c r="F58" s="1044"/>
      <c r="G58" s="1044"/>
      <c r="H58" s="1044"/>
      <c r="I58" s="1044"/>
      <c r="J58" s="1044"/>
      <c r="K58" s="1044"/>
      <c r="L58" s="1044"/>
      <c r="M58" s="1044"/>
      <c r="N58" s="1044"/>
      <c r="O58" s="1044"/>
      <c r="P58" s="1045"/>
      <c r="Q58" s="1027"/>
      <c r="R58" s="1028"/>
      <c r="S58" s="1028"/>
      <c r="T58" s="1028"/>
      <c r="U58" s="1028"/>
      <c r="V58" s="1028"/>
      <c r="W58" s="1028"/>
      <c r="X58" s="1028"/>
      <c r="Y58" s="1028"/>
      <c r="Z58" s="1028"/>
      <c r="AA58" s="1028"/>
      <c r="AB58" s="1028"/>
      <c r="AC58" s="1028"/>
      <c r="AD58" s="1028"/>
      <c r="AE58" s="1029"/>
      <c r="AF58" s="1034"/>
      <c r="AG58" s="1035"/>
      <c r="AH58" s="1035"/>
      <c r="AI58" s="1035"/>
      <c r="AJ58" s="1036"/>
      <c r="AK58" s="1032"/>
      <c r="AL58" s="1028"/>
      <c r="AM58" s="1028"/>
      <c r="AN58" s="1028"/>
      <c r="AO58" s="1028"/>
      <c r="AP58" s="1028"/>
      <c r="AQ58" s="1028"/>
      <c r="AR58" s="1028"/>
      <c r="AS58" s="1028"/>
      <c r="AT58" s="1028"/>
      <c r="AU58" s="1028"/>
      <c r="AV58" s="1028"/>
      <c r="AW58" s="1028"/>
      <c r="AX58" s="1028"/>
      <c r="AY58" s="1028"/>
      <c r="AZ58" s="1033"/>
      <c r="BA58" s="1033"/>
      <c r="BB58" s="1033"/>
      <c r="BC58" s="1033"/>
      <c r="BD58" s="1033"/>
      <c r="BE58" s="1046"/>
      <c r="BF58" s="1046"/>
      <c r="BG58" s="1046"/>
      <c r="BH58" s="1046"/>
      <c r="BI58" s="1047"/>
      <c r="BJ58" s="241"/>
      <c r="BK58" s="241"/>
      <c r="BL58" s="241"/>
      <c r="BM58" s="241"/>
      <c r="BN58" s="241"/>
      <c r="BO58" s="254"/>
      <c r="BP58" s="254"/>
      <c r="BQ58" s="251">
        <v>52</v>
      </c>
      <c r="BR58" s="252"/>
      <c r="BS58" s="989"/>
      <c r="BT58" s="990"/>
      <c r="BU58" s="990"/>
      <c r="BV58" s="990"/>
      <c r="BW58" s="990"/>
      <c r="BX58" s="990"/>
      <c r="BY58" s="990"/>
      <c r="BZ58" s="990"/>
      <c r="CA58" s="990"/>
      <c r="CB58" s="990"/>
      <c r="CC58" s="990"/>
      <c r="CD58" s="990"/>
      <c r="CE58" s="990"/>
      <c r="CF58" s="990"/>
      <c r="CG58" s="991"/>
      <c r="CH58" s="994"/>
      <c r="CI58" s="995"/>
      <c r="CJ58" s="995"/>
      <c r="CK58" s="995"/>
      <c r="CL58" s="996"/>
      <c r="CM58" s="994"/>
      <c r="CN58" s="995"/>
      <c r="CO58" s="995"/>
      <c r="CP58" s="995"/>
      <c r="CQ58" s="996"/>
      <c r="CR58" s="994"/>
      <c r="CS58" s="995"/>
      <c r="CT58" s="995"/>
      <c r="CU58" s="995"/>
      <c r="CV58" s="996"/>
      <c r="CW58" s="994"/>
      <c r="CX58" s="995"/>
      <c r="CY58" s="995"/>
      <c r="CZ58" s="995"/>
      <c r="DA58" s="996"/>
      <c r="DB58" s="994"/>
      <c r="DC58" s="995"/>
      <c r="DD58" s="995"/>
      <c r="DE58" s="995"/>
      <c r="DF58" s="996"/>
      <c r="DG58" s="994"/>
      <c r="DH58" s="995"/>
      <c r="DI58" s="995"/>
      <c r="DJ58" s="995"/>
      <c r="DK58" s="996"/>
      <c r="DL58" s="994"/>
      <c r="DM58" s="995"/>
      <c r="DN58" s="995"/>
      <c r="DO58" s="995"/>
      <c r="DP58" s="996"/>
      <c r="DQ58" s="994"/>
      <c r="DR58" s="995"/>
      <c r="DS58" s="995"/>
      <c r="DT58" s="995"/>
      <c r="DU58" s="996"/>
      <c r="DV58" s="997"/>
      <c r="DW58" s="998"/>
      <c r="DX58" s="998"/>
      <c r="DY58" s="998"/>
      <c r="DZ58" s="999"/>
      <c r="EA58" s="235"/>
    </row>
    <row r="59" spans="1:131" s="236" customFormat="1" ht="26.25" customHeight="1" x14ac:dyDescent="0.2">
      <c r="A59" s="250">
        <v>32</v>
      </c>
      <c r="B59" s="1043"/>
      <c r="C59" s="1044"/>
      <c r="D59" s="1044"/>
      <c r="E59" s="1044"/>
      <c r="F59" s="1044"/>
      <c r="G59" s="1044"/>
      <c r="H59" s="1044"/>
      <c r="I59" s="1044"/>
      <c r="J59" s="1044"/>
      <c r="K59" s="1044"/>
      <c r="L59" s="1044"/>
      <c r="M59" s="1044"/>
      <c r="N59" s="1044"/>
      <c r="O59" s="1044"/>
      <c r="P59" s="1045"/>
      <c r="Q59" s="1027"/>
      <c r="R59" s="1028"/>
      <c r="S59" s="1028"/>
      <c r="T59" s="1028"/>
      <c r="U59" s="1028"/>
      <c r="V59" s="1028"/>
      <c r="W59" s="1028"/>
      <c r="X59" s="1028"/>
      <c r="Y59" s="1028"/>
      <c r="Z59" s="1028"/>
      <c r="AA59" s="1028"/>
      <c r="AB59" s="1028"/>
      <c r="AC59" s="1028"/>
      <c r="AD59" s="1028"/>
      <c r="AE59" s="1029"/>
      <c r="AF59" s="1034"/>
      <c r="AG59" s="1035"/>
      <c r="AH59" s="1035"/>
      <c r="AI59" s="1035"/>
      <c r="AJ59" s="1036"/>
      <c r="AK59" s="1032"/>
      <c r="AL59" s="1028"/>
      <c r="AM59" s="1028"/>
      <c r="AN59" s="1028"/>
      <c r="AO59" s="1028"/>
      <c r="AP59" s="1028"/>
      <c r="AQ59" s="1028"/>
      <c r="AR59" s="1028"/>
      <c r="AS59" s="1028"/>
      <c r="AT59" s="1028"/>
      <c r="AU59" s="1028"/>
      <c r="AV59" s="1028"/>
      <c r="AW59" s="1028"/>
      <c r="AX59" s="1028"/>
      <c r="AY59" s="1028"/>
      <c r="AZ59" s="1033"/>
      <c r="BA59" s="1033"/>
      <c r="BB59" s="1033"/>
      <c r="BC59" s="1033"/>
      <c r="BD59" s="1033"/>
      <c r="BE59" s="1046"/>
      <c r="BF59" s="1046"/>
      <c r="BG59" s="1046"/>
      <c r="BH59" s="1046"/>
      <c r="BI59" s="1047"/>
      <c r="BJ59" s="241"/>
      <c r="BK59" s="241"/>
      <c r="BL59" s="241"/>
      <c r="BM59" s="241"/>
      <c r="BN59" s="241"/>
      <c r="BO59" s="254"/>
      <c r="BP59" s="254"/>
      <c r="BQ59" s="251">
        <v>53</v>
      </c>
      <c r="BR59" s="252"/>
      <c r="BS59" s="989"/>
      <c r="BT59" s="990"/>
      <c r="BU59" s="990"/>
      <c r="BV59" s="990"/>
      <c r="BW59" s="990"/>
      <c r="BX59" s="990"/>
      <c r="BY59" s="990"/>
      <c r="BZ59" s="990"/>
      <c r="CA59" s="990"/>
      <c r="CB59" s="990"/>
      <c r="CC59" s="990"/>
      <c r="CD59" s="990"/>
      <c r="CE59" s="990"/>
      <c r="CF59" s="990"/>
      <c r="CG59" s="991"/>
      <c r="CH59" s="994"/>
      <c r="CI59" s="995"/>
      <c r="CJ59" s="995"/>
      <c r="CK59" s="995"/>
      <c r="CL59" s="996"/>
      <c r="CM59" s="994"/>
      <c r="CN59" s="995"/>
      <c r="CO59" s="995"/>
      <c r="CP59" s="995"/>
      <c r="CQ59" s="996"/>
      <c r="CR59" s="994"/>
      <c r="CS59" s="995"/>
      <c r="CT59" s="995"/>
      <c r="CU59" s="995"/>
      <c r="CV59" s="996"/>
      <c r="CW59" s="994"/>
      <c r="CX59" s="995"/>
      <c r="CY59" s="995"/>
      <c r="CZ59" s="995"/>
      <c r="DA59" s="996"/>
      <c r="DB59" s="994"/>
      <c r="DC59" s="995"/>
      <c r="DD59" s="995"/>
      <c r="DE59" s="995"/>
      <c r="DF59" s="996"/>
      <c r="DG59" s="994"/>
      <c r="DH59" s="995"/>
      <c r="DI59" s="995"/>
      <c r="DJ59" s="995"/>
      <c r="DK59" s="996"/>
      <c r="DL59" s="994"/>
      <c r="DM59" s="995"/>
      <c r="DN59" s="995"/>
      <c r="DO59" s="995"/>
      <c r="DP59" s="996"/>
      <c r="DQ59" s="994"/>
      <c r="DR59" s="995"/>
      <c r="DS59" s="995"/>
      <c r="DT59" s="995"/>
      <c r="DU59" s="996"/>
      <c r="DV59" s="997"/>
      <c r="DW59" s="998"/>
      <c r="DX59" s="998"/>
      <c r="DY59" s="998"/>
      <c r="DZ59" s="999"/>
      <c r="EA59" s="235"/>
    </row>
    <row r="60" spans="1:131" s="236" customFormat="1" ht="26.25" customHeight="1" x14ac:dyDescent="0.2">
      <c r="A60" s="250">
        <v>33</v>
      </c>
      <c r="B60" s="1043"/>
      <c r="C60" s="1044"/>
      <c r="D60" s="1044"/>
      <c r="E60" s="1044"/>
      <c r="F60" s="1044"/>
      <c r="G60" s="1044"/>
      <c r="H60" s="1044"/>
      <c r="I60" s="1044"/>
      <c r="J60" s="1044"/>
      <c r="K60" s="1044"/>
      <c r="L60" s="1044"/>
      <c r="M60" s="1044"/>
      <c r="N60" s="1044"/>
      <c r="O60" s="1044"/>
      <c r="P60" s="1045"/>
      <c r="Q60" s="1027"/>
      <c r="R60" s="1028"/>
      <c r="S60" s="1028"/>
      <c r="T60" s="1028"/>
      <c r="U60" s="1028"/>
      <c r="V60" s="1028"/>
      <c r="W60" s="1028"/>
      <c r="X60" s="1028"/>
      <c r="Y60" s="1028"/>
      <c r="Z60" s="1028"/>
      <c r="AA60" s="1028"/>
      <c r="AB60" s="1028"/>
      <c r="AC60" s="1028"/>
      <c r="AD60" s="1028"/>
      <c r="AE60" s="1029"/>
      <c r="AF60" s="1034"/>
      <c r="AG60" s="1035"/>
      <c r="AH60" s="1035"/>
      <c r="AI60" s="1035"/>
      <c r="AJ60" s="1036"/>
      <c r="AK60" s="1032"/>
      <c r="AL60" s="1028"/>
      <c r="AM60" s="1028"/>
      <c r="AN60" s="1028"/>
      <c r="AO60" s="1028"/>
      <c r="AP60" s="1028"/>
      <c r="AQ60" s="1028"/>
      <c r="AR60" s="1028"/>
      <c r="AS60" s="1028"/>
      <c r="AT60" s="1028"/>
      <c r="AU60" s="1028"/>
      <c r="AV60" s="1028"/>
      <c r="AW60" s="1028"/>
      <c r="AX60" s="1028"/>
      <c r="AY60" s="1028"/>
      <c r="AZ60" s="1033"/>
      <c r="BA60" s="1033"/>
      <c r="BB60" s="1033"/>
      <c r="BC60" s="1033"/>
      <c r="BD60" s="1033"/>
      <c r="BE60" s="1046"/>
      <c r="BF60" s="1046"/>
      <c r="BG60" s="1046"/>
      <c r="BH60" s="1046"/>
      <c r="BI60" s="1047"/>
      <c r="BJ60" s="241"/>
      <c r="BK60" s="241"/>
      <c r="BL60" s="241"/>
      <c r="BM60" s="241"/>
      <c r="BN60" s="241"/>
      <c r="BO60" s="254"/>
      <c r="BP60" s="254"/>
      <c r="BQ60" s="251">
        <v>54</v>
      </c>
      <c r="BR60" s="252"/>
      <c r="BS60" s="989"/>
      <c r="BT60" s="990"/>
      <c r="BU60" s="990"/>
      <c r="BV60" s="990"/>
      <c r="BW60" s="990"/>
      <c r="BX60" s="990"/>
      <c r="BY60" s="990"/>
      <c r="BZ60" s="990"/>
      <c r="CA60" s="990"/>
      <c r="CB60" s="990"/>
      <c r="CC60" s="990"/>
      <c r="CD60" s="990"/>
      <c r="CE60" s="990"/>
      <c r="CF60" s="990"/>
      <c r="CG60" s="991"/>
      <c r="CH60" s="994"/>
      <c r="CI60" s="995"/>
      <c r="CJ60" s="995"/>
      <c r="CK60" s="995"/>
      <c r="CL60" s="996"/>
      <c r="CM60" s="994"/>
      <c r="CN60" s="995"/>
      <c r="CO60" s="995"/>
      <c r="CP60" s="995"/>
      <c r="CQ60" s="996"/>
      <c r="CR60" s="994"/>
      <c r="CS60" s="995"/>
      <c r="CT60" s="995"/>
      <c r="CU60" s="995"/>
      <c r="CV60" s="996"/>
      <c r="CW60" s="994"/>
      <c r="CX60" s="995"/>
      <c r="CY60" s="995"/>
      <c r="CZ60" s="995"/>
      <c r="DA60" s="996"/>
      <c r="DB60" s="994"/>
      <c r="DC60" s="995"/>
      <c r="DD60" s="995"/>
      <c r="DE60" s="995"/>
      <c r="DF60" s="996"/>
      <c r="DG60" s="994"/>
      <c r="DH60" s="995"/>
      <c r="DI60" s="995"/>
      <c r="DJ60" s="995"/>
      <c r="DK60" s="996"/>
      <c r="DL60" s="994"/>
      <c r="DM60" s="995"/>
      <c r="DN60" s="995"/>
      <c r="DO60" s="995"/>
      <c r="DP60" s="996"/>
      <c r="DQ60" s="994"/>
      <c r="DR60" s="995"/>
      <c r="DS60" s="995"/>
      <c r="DT60" s="995"/>
      <c r="DU60" s="996"/>
      <c r="DV60" s="997"/>
      <c r="DW60" s="998"/>
      <c r="DX60" s="998"/>
      <c r="DY60" s="998"/>
      <c r="DZ60" s="999"/>
      <c r="EA60" s="235"/>
    </row>
    <row r="61" spans="1:131" s="236" customFormat="1" ht="26.25" customHeight="1" thickBot="1" x14ac:dyDescent="0.25">
      <c r="A61" s="250">
        <v>34</v>
      </c>
      <c r="B61" s="1043"/>
      <c r="C61" s="1044"/>
      <c r="D61" s="1044"/>
      <c r="E61" s="1044"/>
      <c r="F61" s="1044"/>
      <c r="G61" s="1044"/>
      <c r="H61" s="1044"/>
      <c r="I61" s="1044"/>
      <c r="J61" s="1044"/>
      <c r="K61" s="1044"/>
      <c r="L61" s="1044"/>
      <c r="M61" s="1044"/>
      <c r="N61" s="1044"/>
      <c r="O61" s="1044"/>
      <c r="P61" s="1045"/>
      <c r="Q61" s="1027"/>
      <c r="R61" s="1028"/>
      <c r="S61" s="1028"/>
      <c r="T61" s="1028"/>
      <c r="U61" s="1028"/>
      <c r="V61" s="1028"/>
      <c r="W61" s="1028"/>
      <c r="X61" s="1028"/>
      <c r="Y61" s="1028"/>
      <c r="Z61" s="1028"/>
      <c r="AA61" s="1028"/>
      <c r="AB61" s="1028"/>
      <c r="AC61" s="1028"/>
      <c r="AD61" s="1028"/>
      <c r="AE61" s="1029"/>
      <c r="AF61" s="1034"/>
      <c r="AG61" s="1035"/>
      <c r="AH61" s="1035"/>
      <c r="AI61" s="1035"/>
      <c r="AJ61" s="1036"/>
      <c r="AK61" s="1032"/>
      <c r="AL61" s="1028"/>
      <c r="AM61" s="1028"/>
      <c r="AN61" s="1028"/>
      <c r="AO61" s="1028"/>
      <c r="AP61" s="1028"/>
      <c r="AQ61" s="1028"/>
      <c r="AR61" s="1028"/>
      <c r="AS61" s="1028"/>
      <c r="AT61" s="1028"/>
      <c r="AU61" s="1028"/>
      <c r="AV61" s="1028"/>
      <c r="AW61" s="1028"/>
      <c r="AX61" s="1028"/>
      <c r="AY61" s="1028"/>
      <c r="AZ61" s="1033"/>
      <c r="BA61" s="1033"/>
      <c r="BB61" s="1033"/>
      <c r="BC61" s="1033"/>
      <c r="BD61" s="1033"/>
      <c r="BE61" s="1046"/>
      <c r="BF61" s="1046"/>
      <c r="BG61" s="1046"/>
      <c r="BH61" s="1046"/>
      <c r="BI61" s="1047"/>
      <c r="BJ61" s="241"/>
      <c r="BK61" s="241"/>
      <c r="BL61" s="241"/>
      <c r="BM61" s="241"/>
      <c r="BN61" s="241"/>
      <c r="BO61" s="254"/>
      <c r="BP61" s="254"/>
      <c r="BQ61" s="251">
        <v>55</v>
      </c>
      <c r="BR61" s="252"/>
      <c r="BS61" s="989"/>
      <c r="BT61" s="990"/>
      <c r="BU61" s="990"/>
      <c r="BV61" s="990"/>
      <c r="BW61" s="990"/>
      <c r="BX61" s="990"/>
      <c r="BY61" s="990"/>
      <c r="BZ61" s="990"/>
      <c r="CA61" s="990"/>
      <c r="CB61" s="990"/>
      <c r="CC61" s="990"/>
      <c r="CD61" s="990"/>
      <c r="CE61" s="990"/>
      <c r="CF61" s="990"/>
      <c r="CG61" s="991"/>
      <c r="CH61" s="994"/>
      <c r="CI61" s="995"/>
      <c r="CJ61" s="995"/>
      <c r="CK61" s="995"/>
      <c r="CL61" s="996"/>
      <c r="CM61" s="994"/>
      <c r="CN61" s="995"/>
      <c r="CO61" s="995"/>
      <c r="CP61" s="995"/>
      <c r="CQ61" s="996"/>
      <c r="CR61" s="994"/>
      <c r="CS61" s="995"/>
      <c r="CT61" s="995"/>
      <c r="CU61" s="995"/>
      <c r="CV61" s="996"/>
      <c r="CW61" s="994"/>
      <c r="CX61" s="995"/>
      <c r="CY61" s="995"/>
      <c r="CZ61" s="995"/>
      <c r="DA61" s="996"/>
      <c r="DB61" s="994"/>
      <c r="DC61" s="995"/>
      <c r="DD61" s="995"/>
      <c r="DE61" s="995"/>
      <c r="DF61" s="996"/>
      <c r="DG61" s="994"/>
      <c r="DH61" s="995"/>
      <c r="DI61" s="995"/>
      <c r="DJ61" s="995"/>
      <c r="DK61" s="996"/>
      <c r="DL61" s="994"/>
      <c r="DM61" s="995"/>
      <c r="DN61" s="995"/>
      <c r="DO61" s="995"/>
      <c r="DP61" s="996"/>
      <c r="DQ61" s="994"/>
      <c r="DR61" s="995"/>
      <c r="DS61" s="995"/>
      <c r="DT61" s="995"/>
      <c r="DU61" s="996"/>
      <c r="DV61" s="997"/>
      <c r="DW61" s="998"/>
      <c r="DX61" s="998"/>
      <c r="DY61" s="998"/>
      <c r="DZ61" s="999"/>
      <c r="EA61" s="235"/>
    </row>
    <row r="62" spans="1:131" s="236" customFormat="1" ht="26.25" customHeight="1" x14ac:dyDescent="0.2">
      <c r="A62" s="250">
        <v>35</v>
      </c>
      <c r="B62" s="1024"/>
      <c r="C62" s="1025"/>
      <c r="D62" s="1025"/>
      <c r="E62" s="1025"/>
      <c r="F62" s="1025"/>
      <c r="G62" s="1025"/>
      <c r="H62" s="1025"/>
      <c r="I62" s="1025"/>
      <c r="J62" s="1025"/>
      <c r="K62" s="1025"/>
      <c r="L62" s="1025"/>
      <c r="M62" s="1025"/>
      <c r="N62" s="1025"/>
      <c r="O62" s="1025"/>
      <c r="P62" s="1026"/>
      <c r="Q62" s="1027"/>
      <c r="R62" s="1028"/>
      <c r="S62" s="1028"/>
      <c r="T62" s="1028"/>
      <c r="U62" s="1028"/>
      <c r="V62" s="1028"/>
      <c r="W62" s="1028"/>
      <c r="X62" s="1028"/>
      <c r="Y62" s="1028"/>
      <c r="Z62" s="1028"/>
      <c r="AA62" s="1028"/>
      <c r="AB62" s="1028"/>
      <c r="AC62" s="1028"/>
      <c r="AD62" s="1028"/>
      <c r="AE62" s="1029"/>
      <c r="AF62" s="1030"/>
      <c r="AG62" s="1028"/>
      <c r="AH62" s="1028"/>
      <c r="AI62" s="1028"/>
      <c r="AJ62" s="1031"/>
      <c r="AK62" s="1032"/>
      <c r="AL62" s="1028"/>
      <c r="AM62" s="1028"/>
      <c r="AN62" s="1028"/>
      <c r="AO62" s="1028"/>
      <c r="AP62" s="1028"/>
      <c r="AQ62" s="1028"/>
      <c r="AR62" s="1028"/>
      <c r="AS62" s="1028"/>
      <c r="AT62" s="1028"/>
      <c r="AU62" s="1028"/>
      <c r="AV62" s="1028"/>
      <c r="AW62" s="1028"/>
      <c r="AX62" s="1028"/>
      <c r="AY62" s="1028"/>
      <c r="AZ62" s="1033"/>
      <c r="BA62" s="1033"/>
      <c r="BB62" s="1033"/>
      <c r="BC62" s="1033"/>
      <c r="BD62" s="1033"/>
      <c r="BE62" s="1041"/>
      <c r="BF62" s="1041"/>
      <c r="BG62" s="1041"/>
      <c r="BH62" s="1041"/>
      <c r="BI62" s="1042"/>
      <c r="BJ62" s="1021" t="s">
        <v>400</v>
      </c>
      <c r="BK62" s="1022"/>
      <c r="BL62" s="1022"/>
      <c r="BM62" s="1022"/>
      <c r="BN62" s="1023"/>
      <c r="BO62" s="254"/>
      <c r="BP62" s="254"/>
      <c r="BQ62" s="251">
        <v>56</v>
      </c>
      <c r="BR62" s="252"/>
      <c r="BS62" s="989"/>
      <c r="BT62" s="990"/>
      <c r="BU62" s="990"/>
      <c r="BV62" s="990"/>
      <c r="BW62" s="990"/>
      <c r="BX62" s="990"/>
      <c r="BY62" s="990"/>
      <c r="BZ62" s="990"/>
      <c r="CA62" s="990"/>
      <c r="CB62" s="990"/>
      <c r="CC62" s="990"/>
      <c r="CD62" s="990"/>
      <c r="CE62" s="990"/>
      <c r="CF62" s="990"/>
      <c r="CG62" s="991"/>
      <c r="CH62" s="994"/>
      <c r="CI62" s="995"/>
      <c r="CJ62" s="995"/>
      <c r="CK62" s="995"/>
      <c r="CL62" s="996"/>
      <c r="CM62" s="994"/>
      <c r="CN62" s="995"/>
      <c r="CO62" s="995"/>
      <c r="CP62" s="995"/>
      <c r="CQ62" s="996"/>
      <c r="CR62" s="994"/>
      <c r="CS62" s="995"/>
      <c r="CT62" s="995"/>
      <c r="CU62" s="995"/>
      <c r="CV62" s="996"/>
      <c r="CW62" s="994"/>
      <c r="CX62" s="995"/>
      <c r="CY62" s="995"/>
      <c r="CZ62" s="995"/>
      <c r="DA62" s="996"/>
      <c r="DB62" s="994"/>
      <c r="DC62" s="995"/>
      <c r="DD62" s="995"/>
      <c r="DE62" s="995"/>
      <c r="DF62" s="996"/>
      <c r="DG62" s="994"/>
      <c r="DH62" s="995"/>
      <c r="DI62" s="995"/>
      <c r="DJ62" s="995"/>
      <c r="DK62" s="996"/>
      <c r="DL62" s="994"/>
      <c r="DM62" s="995"/>
      <c r="DN62" s="995"/>
      <c r="DO62" s="995"/>
      <c r="DP62" s="996"/>
      <c r="DQ62" s="994"/>
      <c r="DR62" s="995"/>
      <c r="DS62" s="995"/>
      <c r="DT62" s="995"/>
      <c r="DU62" s="996"/>
      <c r="DV62" s="997"/>
      <c r="DW62" s="998"/>
      <c r="DX62" s="998"/>
      <c r="DY62" s="998"/>
      <c r="DZ62" s="999"/>
      <c r="EA62" s="235"/>
    </row>
    <row r="63" spans="1:131" s="236" customFormat="1" ht="26.25" customHeight="1" thickBot="1" x14ac:dyDescent="0.25">
      <c r="A63" s="253" t="s">
        <v>376</v>
      </c>
      <c r="B63" s="950" t="s">
        <v>401</v>
      </c>
      <c r="C63" s="951"/>
      <c r="D63" s="951"/>
      <c r="E63" s="951"/>
      <c r="F63" s="951"/>
      <c r="G63" s="951"/>
      <c r="H63" s="951"/>
      <c r="I63" s="951"/>
      <c r="J63" s="951"/>
      <c r="K63" s="951"/>
      <c r="L63" s="951"/>
      <c r="M63" s="951"/>
      <c r="N63" s="951"/>
      <c r="O63" s="951"/>
      <c r="P63" s="952"/>
      <c r="Q63" s="965"/>
      <c r="R63" s="966"/>
      <c r="S63" s="966"/>
      <c r="T63" s="966"/>
      <c r="U63" s="966"/>
      <c r="V63" s="966"/>
      <c r="W63" s="966"/>
      <c r="X63" s="966"/>
      <c r="Y63" s="966"/>
      <c r="Z63" s="966"/>
      <c r="AA63" s="966"/>
      <c r="AB63" s="966"/>
      <c r="AC63" s="966"/>
      <c r="AD63" s="966"/>
      <c r="AE63" s="1037"/>
      <c r="AF63" s="1038">
        <v>3759</v>
      </c>
      <c r="AG63" s="707"/>
      <c r="AH63" s="707"/>
      <c r="AI63" s="707"/>
      <c r="AJ63" s="1039"/>
      <c r="AK63" s="1040"/>
      <c r="AL63" s="966"/>
      <c r="AM63" s="966"/>
      <c r="AN63" s="966"/>
      <c r="AO63" s="966"/>
      <c r="AP63" s="707">
        <v>29818</v>
      </c>
      <c r="AQ63" s="707"/>
      <c r="AR63" s="707"/>
      <c r="AS63" s="707"/>
      <c r="AT63" s="707"/>
      <c r="AU63" s="707">
        <v>16428</v>
      </c>
      <c r="AV63" s="707"/>
      <c r="AW63" s="707"/>
      <c r="AX63" s="707"/>
      <c r="AY63" s="707"/>
      <c r="AZ63" s="986"/>
      <c r="BA63" s="986"/>
      <c r="BB63" s="986"/>
      <c r="BC63" s="986"/>
      <c r="BD63" s="986"/>
      <c r="BE63" s="740"/>
      <c r="BF63" s="740"/>
      <c r="BG63" s="740"/>
      <c r="BH63" s="740"/>
      <c r="BI63" s="741"/>
      <c r="BJ63" s="987" t="s">
        <v>119</v>
      </c>
      <c r="BK63" s="957"/>
      <c r="BL63" s="957"/>
      <c r="BM63" s="957"/>
      <c r="BN63" s="988"/>
      <c r="BO63" s="254"/>
      <c r="BP63" s="254"/>
      <c r="BQ63" s="251">
        <v>57</v>
      </c>
      <c r="BR63" s="252"/>
      <c r="BS63" s="989"/>
      <c r="BT63" s="990"/>
      <c r="BU63" s="990"/>
      <c r="BV63" s="990"/>
      <c r="BW63" s="990"/>
      <c r="BX63" s="990"/>
      <c r="BY63" s="990"/>
      <c r="BZ63" s="990"/>
      <c r="CA63" s="990"/>
      <c r="CB63" s="990"/>
      <c r="CC63" s="990"/>
      <c r="CD63" s="990"/>
      <c r="CE63" s="990"/>
      <c r="CF63" s="990"/>
      <c r="CG63" s="991"/>
      <c r="CH63" s="994"/>
      <c r="CI63" s="995"/>
      <c r="CJ63" s="995"/>
      <c r="CK63" s="995"/>
      <c r="CL63" s="996"/>
      <c r="CM63" s="994"/>
      <c r="CN63" s="995"/>
      <c r="CO63" s="995"/>
      <c r="CP63" s="995"/>
      <c r="CQ63" s="996"/>
      <c r="CR63" s="994"/>
      <c r="CS63" s="995"/>
      <c r="CT63" s="995"/>
      <c r="CU63" s="995"/>
      <c r="CV63" s="996"/>
      <c r="CW63" s="994"/>
      <c r="CX63" s="995"/>
      <c r="CY63" s="995"/>
      <c r="CZ63" s="995"/>
      <c r="DA63" s="996"/>
      <c r="DB63" s="994"/>
      <c r="DC63" s="995"/>
      <c r="DD63" s="995"/>
      <c r="DE63" s="995"/>
      <c r="DF63" s="996"/>
      <c r="DG63" s="994"/>
      <c r="DH63" s="995"/>
      <c r="DI63" s="995"/>
      <c r="DJ63" s="995"/>
      <c r="DK63" s="996"/>
      <c r="DL63" s="994"/>
      <c r="DM63" s="995"/>
      <c r="DN63" s="995"/>
      <c r="DO63" s="995"/>
      <c r="DP63" s="996"/>
      <c r="DQ63" s="994"/>
      <c r="DR63" s="995"/>
      <c r="DS63" s="995"/>
      <c r="DT63" s="995"/>
      <c r="DU63" s="996"/>
      <c r="DV63" s="997"/>
      <c r="DW63" s="998"/>
      <c r="DX63" s="998"/>
      <c r="DY63" s="998"/>
      <c r="DZ63" s="999"/>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989"/>
      <c r="BT64" s="990"/>
      <c r="BU64" s="990"/>
      <c r="BV64" s="990"/>
      <c r="BW64" s="990"/>
      <c r="BX64" s="990"/>
      <c r="BY64" s="990"/>
      <c r="BZ64" s="990"/>
      <c r="CA64" s="990"/>
      <c r="CB64" s="990"/>
      <c r="CC64" s="990"/>
      <c r="CD64" s="990"/>
      <c r="CE64" s="990"/>
      <c r="CF64" s="990"/>
      <c r="CG64" s="991"/>
      <c r="CH64" s="994"/>
      <c r="CI64" s="995"/>
      <c r="CJ64" s="995"/>
      <c r="CK64" s="995"/>
      <c r="CL64" s="996"/>
      <c r="CM64" s="994"/>
      <c r="CN64" s="995"/>
      <c r="CO64" s="995"/>
      <c r="CP64" s="995"/>
      <c r="CQ64" s="996"/>
      <c r="CR64" s="994"/>
      <c r="CS64" s="995"/>
      <c r="CT64" s="995"/>
      <c r="CU64" s="995"/>
      <c r="CV64" s="996"/>
      <c r="CW64" s="994"/>
      <c r="CX64" s="995"/>
      <c r="CY64" s="995"/>
      <c r="CZ64" s="995"/>
      <c r="DA64" s="996"/>
      <c r="DB64" s="994"/>
      <c r="DC64" s="995"/>
      <c r="DD64" s="995"/>
      <c r="DE64" s="995"/>
      <c r="DF64" s="996"/>
      <c r="DG64" s="994"/>
      <c r="DH64" s="995"/>
      <c r="DI64" s="995"/>
      <c r="DJ64" s="995"/>
      <c r="DK64" s="996"/>
      <c r="DL64" s="994"/>
      <c r="DM64" s="995"/>
      <c r="DN64" s="995"/>
      <c r="DO64" s="995"/>
      <c r="DP64" s="996"/>
      <c r="DQ64" s="994"/>
      <c r="DR64" s="995"/>
      <c r="DS64" s="995"/>
      <c r="DT64" s="995"/>
      <c r="DU64" s="996"/>
      <c r="DV64" s="997"/>
      <c r="DW64" s="998"/>
      <c r="DX64" s="998"/>
      <c r="DY64" s="998"/>
      <c r="DZ64" s="999"/>
      <c r="EA64" s="235"/>
    </row>
    <row r="65" spans="1:131" s="236" customFormat="1" ht="26.25" customHeight="1" thickBot="1" x14ac:dyDescent="0.25">
      <c r="A65" s="241" t="s">
        <v>402</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989"/>
      <c r="BT65" s="990"/>
      <c r="BU65" s="990"/>
      <c r="BV65" s="990"/>
      <c r="BW65" s="990"/>
      <c r="BX65" s="990"/>
      <c r="BY65" s="990"/>
      <c r="BZ65" s="990"/>
      <c r="CA65" s="990"/>
      <c r="CB65" s="990"/>
      <c r="CC65" s="990"/>
      <c r="CD65" s="990"/>
      <c r="CE65" s="990"/>
      <c r="CF65" s="990"/>
      <c r="CG65" s="991"/>
      <c r="CH65" s="994"/>
      <c r="CI65" s="995"/>
      <c r="CJ65" s="995"/>
      <c r="CK65" s="995"/>
      <c r="CL65" s="996"/>
      <c r="CM65" s="994"/>
      <c r="CN65" s="995"/>
      <c r="CO65" s="995"/>
      <c r="CP65" s="995"/>
      <c r="CQ65" s="996"/>
      <c r="CR65" s="994"/>
      <c r="CS65" s="995"/>
      <c r="CT65" s="995"/>
      <c r="CU65" s="995"/>
      <c r="CV65" s="996"/>
      <c r="CW65" s="994"/>
      <c r="CX65" s="995"/>
      <c r="CY65" s="995"/>
      <c r="CZ65" s="995"/>
      <c r="DA65" s="996"/>
      <c r="DB65" s="994"/>
      <c r="DC65" s="995"/>
      <c r="DD65" s="995"/>
      <c r="DE65" s="995"/>
      <c r="DF65" s="996"/>
      <c r="DG65" s="994"/>
      <c r="DH65" s="995"/>
      <c r="DI65" s="995"/>
      <c r="DJ65" s="995"/>
      <c r="DK65" s="996"/>
      <c r="DL65" s="994"/>
      <c r="DM65" s="995"/>
      <c r="DN65" s="995"/>
      <c r="DO65" s="995"/>
      <c r="DP65" s="996"/>
      <c r="DQ65" s="994"/>
      <c r="DR65" s="995"/>
      <c r="DS65" s="995"/>
      <c r="DT65" s="995"/>
      <c r="DU65" s="996"/>
      <c r="DV65" s="997"/>
      <c r="DW65" s="998"/>
      <c r="DX65" s="998"/>
      <c r="DY65" s="998"/>
      <c r="DZ65" s="999"/>
      <c r="EA65" s="235"/>
    </row>
    <row r="66" spans="1:131" s="236" customFormat="1" ht="26.25" customHeight="1" x14ac:dyDescent="0.2">
      <c r="A66" s="1000" t="s">
        <v>403</v>
      </c>
      <c r="B66" s="1001"/>
      <c r="C66" s="1001"/>
      <c r="D66" s="1001"/>
      <c r="E66" s="1001"/>
      <c r="F66" s="1001"/>
      <c r="G66" s="1001"/>
      <c r="H66" s="1001"/>
      <c r="I66" s="1001"/>
      <c r="J66" s="1001"/>
      <c r="K66" s="1001"/>
      <c r="L66" s="1001"/>
      <c r="M66" s="1001"/>
      <c r="N66" s="1001"/>
      <c r="O66" s="1001"/>
      <c r="P66" s="1002"/>
      <c r="Q66" s="1006" t="s">
        <v>404</v>
      </c>
      <c r="R66" s="1007"/>
      <c r="S66" s="1007"/>
      <c r="T66" s="1007"/>
      <c r="U66" s="1008"/>
      <c r="V66" s="1006" t="s">
        <v>405</v>
      </c>
      <c r="W66" s="1007"/>
      <c r="X66" s="1007"/>
      <c r="Y66" s="1007"/>
      <c r="Z66" s="1008"/>
      <c r="AA66" s="1006" t="s">
        <v>382</v>
      </c>
      <c r="AB66" s="1007"/>
      <c r="AC66" s="1007"/>
      <c r="AD66" s="1007"/>
      <c r="AE66" s="1008"/>
      <c r="AF66" s="1012" t="s">
        <v>383</v>
      </c>
      <c r="AG66" s="1013"/>
      <c r="AH66" s="1013"/>
      <c r="AI66" s="1013"/>
      <c r="AJ66" s="1014"/>
      <c r="AK66" s="1006" t="s">
        <v>406</v>
      </c>
      <c r="AL66" s="1001"/>
      <c r="AM66" s="1001"/>
      <c r="AN66" s="1001"/>
      <c r="AO66" s="1002"/>
      <c r="AP66" s="1006" t="s">
        <v>407</v>
      </c>
      <c r="AQ66" s="1007"/>
      <c r="AR66" s="1007"/>
      <c r="AS66" s="1007"/>
      <c r="AT66" s="1008"/>
      <c r="AU66" s="1006" t="s">
        <v>408</v>
      </c>
      <c r="AV66" s="1007"/>
      <c r="AW66" s="1007"/>
      <c r="AX66" s="1007"/>
      <c r="AY66" s="1008"/>
      <c r="AZ66" s="1006" t="s">
        <v>350</v>
      </c>
      <c r="BA66" s="1007"/>
      <c r="BB66" s="1007"/>
      <c r="BC66" s="1007"/>
      <c r="BD66" s="1019"/>
      <c r="BE66" s="254"/>
      <c r="BF66" s="254"/>
      <c r="BG66" s="254"/>
      <c r="BH66" s="254"/>
      <c r="BI66" s="254"/>
      <c r="BJ66" s="254"/>
      <c r="BK66" s="254"/>
      <c r="BL66" s="254"/>
      <c r="BM66" s="254"/>
      <c r="BN66" s="254"/>
      <c r="BO66" s="254"/>
      <c r="BP66" s="254"/>
      <c r="BQ66" s="251">
        <v>60</v>
      </c>
      <c r="BR66" s="256"/>
      <c r="BS66" s="959"/>
      <c r="BT66" s="960"/>
      <c r="BU66" s="960"/>
      <c r="BV66" s="960"/>
      <c r="BW66" s="960"/>
      <c r="BX66" s="960"/>
      <c r="BY66" s="960"/>
      <c r="BZ66" s="960"/>
      <c r="CA66" s="960"/>
      <c r="CB66" s="960"/>
      <c r="CC66" s="960"/>
      <c r="CD66" s="960"/>
      <c r="CE66" s="960"/>
      <c r="CF66" s="960"/>
      <c r="CG66" s="961"/>
      <c r="CH66" s="962"/>
      <c r="CI66" s="963"/>
      <c r="CJ66" s="963"/>
      <c r="CK66" s="963"/>
      <c r="CL66" s="964"/>
      <c r="CM66" s="962"/>
      <c r="CN66" s="963"/>
      <c r="CO66" s="963"/>
      <c r="CP66" s="963"/>
      <c r="CQ66" s="964"/>
      <c r="CR66" s="962"/>
      <c r="CS66" s="963"/>
      <c r="CT66" s="963"/>
      <c r="CU66" s="963"/>
      <c r="CV66" s="964"/>
      <c r="CW66" s="962"/>
      <c r="CX66" s="963"/>
      <c r="CY66" s="963"/>
      <c r="CZ66" s="963"/>
      <c r="DA66" s="964"/>
      <c r="DB66" s="962"/>
      <c r="DC66" s="963"/>
      <c r="DD66" s="963"/>
      <c r="DE66" s="963"/>
      <c r="DF66" s="964"/>
      <c r="DG66" s="962"/>
      <c r="DH66" s="963"/>
      <c r="DI66" s="963"/>
      <c r="DJ66" s="963"/>
      <c r="DK66" s="964"/>
      <c r="DL66" s="962"/>
      <c r="DM66" s="963"/>
      <c r="DN66" s="963"/>
      <c r="DO66" s="963"/>
      <c r="DP66" s="964"/>
      <c r="DQ66" s="962"/>
      <c r="DR66" s="963"/>
      <c r="DS66" s="963"/>
      <c r="DT66" s="963"/>
      <c r="DU66" s="964"/>
      <c r="DV66" s="947"/>
      <c r="DW66" s="948"/>
      <c r="DX66" s="948"/>
      <c r="DY66" s="948"/>
      <c r="DZ66" s="949"/>
      <c r="EA66" s="235"/>
    </row>
    <row r="67" spans="1:131" s="236" customFormat="1" ht="26.25" customHeight="1" thickBot="1" x14ac:dyDescent="0.25">
      <c r="A67" s="1003"/>
      <c r="B67" s="1004"/>
      <c r="C67" s="1004"/>
      <c r="D67" s="1004"/>
      <c r="E67" s="1004"/>
      <c r="F67" s="1004"/>
      <c r="G67" s="1004"/>
      <c r="H67" s="1004"/>
      <c r="I67" s="1004"/>
      <c r="J67" s="1004"/>
      <c r="K67" s="1004"/>
      <c r="L67" s="1004"/>
      <c r="M67" s="1004"/>
      <c r="N67" s="1004"/>
      <c r="O67" s="1004"/>
      <c r="P67" s="1005"/>
      <c r="Q67" s="1009"/>
      <c r="R67" s="1010"/>
      <c r="S67" s="1010"/>
      <c r="T67" s="1010"/>
      <c r="U67" s="1011"/>
      <c r="V67" s="1009"/>
      <c r="W67" s="1010"/>
      <c r="X67" s="1010"/>
      <c r="Y67" s="1010"/>
      <c r="Z67" s="1011"/>
      <c r="AA67" s="1009"/>
      <c r="AB67" s="1010"/>
      <c r="AC67" s="1010"/>
      <c r="AD67" s="1010"/>
      <c r="AE67" s="1011"/>
      <c r="AF67" s="1015"/>
      <c r="AG67" s="1016"/>
      <c r="AH67" s="1016"/>
      <c r="AI67" s="1016"/>
      <c r="AJ67" s="1017"/>
      <c r="AK67" s="1018"/>
      <c r="AL67" s="1004"/>
      <c r="AM67" s="1004"/>
      <c r="AN67" s="1004"/>
      <c r="AO67" s="1005"/>
      <c r="AP67" s="1009"/>
      <c r="AQ67" s="1010"/>
      <c r="AR67" s="1010"/>
      <c r="AS67" s="1010"/>
      <c r="AT67" s="1011"/>
      <c r="AU67" s="1009"/>
      <c r="AV67" s="1010"/>
      <c r="AW67" s="1010"/>
      <c r="AX67" s="1010"/>
      <c r="AY67" s="1011"/>
      <c r="AZ67" s="1009"/>
      <c r="BA67" s="1010"/>
      <c r="BB67" s="1010"/>
      <c r="BC67" s="1010"/>
      <c r="BD67" s="1020"/>
      <c r="BE67" s="254"/>
      <c r="BF67" s="254"/>
      <c r="BG67" s="254"/>
      <c r="BH67" s="254"/>
      <c r="BI67" s="254"/>
      <c r="BJ67" s="254"/>
      <c r="BK67" s="254"/>
      <c r="BL67" s="254"/>
      <c r="BM67" s="254"/>
      <c r="BN67" s="254"/>
      <c r="BO67" s="254"/>
      <c r="BP67" s="254"/>
      <c r="BQ67" s="251">
        <v>61</v>
      </c>
      <c r="BR67" s="256"/>
      <c r="BS67" s="959"/>
      <c r="BT67" s="960"/>
      <c r="BU67" s="960"/>
      <c r="BV67" s="960"/>
      <c r="BW67" s="960"/>
      <c r="BX67" s="960"/>
      <c r="BY67" s="960"/>
      <c r="BZ67" s="960"/>
      <c r="CA67" s="960"/>
      <c r="CB67" s="960"/>
      <c r="CC67" s="960"/>
      <c r="CD67" s="960"/>
      <c r="CE67" s="960"/>
      <c r="CF67" s="960"/>
      <c r="CG67" s="961"/>
      <c r="CH67" s="962"/>
      <c r="CI67" s="963"/>
      <c r="CJ67" s="963"/>
      <c r="CK67" s="963"/>
      <c r="CL67" s="964"/>
      <c r="CM67" s="962"/>
      <c r="CN67" s="963"/>
      <c r="CO67" s="963"/>
      <c r="CP67" s="963"/>
      <c r="CQ67" s="964"/>
      <c r="CR67" s="962"/>
      <c r="CS67" s="963"/>
      <c r="CT67" s="963"/>
      <c r="CU67" s="963"/>
      <c r="CV67" s="964"/>
      <c r="CW67" s="962"/>
      <c r="CX67" s="963"/>
      <c r="CY67" s="963"/>
      <c r="CZ67" s="963"/>
      <c r="DA67" s="964"/>
      <c r="DB67" s="962"/>
      <c r="DC67" s="963"/>
      <c r="DD67" s="963"/>
      <c r="DE67" s="963"/>
      <c r="DF67" s="964"/>
      <c r="DG67" s="962"/>
      <c r="DH67" s="963"/>
      <c r="DI67" s="963"/>
      <c r="DJ67" s="963"/>
      <c r="DK67" s="964"/>
      <c r="DL67" s="962"/>
      <c r="DM67" s="963"/>
      <c r="DN67" s="963"/>
      <c r="DO67" s="963"/>
      <c r="DP67" s="964"/>
      <c r="DQ67" s="962"/>
      <c r="DR67" s="963"/>
      <c r="DS67" s="963"/>
      <c r="DT67" s="963"/>
      <c r="DU67" s="964"/>
      <c r="DV67" s="947"/>
      <c r="DW67" s="948"/>
      <c r="DX67" s="948"/>
      <c r="DY67" s="948"/>
      <c r="DZ67" s="949"/>
      <c r="EA67" s="235"/>
    </row>
    <row r="68" spans="1:131" s="236" customFormat="1" ht="26.25" customHeight="1" thickTop="1" x14ac:dyDescent="0.2">
      <c r="A68" s="247">
        <v>1</v>
      </c>
      <c r="B68" s="982" t="s">
        <v>604</v>
      </c>
      <c r="C68" s="983"/>
      <c r="D68" s="983"/>
      <c r="E68" s="983"/>
      <c r="F68" s="983"/>
      <c r="G68" s="983"/>
      <c r="H68" s="983"/>
      <c r="I68" s="983"/>
      <c r="J68" s="983"/>
      <c r="K68" s="983"/>
      <c r="L68" s="983"/>
      <c r="M68" s="983"/>
      <c r="N68" s="983"/>
      <c r="O68" s="983"/>
      <c r="P68" s="984"/>
      <c r="Q68" s="985">
        <v>24314</v>
      </c>
      <c r="R68" s="706"/>
      <c r="S68" s="706"/>
      <c r="T68" s="706"/>
      <c r="U68" s="706"/>
      <c r="V68" s="706">
        <v>20301</v>
      </c>
      <c r="W68" s="706"/>
      <c r="X68" s="706"/>
      <c r="Y68" s="706"/>
      <c r="Z68" s="706"/>
      <c r="AA68" s="706">
        <v>4013</v>
      </c>
      <c r="AB68" s="706"/>
      <c r="AC68" s="706"/>
      <c r="AD68" s="706"/>
      <c r="AE68" s="706"/>
      <c r="AF68" s="706">
        <v>32328</v>
      </c>
      <c r="AG68" s="706"/>
      <c r="AH68" s="706"/>
      <c r="AI68" s="706"/>
      <c r="AJ68" s="706"/>
      <c r="AK68" s="706">
        <v>161</v>
      </c>
      <c r="AL68" s="706"/>
      <c r="AM68" s="706"/>
      <c r="AN68" s="706"/>
      <c r="AO68" s="706"/>
      <c r="AP68" s="706">
        <v>55202</v>
      </c>
      <c r="AQ68" s="706"/>
      <c r="AR68" s="706"/>
      <c r="AS68" s="706"/>
      <c r="AT68" s="706"/>
      <c r="AU68" s="706"/>
      <c r="AV68" s="706"/>
      <c r="AW68" s="706"/>
      <c r="AX68" s="706"/>
      <c r="AY68" s="706"/>
      <c r="AZ68" s="992"/>
      <c r="BA68" s="992"/>
      <c r="BB68" s="992"/>
      <c r="BC68" s="992"/>
      <c r="BD68" s="993"/>
      <c r="BE68" s="254"/>
      <c r="BF68" s="254"/>
      <c r="BG68" s="254"/>
      <c r="BH68" s="254"/>
      <c r="BI68" s="254"/>
      <c r="BJ68" s="254"/>
      <c r="BK68" s="254"/>
      <c r="BL68" s="254"/>
      <c r="BM68" s="254"/>
      <c r="BN68" s="254"/>
      <c r="BO68" s="254"/>
      <c r="BP68" s="254"/>
      <c r="BQ68" s="251">
        <v>62</v>
      </c>
      <c r="BR68" s="256"/>
      <c r="BS68" s="959"/>
      <c r="BT68" s="960"/>
      <c r="BU68" s="960"/>
      <c r="BV68" s="960"/>
      <c r="BW68" s="960"/>
      <c r="BX68" s="960"/>
      <c r="BY68" s="960"/>
      <c r="BZ68" s="960"/>
      <c r="CA68" s="960"/>
      <c r="CB68" s="960"/>
      <c r="CC68" s="960"/>
      <c r="CD68" s="960"/>
      <c r="CE68" s="960"/>
      <c r="CF68" s="960"/>
      <c r="CG68" s="961"/>
      <c r="CH68" s="962"/>
      <c r="CI68" s="963"/>
      <c r="CJ68" s="963"/>
      <c r="CK68" s="963"/>
      <c r="CL68" s="964"/>
      <c r="CM68" s="962"/>
      <c r="CN68" s="963"/>
      <c r="CO68" s="963"/>
      <c r="CP68" s="963"/>
      <c r="CQ68" s="964"/>
      <c r="CR68" s="962"/>
      <c r="CS68" s="963"/>
      <c r="CT68" s="963"/>
      <c r="CU68" s="963"/>
      <c r="CV68" s="964"/>
      <c r="CW68" s="962"/>
      <c r="CX68" s="963"/>
      <c r="CY68" s="963"/>
      <c r="CZ68" s="963"/>
      <c r="DA68" s="964"/>
      <c r="DB68" s="962"/>
      <c r="DC68" s="963"/>
      <c r="DD68" s="963"/>
      <c r="DE68" s="963"/>
      <c r="DF68" s="964"/>
      <c r="DG68" s="962"/>
      <c r="DH68" s="963"/>
      <c r="DI68" s="963"/>
      <c r="DJ68" s="963"/>
      <c r="DK68" s="964"/>
      <c r="DL68" s="962"/>
      <c r="DM68" s="963"/>
      <c r="DN68" s="963"/>
      <c r="DO68" s="963"/>
      <c r="DP68" s="964"/>
      <c r="DQ68" s="962"/>
      <c r="DR68" s="963"/>
      <c r="DS68" s="963"/>
      <c r="DT68" s="963"/>
      <c r="DU68" s="964"/>
      <c r="DV68" s="947"/>
      <c r="DW68" s="948"/>
      <c r="DX68" s="948"/>
      <c r="DY68" s="948"/>
      <c r="DZ68" s="949"/>
      <c r="EA68" s="235"/>
    </row>
    <row r="69" spans="1:131" s="236" customFormat="1" ht="26.25" customHeight="1" x14ac:dyDescent="0.2">
      <c r="A69" s="250">
        <v>2</v>
      </c>
      <c r="B69" s="974" t="s">
        <v>605</v>
      </c>
      <c r="C69" s="975"/>
      <c r="D69" s="975"/>
      <c r="E69" s="975"/>
      <c r="F69" s="975"/>
      <c r="G69" s="975"/>
      <c r="H69" s="975"/>
      <c r="I69" s="975"/>
      <c r="J69" s="975"/>
      <c r="K69" s="975"/>
      <c r="L69" s="975"/>
      <c r="M69" s="975"/>
      <c r="N69" s="975"/>
      <c r="O69" s="975"/>
      <c r="P69" s="976"/>
      <c r="Q69" s="977">
        <v>774</v>
      </c>
      <c r="R69" s="705"/>
      <c r="S69" s="705"/>
      <c r="T69" s="705"/>
      <c r="U69" s="705"/>
      <c r="V69" s="705">
        <v>581</v>
      </c>
      <c r="W69" s="705"/>
      <c r="X69" s="705"/>
      <c r="Y69" s="705"/>
      <c r="Z69" s="705"/>
      <c r="AA69" s="705">
        <v>193</v>
      </c>
      <c r="AB69" s="705"/>
      <c r="AC69" s="705"/>
      <c r="AD69" s="705"/>
      <c r="AE69" s="705"/>
      <c r="AF69" s="705">
        <v>1559</v>
      </c>
      <c r="AG69" s="705"/>
      <c r="AH69" s="705"/>
      <c r="AI69" s="705"/>
      <c r="AJ69" s="705"/>
      <c r="AK69" s="705">
        <v>0</v>
      </c>
      <c r="AL69" s="705"/>
      <c r="AM69" s="705"/>
      <c r="AN69" s="705"/>
      <c r="AO69" s="705"/>
      <c r="AP69" s="705">
        <v>1100</v>
      </c>
      <c r="AQ69" s="705"/>
      <c r="AR69" s="705"/>
      <c r="AS69" s="705"/>
      <c r="AT69" s="705"/>
      <c r="AU69" s="705"/>
      <c r="AV69" s="705"/>
      <c r="AW69" s="705"/>
      <c r="AX69" s="705"/>
      <c r="AY69" s="705"/>
      <c r="AZ69" s="742"/>
      <c r="BA69" s="742"/>
      <c r="BB69" s="742"/>
      <c r="BC69" s="742"/>
      <c r="BD69" s="743"/>
      <c r="BE69" s="254"/>
      <c r="BF69" s="254"/>
      <c r="BG69" s="254"/>
      <c r="BH69" s="254"/>
      <c r="BI69" s="254"/>
      <c r="BJ69" s="254"/>
      <c r="BK69" s="254"/>
      <c r="BL69" s="254"/>
      <c r="BM69" s="254"/>
      <c r="BN69" s="254"/>
      <c r="BO69" s="254"/>
      <c r="BP69" s="254"/>
      <c r="BQ69" s="251">
        <v>63</v>
      </c>
      <c r="BR69" s="256"/>
      <c r="BS69" s="959"/>
      <c r="BT69" s="960"/>
      <c r="BU69" s="960"/>
      <c r="BV69" s="960"/>
      <c r="BW69" s="960"/>
      <c r="BX69" s="960"/>
      <c r="BY69" s="960"/>
      <c r="BZ69" s="960"/>
      <c r="CA69" s="960"/>
      <c r="CB69" s="960"/>
      <c r="CC69" s="960"/>
      <c r="CD69" s="960"/>
      <c r="CE69" s="960"/>
      <c r="CF69" s="960"/>
      <c r="CG69" s="961"/>
      <c r="CH69" s="962"/>
      <c r="CI69" s="963"/>
      <c r="CJ69" s="963"/>
      <c r="CK69" s="963"/>
      <c r="CL69" s="964"/>
      <c r="CM69" s="962"/>
      <c r="CN69" s="963"/>
      <c r="CO69" s="963"/>
      <c r="CP69" s="963"/>
      <c r="CQ69" s="964"/>
      <c r="CR69" s="962"/>
      <c r="CS69" s="963"/>
      <c r="CT69" s="963"/>
      <c r="CU69" s="963"/>
      <c r="CV69" s="964"/>
      <c r="CW69" s="962"/>
      <c r="CX69" s="963"/>
      <c r="CY69" s="963"/>
      <c r="CZ69" s="963"/>
      <c r="DA69" s="964"/>
      <c r="DB69" s="962"/>
      <c r="DC69" s="963"/>
      <c r="DD69" s="963"/>
      <c r="DE69" s="963"/>
      <c r="DF69" s="964"/>
      <c r="DG69" s="962"/>
      <c r="DH69" s="963"/>
      <c r="DI69" s="963"/>
      <c r="DJ69" s="963"/>
      <c r="DK69" s="964"/>
      <c r="DL69" s="962"/>
      <c r="DM69" s="963"/>
      <c r="DN69" s="963"/>
      <c r="DO69" s="963"/>
      <c r="DP69" s="964"/>
      <c r="DQ69" s="962"/>
      <c r="DR69" s="963"/>
      <c r="DS69" s="963"/>
      <c r="DT69" s="963"/>
      <c r="DU69" s="964"/>
      <c r="DV69" s="947"/>
      <c r="DW69" s="948"/>
      <c r="DX69" s="948"/>
      <c r="DY69" s="948"/>
      <c r="DZ69" s="949"/>
      <c r="EA69" s="235"/>
    </row>
    <row r="70" spans="1:131" s="236" customFormat="1" ht="26.25" customHeight="1" x14ac:dyDescent="0.2">
      <c r="A70" s="250">
        <v>3</v>
      </c>
      <c r="B70" s="974"/>
      <c r="C70" s="975"/>
      <c r="D70" s="975"/>
      <c r="E70" s="975"/>
      <c r="F70" s="975"/>
      <c r="G70" s="975"/>
      <c r="H70" s="975"/>
      <c r="I70" s="975"/>
      <c r="J70" s="975"/>
      <c r="K70" s="975"/>
      <c r="L70" s="975"/>
      <c r="M70" s="975"/>
      <c r="N70" s="975"/>
      <c r="O70" s="975"/>
      <c r="P70" s="976"/>
      <c r="Q70" s="977"/>
      <c r="R70" s="705"/>
      <c r="S70" s="705"/>
      <c r="T70" s="705"/>
      <c r="U70" s="705"/>
      <c r="V70" s="705"/>
      <c r="W70" s="705"/>
      <c r="X70" s="705"/>
      <c r="Y70" s="705"/>
      <c r="Z70" s="705"/>
      <c r="AA70" s="705"/>
      <c r="AB70" s="705"/>
      <c r="AC70" s="705"/>
      <c r="AD70" s="705"/>
      <c r="AE70" s="705"/>
      <c r="AF70" s="705"/>
      <c r="AG70" s="705"/>
      <c r="AH70" s="705"/>
      <c r="AI70" s="705"/>
      <c r="AJ70" s="705"/>
      <c r="AK70" s="705"/>
      <c r="AL70" s="705"/>
      <c r="AM70" s="705"/>
      <c r="AN70" s="705"/>
      <c r="AO70" s="705"/>
      <c r="AP70" s="705"/>
      <c r="AQ70" s="705"/>
      <c r="AR70" s="705"/>
      <c r="AS70" s="705"/>
      <c r="AT70" s="705"/>
      <c r="AU70" s="705"/>
      <c r="AV70" s="705"/>
      <c r="AW70" s="705"/>
      <c r="AX70" s="705"/>
      <c r="AY70" s="705"/>
      <c r="AZ70" s="742"/>
      <c r="BA70" s="742"/>
      <c r="BB70" s="742"/>
      <c r="BC70" s="742"/>
      <c r="BD70" s="743"/>
      <c r="BE70" s="254"/>
      <c r="BF70" s="254"/>
      <c r="BG70" s="254"/>
      <c r="BH70" s="254"/>
      <c r="BI70" s="254"/>
      <c r="BJ70" s="254"/>
      <c r="BK70" s="254"/>
      <c r="BL70" s="254"/>
      <c r="BM70" s="254"/>
      <c r="BN70" s="254"/>
      <c r="BO70" s="254"/>
      <c r="BP70" s="254"/>
      <c r="BQ70" s="251">
        <v>64</v>
      </c>
      <c r="BR70" s="256"/>
      <c r="BS70" s="959"/>
      <c r="BT70" s="960"/>
      <c r="BU70" s="960"/>
      <c r="BV70" s="960"/>
      <c r="BW70" s="960"/>
      <c r="BX70" s="960"/>
      <c r="BY70" s="960"/>
      <c r="BZ70" s="960"/>
      <c r="CA70" s="960"/>
      <c r="CB70" s="960"/>
      <c r="CC70" s="960"/>
      <c r="CD70" s="960"/>
      <c r="CE70" s="960"/>
      <c r="CF70" s="960"/>
      <c r="CG70" s="961"/>
      <c r="CH70" s="962"/>
      <c r="CI70" s="963"/>
      <c r="CJ70" s="963"/>
      <c r="CK70" s="963"/>
      <c r="CL70" s="964"/>
      <c r="CM70" s="962"/>
      <c r="CN70" s="963"/>
      <c r="CO70" s="963"/>
      <c r="CP70" s="963"/>
      <c r="CQ70" s="964"/>
      <c r="CR70" s="962"/>
      <c r="CS70" s="963"/>
      <c r="CT70" s="963"/>
      <c r="CU70" s="963"/>
      <c r="CV70" s="964"/>
      <c r="CW70" s="962"/>
      <c r="CX70" s="963"/>
      <c r="CY70" s="963"/>
      <c r="CZ70" s="963"/>
      <c r="DA70" s="964"/>
      <c r="DB70" s="962"/>
      <c r="DC70" s="963"/>
      <c r="DD70" s="963"/>
      <c r="DE70" s="963"/>
      <c r="DF70" s="964"/>
      <c r="DG70" s="962"/>
      <c r="DH70" s="963"/>
      <c r="DI70" s="963"/>
      <c r="DJ70" s="963"/>
      <c r="DK70" s="964"/>
      <c r="DL70" s="962"/>
      <c r="DM70" s="963"/>
      <c r="DN70" s="963"/>
      <c r="DO70" s="963"/>
      <c r="DP70" s="964"/>
      <c r="DQ70" s="962"/>
      <c r="DR70" s="963"/>
      <c r="DS70" s="963"/>
      <c r="DT70" s="963"/>
      <c r="DU70" s="964"/>
      <c r="DV70" s="947"/>
      <c r="DW70" s="948"/>
      <c r="DX70" s="948"/>
      <c r="DY70" s="948"/>
      <c r="DZ70" s="949"/>
      <c r="EA70" s="235"/>
    </row>
    <row r="71" spans="1:131" s="236" customFormat="1" ht="26.25" customHeight="1" x14ac:dyDescent="0.2">
      <c r="A71" s="250">
        <v>4</v>
      </c>
      <c r="B71" s="974"/>
      <c r="C71" s="975"/>
      <c r="D71" s="975"/>
      <c r="E71" s="975"/>
      <c r="F71" s="975"/>
      <c r="G71" s="975"/>
      <c r="H71" s="975"/>
      <c r="I71" s="975"/>
      <c r="J71" s="975"/>
      <c r="K71" s="975"/>
      <c r="L71" s="975"/>
      <c r="M71" s="975"/>
      <c r="N71" s="975"/>
      <c r="O71" s="975"/>
      <c r="P71" s="976"/>
      <c r="Q71" s="977"/>
      <c r="R71" s="705"/>
      <c r="S71" s="705"/>
      <c r="T71" s="705"/>
      <c r="U71" s="705"/>
      <c r="V71" s="705"/>
      <c r="W71" s="705"/>
      <c r="X71" s="705"/>
      <c r="Y71" s="705"/>
      <c r="Z71" s="705"/>
      <c r="AA71" s="705"/>
      <c r="AB71" s="705"/>
      <c r="AC71" s="705"/>
      <c r="AD71" s="705"/>
      <c r="AE71" s="705"/>
      <c r="AF71" s="705"/>
      <c r="AG71" s="705"/>
      <c r="AH71" s="705"/>
      <c r="AI71" s="705"/>
      <c r="AJ71" s="705"/>
      <c r="AK71" s="705"/>
      <c r="AL71" s="705"/>
      <c r="AM71" s="705"/>
      <c r="AN71" s="705"/>
      <c r="AO71" s="705"/>
      <c r="AP71" s="705"/>
      <c r="AQ71" s="705"/>
      <c r="AR71" s="705"/>
      <c r="AS71" s="705"/>
      <c r="AT71" s="705"/>
      <c r="AU71" s="705"/>
      <c r="AV71" s="705"/>
      <c r="AW71" s="705"/>
      <c r="AX71" s="705"/>
      <c r="AY71" s="705"/>
      <c r="AZ71" s="742"/>
      <c r="BA71" s="742"/>
      <c r="BB71" s="742"/>
      <c r="BC71" s="742"/>
      <c r="BD71" s="743"/>
      <c r="BE71" s="254"/>
      <c r="BF71" s="254"/>
      <c r="BG71" s="254"/>
      <c r="BH71" s="254"/>
      <c r="BI71" s="254"/>
      <c r="BJ71" s="254"/>
      <c r="BK71" s="254"/>
      <c r="BL71" s="254"/>
      <c r="BM71" s="254"/>
      <c r="BN71" s="254"/>
      <c r="BO71" s="254"/>
      <c r="BP71" s="254"/>
      <c r="BQ71" s="251">
        <v>65</v>
      </c>
      <c r="BR71" s="256"/>
      <c r="BS71" s="959"/>
      <c r="BT71" s="960"/>
      <c r="BU71" s="960"/>
      <c r="BV71" s="960"/>
      <c r="BW71" s="960"/>
      <c r="BX71" s="960"/>
      <c r="BY71" s="960"/>
      <c r="BZ71" s="960"/>
      <c r="CA71" s="960"/>
      <c r="CB71" s="960"/>
      <c r="CC71" s="960"/>
      <c r="CD71" s="960"/>
      <c r="CE71" s="960"/>
      <c r="CF71" s="960"/>
      <c r="CG71" s="961"/>
      <c r="CH71" s="962"/>
      <c r="CI71" s="963"/>
      <c r="CJ71" s="963"/>
      <c r="CK71" s="963"/>
      <c r="CL71" s="964"/>
      <c r="CM71" s="962"/>
      <c r="CN71" s="963"/>
      <c r="CO71" s="963"/>
      <c r="CP71" s="963"/>
      <c r="CQ71" s="964"/>
      <c r="CR71" s="962"/>
      <c r="CS71" s="963"/>
      <c r="CT71" s="963"/>
      <c r="CU71" s="963"/>
      <c r="CV71" s="964"/>
      <c r="CW71" s="962"/>
      <c r="CX71" s="963"/>
      <c r="CY71" s="963"/>
      <c r="CZ71" s="963"/>
      <c r="DA71" s="964"/>
      <c r="DB71" s="962"/>
      <c r="DC71" s="963"/>
      <c r="DD71" s="963"/>
      <c r="DE71" s="963"/>
      <c r="DF71" s="964"/>
      <c r="DG71" s="962"/>
      <c r="DH71" s="963"/>
      <c r="DI71" s="963"/>
      <c r="DJ71" s="963"/>
      <c r="DK71" s="964"/>
      <c r="DL71" s="962"/>
      <c r="DM71" s="963"/>
      <c r="DN71" s="963"/>
      <c r="DO71" s="963"/>
      <c r="DP71" s="964"/>
      <c r="DQ71" s="962"/>
      <c r="DR71" s="963"/>
      <c r="DS71" s="963"/>
      <c r="DT71" s="963"/>
      <c r="DU71" s="964"/>
      <c r="DV71" s="947"/>
      <c r="DW71" s="948"/>
      <c r="DX71" s="948"/>
      <c r="DY71" s="948"/>
      <c r="DZ71" s="949"/>
      <c r="EA71" s="235"/>
    </row>
    <row r="72" spans="1:131" s="236" customFormat="1" ht="26.25" customHeight="1" x14ac:dyDescent="0.2">
      <c r="A72" s="250">
        <v>5</v>
      </c>
      <c r="B72" s="974"/>
      <c r="C72" s="975"/>
      <c r="D72" s="975"/>
      <c r="E72" s="975"/>
      <c r="F72" s="975"/>
      <c r="G72" s="975"/>
      <c r="H72" s="975"/>
      <c r="I72" s="975"/>
      <c r="J72" s="975"/>
      <c r="K72" s="975"/>
      <c r="L72" s="975"/>
      <c r="M72" s="975"/>
      <c r="N72" s="975"/>
      <c r="O72" s="975"/>
      <c r="P72" s="976"/>
      <c r="Q72" s="977"/>
      <c r="R72" s="705"/>
      <c r="S72" s="705"/>
      <c r="T72" s="705"/>
      <c r="U72" s="705"/>
      <c r="V72" s="705"/>
      <c r="W72" s="705"/>
      <c r="X72" s="705"/>
      <c r="Y72" s="705"/>
      <c r="Z72" s="705"/>
      <c r="AA72" s="705"/>
      <c r="AB72" s="705"/>
      <c r="AC72" s="705"/>
      <c r="AD72" s="705"/>
      <c r="AE72" s="705"/>
      <c r="AF72" s="705"/>
      <c r="AG72" s="705"/>
      <c r="AH72" s="705"/>
      <c r="AI72" s="705"/>
      <c r="AJ72" s="705"/>
      <c r="AK72" s="705"/>
      <c r="AL72" s="705"/>
      <c r="AM72" s="705"/>
      <c r="AN72" s="705"/>
      <c r="AO72" s="705"/>
      <c r="AP72" s="705"/>
      <c r="AQ72" s="705"/>
      <c r="AR72" s="705"/>
      <c r="AS72" s="705"/>
      <c r="AT72" s="705"/>
      <c r="AU72" s="705"/>
      <c r="AV72" s="705"/>
      <c r="AW72" s="705"/>
      <c r="AX72" s="705"/>
      <c r="AY72" s="705"/>
      <c r="AZ72" s="742"/>
      <c r="BA72" s="742"/>
      <c r="BB72" s="742"/>
      <c r="BC72" s="742"/>
      <c r="BD72" s="743"/>
      <c r="BE72" s="254"/>
      <c r="BF72" s="254"/>
      <c r="BG72" s="254"/>
      <c r="BH72" s="254"/>
      <c r="BI72" s="254"/>
      <c r="BJ72" s="254"/>
      <c r="BK72" s="254"/>
      <c r="BL72" s="254"/>
      <c r="BM72" s="254"/>
      <c r="BN72" s="254"/>
      <c r="BO72" s="254"/>
      <c r="BP72" s="254"/>
      <c r="BQ72" s="251">
        <v>66</v>
      </c>
      <c r="BR72" s="256"/>
      <c r="BS72" s="959"/>
      <c r="BT72" s="960"/>
      <c r="BU72" s="960"/>
      <c r="BV72" s="960"/>
      <c r="BW72" s="960"/>
      <c r="BX72" s="960"/>
      <c r="BY72" s="960"/>
      <c r="BZ72" s="960"/>
      <c r="CA72" s="960"/>
      <c r="CB72" s="960"/>
      <c r="CC72" s="960"/>
      <c r="CD72" s="960"/>
      <c r="CE72" s="960"/>
      <c r="CF72" s="960"/>
      <c r="CG72" s="961"/>
      <c r="CH72" s="962"/>
      <c r="CI72" s="963"/>
      <c r="CJ72" s="963"/>
      <c r="CK72" s="963"/>
      <c r="CL72" s="964"/>
      <c r="CM72" s="962"/>
      <c r="CN72" s="963"/>
      <c r="CO72" s="963"/>
      <c r="CP72" s="963"/>
      <c r="CQ72" s="964"/>
      <c r="CR72" s="962"/>
      <c r="CS72" s="963"/>
      <c r="CT72" s="963"/>
      <c r="CU72" s="963"/>
      <c r="CV72" s="964"/>
      <c r="CW72" s="962"/>
      <c r="CX72" s="963"/>
      <c r="CY72" s="963"/>
      <c r="CZ72" s="963"/>
      <c r="DA72" s="964"/>
      <c r="DB72" s="962"/>
      <c r="DC72" s="963"/>
      <c r="DD72" s="963"/>
      <c r="DE72" s="963"/>
      <c r="DF72" s="964"/>
      <c r="DG72" s="962"/>
      <c r="DH72" s="963"/>
      <c r="DI72" s="963"/>
      <c r="DJ72" s="963"/>
      <c r="DK72" s="964"/>
      <c r="DL72" s="962"/>
      <c r="DM72" s="963"/>
      <c r="DN72" s="963"/>
      <c r="DO72" s="963"/>
      <c r="DP72" s="964"/>
      <c r="DQ72" s="962"/>
      <c r="DR72" s="963"/>
      <c r="DS72" s="963"/>
      <c r="DT72" s="963"/>
      <c r="DU72" s="964"/>
      <c r="DV72" s="947"/>
      <c r="DW72" s="948"/>
      <c r="DX72" s="948"/>
      <c r="DY72" s="948"/>
      <c r="DZ72" s="949"/>
      <c r="EA72" s="235"/>
    </row>
    <row r="73" spans="1:131" s="236" customFormat="1" ht="26.25" customHeight="1" x14ac:dyDescent="0.2">
      <c r="A73" s="250">
        <v>6</v>
      </c>
      <c r="B73" s="974"/>
      <c r="C73" s="975"/>
      <c r="D73" s="975"/>
      <c r="E73" s="975"/>
      <c r="F73" s="975"/>
      <c r="G73" s="975"/>
      <c r="H73" s="975"/>
      <c r="I73" s="975"/>
      <c r="J73" s="975"/>
      <c r="K73" s="975"/>
      <c r="L73" s="975"/>
      <c r="M73" s="975"/>
      <c r="N73" s="975"/>
      <c r="O73" s="975"/>
      <c r="P73" s="976"/>
      <c r="Q73" s="977"/>
      <c r="R73" s="705"/>
      <c r="S73" s="705"/>
      <c r="T73" s="705"/>
      <c r="U73" s="705"/>
      <c r="V73" s="705"/>
      <c r="W73" s="705"/>
      <c r="X73" s="705"/>
      <c r="Y73" s="705"/>
      <c r="Z73" s="705"/>
      <c r="AA73" s="705"/>
      <c r="AB73" s="705"/>
      <c r="AC73" s="705"/>
      <c r="AD73" s="705"/>
      <c r="AE73" s="705"/>
      <c r="AF73" s="705"/>
      <c r="AG73" s="705"/>
      <c r="AH73" s="705"/>
      <c r="AI73" s="705"/>
      <c r="AJ73" s="705"/>
      <c r="AK73" s="705"/>
      <c r="AL73" s="705"/>
      <c r="AM73" s="705"/>
      <c r="AN73" s="705"/>
      <c r="AO73" s="705"/>
      <c r="AP73" s="705"/>
      <c r="AQ73" s="705"/>
      <c r="AR73" s="705"/>
      <c r="AS73" s="705"/>
      <c r="AT73" s="705"/>
      <c r="AU73" s="705"/>
      <c r="AV73" s="705"/>
      <c r="AW73" s="705"/>
      <c r="AX73" s="705"/>
      <c r="AY73" s="705"/>
      <c r="AZ73" s="742"/>
      <c r="BA73" s="742"/>
      <c r="BB73" s="742"/>
      <c r="BC73" s="742"/>
      <c r="BD73" s="743"/>
      <c r="BE73" s="254"/>
      <c r="BF73" s="254"/>
      <c r="BG73" s="254"/>
      <c r="BH73" s="254"/>
      <c r="BI73" s="254"/>
      <c r="BJ73" s="254"/>
      <c r="BK73" s="254"/>
      <c r="BL73" s="254"/>
      <c r="BM73" s="254"/>
      <c r="BN73" s="254"/>
      <c r="BO73" s="254"/>
      <c r="BP73" s="254"/>
      <c r="BQ73" s="251">
        <v>67</v>
      </c>
      <c r="BR73" s="256"/>
      <c r="BS73" s="959"/>
      <c r="BT73" s="960"/>
      <c r="BU73" s="960"/>
      <c r="BV73" s="960"/>
      <c r="BW73" s="960"/>
      <c r="BX73" s="960"/>
      <c r="BY73" s="960"/>
      <c r="BZ73" s="960"/>
      <c r="CA73" s="960"/>
      <c r="CB73" s="960"/>
      <c r="CC73" s="960"/>
      <c r="CD73" s="960"/>
      <c r="CE73" s="960"/>
      <c r="CF73" s="960"/>
      <c r="CG73" s="961"/>
      <c r="CH73" s="962"/>
      <c r="CI73" s="963"/>
      <c r="CJ73" s="963"/>
      <c r="CK73" s="963"/>
      <c r="CL73" s="964"/>
      <c r="CM73" s="962"/>
      <c r="CN73" s="963"/>
      <c r="CO73" s="963"/>
      <c r="CP73" s="963"/>
      <c r="CQ73" s="964"/>
      <c r="CR73" s="962"/>
      <c r="CS73" s="963"/>
      <c r="CT73" s="963"/>
      <c r="CU73" s="963"/>
      <c r="CV73" s="964"/>
      <c r="CW73" s="962"/>
      <c r="CX73" s="963"/>
      <c r="CY73" s="963"/>
      <c r="CZ73" s="963"/>
      <c r="DA73" s="964"/>
      <c r="DB73" s="962"/>
      <c r="DC73" s="963"/>
      <c r="DD73" s="963"/>
      <c r="DE73" s="963"/>
      <c r="DF73" s="964"/>
      <c r="DG73" s="962"/>
      <c r="DH73" s="963"/>
      <c r="DI73" s="963"/>
      <c r="DJ73" s="963"/>
      <c r="DK73" s="964"/>
      <c r="DL73" s="962"/>
      <c r="DM73" s="963"/>
      <c r="DN73" s="963"/>
      <c r="DO73" s="963"/>
      <c r="DP73" s="964"/>
      <c r="DQ73" s="962"/>
      <c r="DR73" s="963"/>
      <c r="DS73" s="963"/>
      <c r="DT73" s="963"/>
      <c r="DU73" s="964"/>
      <c r="DV73" s="947"/>
      <c r="DW73" s="948"/>
      <c r="DX73" s="948"/>
      <c r="DY73" s="948"/>
      <c r="DZ73" s="949"/>
      <c r="EA73" s="235"/>
    </row>
    <row r="74" spans="1:131" s="236" customFormat="1" ht="26.25" customHeight="1" x14ac:dyDescent="0.2">
      <c r="A74" s="250">
        <v>7</v>
      </c>
      <c r="B74" s="974"/>
      <c r="C74" s="975"/>
      <c r="D74" s="975"/>
      <c r="E74" s="975"/>
      <c r="F74" s="975"/>
      <c r="G74" s="975"/>
      <c r="H74" s="975"/>
      <c r="I74" s="975"/>
      <c r="J74" s="975"/>
      <c r="K74" s="975"/>
      <c r="L74" s="975"/>
      <c r="M74" s="975"/>
      <c r="N74" s="975"/>
      <c r="O74" s="975"/>
      <c r="P74" s="976"/>
      <c r="Q74" s="977"/>
      <c r="R74" s="705"/>
      <c r="S74" s="705"/>
      <c r="T74" s="705"/>
      <c r="U74" s="705"/>
      <c r="V74" s="705"/>
      <c r="W74" s="705"/>
      <c r="X74" s="705"/>
      <c r="Y74" s="705"/>
      <c r="Z74" s="705"/>
      <c r="AA74" s="705"/>
      <c r="AB74" s="705"/>
      <c r="AC74" s="705"/>
      <c r="AD74" s="705"/>
      <c r="AE74" s="705"/>
      <c r="AF74" s="705"/>
      <c r="AG74" s="705"/>
      <c r="AH74" s="705"/>
      <c r="AI74" s="705"/>
      <c r="AJ74" s="705"/>
      <c r="AK74" s="705"/>
      <c r="AL74" s="705"/>
      <c r="AM74" s="705"/>
      <c r="AN74" s="705"/>
      <c r="AO74" s="705"/>
      <c r="AP74" s="705"/>
      <c r="AQ74" s="705"/>
      <c r="AR74" s="705"/>
      <c r="AS74" s="705"/>
      <c r="AT74" s="705"/>
      <c r="AU74" s="705"/>
      <c r="AV74" s="705"/>
      <c r="AW74" s="705"/>
      <c r="AX74" s="705"/>
      <c r="AY74" s="705"/>
      <c r="AZ74" s="742"/>
      <c r="BA74" s="742"/>
      <c r="BB74" s="742"/>
      <c r="BC74" s="742"/>
      <c r="BD74" s="743"/>
      <c r="BE74" s="254"/>
      <c r="BF74" s="254"/>
      <c r="BG74" s="254"/>
      <c r="BH74" s="254"/>
      <c r="BI74" s="254"/>
      <c r="BJ74" s="254"/>
      <c r="BK74" s="254"/>
      <c r="BL74" s="254"/>
      <c r="BM74" s="254"/>
      <c r="BN74" s="254"/>
      <c r="BO74" s="254"/>
      <c r="BP74" s="254"/>
      <c r="BQ74" s="251">
        <v>68</v>
      </c>
      <c r="BR74" s="256"/>
      <c r="BS74" s="959"/>
      <c r="BT74" s="960"/>
      <c r="BU74" s="960"/>
      <c r="BV74" s="960"/>
      <c r="BW74" s="960"/>
      <c r="BX74" s="960"/>
      <c r="BY74" s="960"/>
      <c r="BZ74" s="960"/>
      <c r="CA74" s="960"/>
      <c r="CB74" s="960"/>
      <c r="CC74" s="960"/>
      <c r="CD74" s="960"/>
      <c r="CE74" s="960"/>
      <c r="CF74" s="960"/>
      <c r="CG74" s="961"/>
      <c r="CH74" s="962"/>
      <c r="CI74" s="963"/>
      <c r="CJ74" s="963"/>
      <c r="CK74" s="963"/>
      <c r="CL74" s="964"/>
      <c r="CM74" s="962"/>
      <c r="CN74" s="963"/>
      <c r="CO74" s="963"/>
      <c r="CP74" s="963"/>
      <c r="CQ74" s="964"/>
      <c r="CR74" s="962"/>
      <c r="CS74" s="963"/>
      <c r="CT74" s="963"/>
      <c r="CU74" s="963"/>
      <c r="CV74" s="964"/>
      <c r="CW74" s="962"/>
      <c r="CX74" s="963"/>
      <c r="CY74" s="963"/>
      <c r="CZ74" s="963"/>
      <c r="DA74" s="964"/>
      <c r="DB74" s="962"/>
      <c r="DC74" s="963"/>
      <c r="DD74" s="963"/>
      <c r="DE74" s="963"/>
      <c r="DF74" s="964"/>
      <c r="DG74" s="962"/>
      <c r="DH74" s="963"/>
      <c r="DI74" s="963"/>
      <c r="DJ74" s="963"/>
      <c r="DK74" s="964"/>
      <c r="DL74" s="962"/>
      <c r="DM74" s="963"/>
      <c r="DN74" s="963"/>
      <c r="DO74" s="963"/>
      <c r="DP74" s="964"/>
      <c r="DQ74" s="962"/>
      <c r="DR74" s="963"/>
      <c r="DS74" s="963"/>
      <c r="DT74" s="963"/>
      <c r="DU74" s="964"/>
      <c r="DV74" s="947"/>
      <c r="DW74" s="948"/>
      <c r="DX74" s="948"/>
      <c r="DY74" s="948"/>
      <c r="DZ74" s="949"/>
      <c r="EA74" s="235"/>
    </row>
    <row r="75" spans="1:131" s="236" customFormat="1" ht="26.25" customHeight="1" x14ac:dyDescent="0.2">
      <c r="A75" s="250">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742"/>
      <c r="BA75" s="742"/>
      <c r="BB75" s="742"/>
      <c r="BC75" s="742"/>
      <c r="BD75" s="743"/>
      <c r="BE75" s="254"/>
      <c r="BF75" s="254"/>
      <c r="BG75" s="254"/>
      <c r="BH75" s="254"/>
      <c r="BI75" s="254"/>
      <c r="BJ75" s="254"/>
      <c r="BK75" s="254"/>
      <c r="BL75" s="254"/>
      <c r="BM75" s="254"/>
      <c r="BN75" s="254"/>
      <c r="BO75" s="254"/>
      <c r="BP75" s="254"/>
      <c r="BQ75" s="251">
        <v>69</v>
      </c>
      <c r="BR75" s="256"/>
      <c r="BS75" s="959"/>
      <c r="BT75" s="960"/>
      <c r="BU75" s="960"/>
      <c r="BV75" s="960"/>
      <c r="BW75" s="960"/>
      <c r="BX75" s="960"/>
      <c r="BY75" s="960"/>
      <c r="BZ75" s="960"/>
      <c r="CA75" s="960"/>
      <c r="CB75" s="960"/>
      <c r="CC75" s="960"/>
      <c r="CD75" s="960"/>
      <c r="CE75" s="960"/>
      <c r="CF75" s="960"/>
      <c r="CG75" s="961"/>
      <c r="CH75" s="962"/>
      <c r="CI75" s="963"/>
      <c r="CJ75" s="963"/>
      <c r="CK75" s="963"/>
      <c r="CL75" s="964"/>
      <c r="CM75" s="962"/>
      <c r="CN75" s="963"/>
      <c r="CO75" s="963"/>
      <c r="CP75" s="963"/>
      <c r="CQ75" s="964"/>
      <c r="CR75" s="962"/>
      <c r="CS75" s="963"/>
      <c r="CT75" s="963"/>
      <c r="CU75" s="963"/>
      <c r="CV75" s="964"/>
      <c r="CW75" s="962"/>
      <c r="CX75" s="963"/>
      <c r="CY75" s="963"/>
      <c r="CZ75" s="963"/>
      <c r="DA75" s="964"/>
      <c r="DB75" s="962"/>
      <c r="DC75" s="963"/>
      <c r="DD75" s="963"/>
      <c r="DE75" s="963"/>
      <c r="DF75" s="964"/>
      <c r="DG75" s="962"/>
      <c r="DH75" s="963"/>
      <c r="DI75" s="963"/>
      <c r="DJ75" s="963"/>
      <c r="DK75" s="964"/>
      <c r="DL75" s="962"/>
      <c r="DM75" s="963"/>
      <c r="DN75" s="963"/>
      <c r="DO75" s="963"/>
      <c r="DP75" s="964"/>
      <c r="DQ75" s="962"/>
      <c r="DR75" s="963"/>
      <c r="DS75" s="963"/>
      <c r="DT75" s="963"/>
      <c r="DU75" s="964"/>
      <c r="DV75" s="947"/>
      <c r="DW75" s="948"/>
      <c r="DX75" s="948"/>
      <c r="DY75" s="948"/>
      <c r="DZ75" s="949"/>
      <c r="EA75" s="235"/>
    </row>
    <row r="76" spans="1:131" s="236" customFormat="1" ht="26.25" customHeight="1" x14ac:dyDescent="0.2">
      <c r="A76" s="250">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742"/>
      <c r="BA76" s="742"/>
      <c r="BB76" s="742"/>
      <c r="BC76" s="742"/>
      <c r="BD76" s="743"/>
      <c r="BE76" s="254"/>
      <c r="BF76" s="254"/>
      <c r="BG76" s="254"/>
      <c r="BH76" s="254"/>
      <c r="BI76" s="254"/>
      <c r="BJ76" s="254"/>
      <c r="BK76" s="254"/>
      <c r="BL76" s="254"/>
      <c r="BM76" s="254"/>
      <c r="BN76" s="254"/>
      <c r="BO76" s="254"/>
      <c r="BP76" s="254"/>
      <c r="BQ76" s="251">
        <v>70</v>
      </c>
      <c r="BR76" s="256"/>
      <c r="BS76" s="959"/>
      <c r="BT76" s="960"/>
      <c r="BU76" s="960"/>
      <c r="BV76" s="960"/>
      <c r="BW76" s="960"/>
      <c r="BX76" s="960"/>
      <c r="BY76" s="960"/>
      <c r="BZ76" s="960"/>
      <c r="CA76" s="960"/>
      <c r="CB76" s="960"/>
      <c r="CC76" s="960"/>
      <c r="CD76" s="960"/>
      <c r="CE76" s="960"/>
      <c r="CF76" s="960"/>
      <c r="CG76" s="961"/>
      <c r="CH76" s="962"/>
      <c r="CI76" s="963"/>
      <c r="CJ76" s="963"/>
      <c r="CK76" s="963"/>
      <c r="CL76" s="964"/>
      <c r="CM76" s="962"/>
      <c r="CN76" s="963"/>
      <c r="CO76" s="963"/>
      <c r="CP76" s="963"/>
      <c r="CQ76" s="964"/>
      <c r="CR76" s="962"/>
      <c r="CS76" s="963"/>
      <c r="CT76" s="963"/>
      <c r="CU76" s="963"/>
      <c r="CV76" s="964"/>
      <c r="CW76" s="962"/>
      <c r="CX76" s="963"/>
      <c r="CY76" s="963"/>
      <c r="CZ76" s="963"/>
      <c r="DA76" s="964"/>
      <c r="DB76" s="962"/>
      <c r="DC76" s="963"/>
      <c r="DD76" s="963"/>
      <c r="DE76" s="963"/>
      <c r="DF76" s="964"/>
      <c r="DG76" s="962"/>
      <c r="DH76" s="963"/>
      <c r="DI76" s="963"/>
      <c r="DJ76" s="963"/>
      <c r="DK76" s="964"/>
      <c r="DL76" s="962"/>
      <c r="DM76" s="963"/>
      <c r="DN76" s="963"/>
      <c r="DO76" s="963"/>
      <c r="DP76" s="964"/>
      <c r="DQ76" s="962"/>
      <c r="DR76" s="963"/>
      <c r="DS76" s="963"/>
      <c r="DT76" s="963"/>
      <c r="DU76" s="964"/>
      <c r="DV76" s="947"/>
      <c r="DW76" s="948"/>
      <c r="DX76" s="948"/>
      <c r="DY76" s="948"/>
      <c r="DZ76" s="949"/>
      <c r="EA76" s="235"/>
    </row>
    <row r="77" spans="1:131" s="236" customFormat="1" ht="26.25" customHeight="1" x14ac:dyDescent="0.2">
      <c r="A77" s="250">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742"/>
      <c r="BA77" s="742"/>
      <c r="BB77" s="742"/>
      <c r="BC77" s="742"/>
      <c r="BD77" s="743"/>
      <c r="BE77" s="254"/>
      <c r="BF77" s="254"/>
      <c r="BG77" s="254"/>
      <c r="BH77" s="254"/>
      <c r="BI77" s="254"/>
      <c r="BJ77" s="254"/>
      <c r="BK77" s="254"/>
      <c r="BL77" s="254"/>
      <c r="BM77" s="254"/>
      <c r="BN77" s="254"/>
      <c r="BO77" s="254"/>
      <c r="BP77" s="254"/>
      <c r="BQ77" s="251">
        <v>71</v>
      </c>
      <c r="BR77" s="256"/>
      <c r="BS77" s="959"/>
      <c r="BT77" s="960"/>
      <c r="BU77" s="960"/>
      <c r="BV77" s="960"/>
      <c r="BW77" s="960"/>
      <c r="BX77" s="960"/>
      <c r="BY77" s="960"/>
      <c r="BZ77" s="960"/>
      <c r="CA77" s="960"/>
      <c r="CB77" s="960"/>
      <c r="CC77" s="960"/>
      <c r="CD77" s="960"/>
      <c r="CE77" s="960"/>
      <c r="CF77" s="960"/>
      <c r="CG77" s="961"/>
      <c r="CH77" s="962"/>
      <c r="CI77" s="963"/>
      <c r="CJ77" s="963"/>
      <c r="CK77" s="963"/>
      <c r="CL77" s="964"/>
      <c r="CM77" s="962"/>
      <c r="CN77" s="963"/>
      <c r="CO77" s="963"/>
      <c r="CP77" s="963"/>
      <c r="CQ77" s="964"/>
      <c r="CR77" s="962"/>
      <c r="CS77" s="963"/>
      <c r="CT77" s="963"/>
      <c r="CU77" s="963"/>
      <c r="CV77" s="964"/>
      <c r="CW77" s="962"/>
      <c r="CX77" s="963"/>
      <c r="CY77" s="963"/>
      <c r="CZ77" s="963"/>
      <c r="DA77" s="964"/>
      <c r="DB77" s="962"/>
      <c r="DC77" s="963"/>
      <c r="DD77" s="963"/>
      <c r="DE77" s="963"/>
      <c r="DF77" s="964"/>
      <c r="DG77" s="962"/>
      <c r="DH77" s="963"/>
      <c r="DI77" s="963"/>
      <c r="DJ77" s="963"/>
      <c r="DK77" s="964"/>
      <c r="DL77" s="962"/>
      <c r="DM77" s="963"/>
      <c r="DN77" s="963"/>
      <c r="DO77" s="963"/>
      <c r="DP77" s="964"/>
      <c r="DQ77" s="962"/>
      <c r="DR77" s="963"/>
      <c r="DS77" s="963"/>
      <c r="DT77" s="963"/>
      <c r="DU77" s="964"/>
      <c r="DV77" s="947"/>
      <c r="DW77" s="948"/>
      <c r="DX77" s="948"/>
      <c r="DY77" s="948"/>
      <c r="DZ77" s="949"/>
      <c r="EA77" s="235"/>
    </row>
    <row r="78" spans="1:131" s="236" customFormat="1" ht="26.25" customHeight="1" x14ac:dyDescent="0.2">
      <c r="A78" s="250">
        <v>11</v>
      </c>
      <c r="B78" s="974"/>
      <c r="C78" s="975"/>
      <c r="D78" s="975"/>
      <c r="E78" s="975"/>
      <c r="F78" s="975"/>
      <c r="G78" s="975"/>
      <c r="H78" s="975"/>
      <c r="I78" s="975"/>
      <c r="J78" s="975"/>
      <c r="K78" s="975"/>
      <c r="L78" s="975"/>
      <c r="M78" s="975"/>
      <c r="N78" s="975"/>
      <c r="O78" s="975"/>
      <c r="P78" s="976"/>
      <c r="Q78" s="977"/>
      <c r="R78" s="705"/>
      <c r="S78" s="705"/>
      <c r="T78" s="705"/>
      <c r="U78" s="705"/>
      <c r="V78" s="705"/>
      <c r="W78" s="705"/>
      <c r="X78" s="705"/>
      <c r="Y78" s="705"/>
      <c r="Z78" s="705"/>
      <c r="AA78" s="705"/>
      <c r="AB78" s="705"/>
      <c r="AC78" s="705"/>
      <c r="AD78" s="705"/>
      <c r="AE78" s="705"/>
      <c r="AF78" s="705"/>
      <c r="AG78" s="705"/>
      <c r="AH78" s="705"/>
      <c r="AI78" s="705"/>
      <c r="AJ78" s="705"/>
      <c r="AK78" s="705"/>
      <c r="AL78" s="705"/>
      <c r="AM78" s="705"/>
      <c r="AN78" s="705"/>
      <c r="AO78" s="705"/>
      <c r="AP78" s="705"/>
      <c r="AQ78" s="705"/>
      <c r="AR78" s="705"/>
      <c r="AS78" s="705"/>
      <c r="AT78" s="705"/>
      <c r="AU78" s="705"/>
      <c r="AV78" s="705"/>
      <c r="AW78" s="705"/>
      <c r="AX78" s="705"/>
      <c r="AY78" s="705"/>
      <c r="AZ78" s="742"/>
      <c r="BA78" s="742"/>
      <c r="BB78" s="742"/>
      <c r="BC78" s="742"/>
      <c r="BD78" s="743"/>
      <c r="BE78" s="254"/>
      <c r="BF78" s="254"/>
      <c r="BG78" s="254"/>
      <c r="BH78" s="254"/>
      <c r="BI78" s="254"/>
      <c r="BJ78" s="257"/>
      <c r="BK78" s="257"/>
      <c r="BL78" s="257"/>
      <c r="BM78" s="257"/>
      <c r="BN78" s="257"/>
      <c r="BO78" s="254"/>
      <c r="BP78" s="254"/>
      <c r="BQ78" s="251">
        <v>72</v>
      </c>
      <c r="BR78" s="256"/>
      <c r="BS78" s="959"/>
      <c r="BT78" s="960"/>
      <c r="BU78" s="960"/>
      <c r="BV78" s="960"/>
      <c r="BW78" s="960"/>
      <c r="BX78" s="960"/>
      <c r="BY78" s="960"/>
      <c r="BZ78" s="960"/>
      <c r="CA78" s="960"/>
      <c r="CB78" s="960"/>
      <c r="CC78" s="960"/>
      <c r="CD78" s="960"/>
      <c r="CE78" s="960"/>
      <c r="CF78" s="960"/>
      <c r="CG78" s="961"/>
      <c r="CH78" s="962"/>
      <c r="CI78" s="963"/>
      <c r="CJ78" s="963"/>
      <c r="CK78" s="963"/>
      <c r="CL78" s="964"/>
      <c r="CM78" s="962"/>
      <c r="CN78" s="963"/>
      <c r="CO78" s="963"/>
      <c r="CP78" s="963"/>
      <c r="CQ78" s="964"/>
      <c r="CR78" s="962"/>
      <c r="CS78" s="963"/>
      <c r="CT78" s="963"/>
      <c r="CU78" s="963"/>
      <c r="CV78" s="964"/>
      <c r="CW78" s="962"/>
      <c r="CX78" s="963"/>
      <c r="CY78" s="963"/>
      <c r="CZ78" s="963"/>
      <c r="DA78" s="964"/>
      <c r="DB78" s="962"/>
      <c r="DC78" s="963"/>
      <c r="DD78" s="963"/>
      <c r="DE78" s="963"/>
      <c r="DF78" s="964"/>
      <c r="DG78" s="962"/>
      <c r="DH78" s="963"/>
      <c r="DI78" s="963"/>
      <c r="DJ78" s="963"/>
      <c r="DK78" s="964"/>
      <c r="DL78" s="962"/>
      <c r="DM78" s="963"/>
      <c r="DN78" s="963"/>
      <c r="DO78" s="963"/>
      <c r="DP78" s="964"/>
      <c r="DQ78" s="962"/>
      <c r="DR78" s="963"/>
      <c r="DS78" s="963"/>
      <c r="DT78" s="963"/>
      <c r="DU78" s="964"/>
      <c r="DV78" s="947"/>
      <c r="DW78" s="948"/>
      <c r="DX78" s="948"/>
      <c r="DY78" s="948"/>
      <c r="DZ78" s="949"/>
      <c r="EA78" s="235"/>
    </row>
    <row r="79" spans="1:131" s="236" customFormat="1" ht="26.25" customHeight="1" x14ac:dyDescent="0.2">
      <c r="A79" s="250">
        <v>12</v>
      </c>
      <c r="B79" s="974"/>
      <c r="C79" s="975"/>
      <c r="D79" s="975"/>
      <c r="E79" s="975"/>
      <c r="F79" s="975"/>
      <c r="G79" s="975"/>
      <c r="H79" s="975"/>
      <c r="I79" s="975"/>
      <c r="J79" s="975"/>
      <c r="K79" s="975"/>
      <c r="L79" s="975"/>
      <c r="M79" s="975"/>
      <c r="N79" s="975"/>
      <c r="O79" s="975"/>
      <c r="P79" s="976"/>
      <c r="Q79" s="977"/>
      <c r="R79" s="705"/>
      <c r="S79" s="705"/>
      <c r="T79" s="705"/>
      <c r="U79" s="705"/>
      <c r="V79" s="705"/>
      <c r="W79" s="705"/>
      <c r="X79" s="705"/>
      <c r="Y79" s="705"/>
      <c r="Z79" s="705"/>
      <c r="AA79" s="705"/>
      <c r="AB79" s="705"/>
      <c r="AC79" s="705"/>
      <c r="AD79" s="705"/>
      <c r="AE79" s="705"/>
      <c r="AF79" s="705"/>
      <c r="AG79" s="705"/>
      <c r="AH79" s="705"/>
      <c r="AI79" s="705"/>
      <c r="AJ79" s="705"/>
      <c r="AK79" s="705"/>
      <c r="AL79" s="705"/>
      <c r="AM79" s="705"/>
      <c r="AN79" s="705"/>
      <c r="AO79" s="705"/>
      <c r="AP79" s="705"/>
      <c r="AQ79" s="705"/>
      <c r="AR79" s="705"/>
      <c r="AS79" s="705"/>
      <c r="AT79" s="705"/>
      <c r="AU79" s="705"/>
      <c r="AV79" s="705"/>
      <c r="AW79" s="705"/>
      <c r="AX79" s="705"/>
      <c r="AY79" s="705"/>
      <c r="AZ79" s="742"/>
      <c r="BA79" s="742"/>
      <c r="BB79" s="742"/>
      <c r="BC79" s="742"/>
      <c r="BD79" s="743"/>
      <c r="BE79" s="254"/>
      <c r="BF79" s="254"/>
      <c r="BG79" s="254"/>
      <c r="BH79" s="254"/>
      <c r="BI79" s="254"/>
      <c r="BJ79" s="257"/>
      <c r="BK79" s="257"/>
      <c r="BL79" s="257"/>
      <c r="BM79" s="257"/>
      <c r="BN79" s="257"/>
      <c r="BO79" s="254"/>
      <c r="BP79" s="254"/>
      <c r="BQ79" s="251">
        <v>73</v>
      </c>
      <c r="BR79" s="256"/>
      <c r="BS79" s="959"/>
      <c r="BT79" s="960"/>
      <c r="BU79" s="960"/>
      <c r="BV79" s="960"/>
      <c r="BW79" s="960"/>
      <c r="BX79" s="960"/>
      <c r="BY79" s="960"/>
      <c r="BZ79" s="960"/>
      <c r="CA79" s="960"/>
      <c r="CB79" s="960"/>
      <c r="CC79" s="960"/>
      <c r="CD79" s="960"/>
      <c r="CE79" s="960"/>
      <c r="CF79" s="960"/>
      <c r="CG79" s="961"/>
      <c r="CH79" s="962"/>
      <c r="CI79" s="963"/>
      <c r="CJ79" s="963"/>
      <c r="CK79" s="963"/>
      <c r="CL79" s="964"/>
      <c r="CM79" s="962"/>
      <c r="CN79" s="963"/>
      <c r="CO79" s="963"/>
      <c r="CP79" s="963"/>
      <c r="CQ79" s="964"/>
      <c r="CR79" s="962"/>
      <c r="CS79" s="963"/>
      <c r="CT79" s="963"/>
      <c r="CU79" s="963"/>
      <c r="CV79" s="964"/>
      <c r="CW79" s="962"/>
      <c r="CX79" s="963"/>
      <c r="CY79" s="963"/>
      <c r="CZ79" s="963"/>
      <c r="DA79" s="964"/>
      <c r="DB79" s="962"/>
      <c r="DC79" s="963"/>
      <c r="DD79" s="963"/>
      <c r="DE79" s="963"/>
      <c r="DF79" s="964"/>
      <c r="DG79" s="962"/>
      <c r="DH79" s="963"/>
      <c r="DI79" s="963"/>
      <c r="DJ79" s="963"/>
      <c r="DK79" s="964"/>
      <c r="DL79" s="962"/>
      <c r="DM79" s="963"/>
      <c r="DN79" s="963"/>
      <c r="DO79" s="963"/>
      <c r="DP79" s="964"/>
      <c r="DQ79" s="962"/>
      <c r="DR79" s="963"/>
      <c r="DS79" s="963"/>
      <c r="DT79" s="963"/>
      <c r="DU79" s="964"/>
      <c r="DV79" s="947"/>
      <c r="DW79" s="948"/>
      <c r="DX79" s="948"/>
      <c r="DY79" s="948"/>
      <c r="DZ79" s="949"/>
      <c r="EA79" s="235"/>
    </row>
    <row r="80" spans="1:131" s="236" customFormat="1" ht="26.25" customHeight="1" x14ac:dyDescent="0.2">
      <c r="A80" s="250">
        <v>13</v>
      </c>
      <c r="B80" s="974"/>
      <c r="C80" s="975"/>
      <c r="D80" s="975"/>
      <c r="E80" s="975"/>
      <c r="F80" s="975"/>
      <c r="G80" s="975"/>
      <c r="H80" s="975"/>
      <c r="I80" s="975"/>
      <c r="J80" s="975"/>
      <c r="K80" s="975"/>
      <c r="L80" s="975"/>
      <c r="M80" s="975"/>
      <c r="N80" s="975"/>
      <c r="O80" s="975"/>
      <c r="P80" s="976"/>
      <c r="Q80" s="977"/>
      <c r="R80" s="705"/>
      <c r="S80" s="705"/>
      <c r="T80" s="705"/>
      <c r="U80" s="705"/>
      <c r="V80" s="705"/>
      <c r="W80" s="705"/>
      <c r="X80" s="705"/>
      <c r="Y80" s="705"/>
      <c r="Z80" s="705"/>
      <c r="AA80" s="705"/>
      <c r="AB80" s="705"/>
      <c r="AC80" s="705"/>
      <c r="AD80" s="705"/>
      <c r="AE80" s="705"/>
      <c r="AF80" s="705"/>
      <c r="AG80" s="705"/>
      <c r="AH80" s="705"/>
      <c r="AI80" s="705"/>
      <c r="AJ80" s="705"/>
      <c r="AK80" s="705"/>
      <c r="AL80" s="705"/>
      <c r="AM80" s="705"/>
      <c r="AN80" s="705"/>
      <c r="AO80" s="705"/>
      <c r="AP80" s="705"/>
      <c r="AQ80" s="705"/>
      <c r="AR80" s="705"/>
      <c r="AS80" s="705"/>
      <c r="AT80" s="705"/>
      <c r="AU80" s="705"/>
      <c r="AV80" s="705"/>
      <c r="AW80" s="705"/>
      <c r="AX80" s="705"/>
      <c r="AY80" s="705"/>
      <c r="AZ80" s="742"/>
      <c r="BA80" s="742"/>
      <c r="BB80" s="742"/>
      <c r="BC80" s="742"/>
      <c r="BD80" s="743"/>
      <c r="BE80" s="254"/>
      <c r="BF80" s="254"/>
      <c r="BG80" s="254"/>
      <c r="BH80" s="254"/>
      <c r="BI80" s="254"/>
      <c r="BJ80" s="254"/>
      <c r="BK80" s="254"/>
      <c r="BL80" s="254"/>
      <c r="BM80" s="254"/>
      <c r="BN80" s="254"/>
      <c r="BO80" s="254"/>
      <c r="BP80" s="254"/>
      <c r="BQ80" s="251">
        <v>74</v>
      </c>
      <c r="BR80" s="256"/>
      <c r="BS80" s="959"/>
      <c r="BT80" s="960"/>
      <c r="BU80" s="960"/>
      <c r="BV80" s="960"/>
      <c r="BW80" s="960"/>
      <c r="BX80" s="960"/>
      <c r="BY80" s="960"/>
      <c r="BZ80" s="960"/>
      <c r="CA80" s="960"/>
      <c r="CB80" s="960"/>
      <c r="CC80" s="960"/>
      <c r="CD80" s="960"/>
      <c r="CE80" s="960"/>
      <c r="CF80" s="960"/>
      <c r="CG80" s="961"/>
      <c r="CH80" s="962"/>
      <c r="CI80" s="963"/>
      <c r="CJ80" s="963"/>
      <c r="CK80" s="963"/>
      <c r="CL80" s="964"/>
      <c r="CM80" s="962"/>
      <c r="CN80" s="963"/>
      <c r="CO80" s="963"/>
      <c r="CP80" s="963"/>
      <c r="CQ80" s="964"/>
      <c r="CR80" s="962"/>
      <c r="CS80" s="963"/>
      <c r="CT80" s="963"/>
      <c r="CU80" s="963"/>
      <c r="CV80" s="964"/>
      <c r="CW80" s="962"/>
      <c r="CX80" s="963"/>
      <c r="CY80" s="963"/>
      <c r="CZ80" s="963"/>
      <c r="DA80" s="964"/>
      <c r="DB80" s="962"/>
      <c r="DC80" s="963"/>
      <c r="DD80" s="963"/>
      <c r="DE80" s="963"/>
      <c r="DF80" s="964"/>
      <c r="DG80" s="962"/>
      <c r="DH80" s="963"/>
      <c r="DI80" s="963"/>
      <c r="DJ80" s="963"/>
      <c r="DK80" s="964"/>
      <c r="DL80" s="962"/>
      <c r="DM80" s="963"/>
      <c r="DN80" s="963"/>
      <c r="DO80" s="963"/>
      <c r="DP80" s="964"/>
      <c r="DQ80" s="962"/>
      <c r="DR80" s="963"/>
      <c r="DS80" s="963"/>
      <c r="DT80" s="963"/>
      <c r="DU80" s="964"/>
      <c r="DV80" s="947"/>
      <c r="DW80" s="948"/>
      <c r="DX80" s="948"/>
      <c r="DY80" s="948"/>
      <c r="DZ80" s="949"/>
      <c r="EA80" s="235"/>
    </row>
    <row r="81" spans="1:131" s="236" customFormat="1" ht="26.25" customHeight="1" x14ac:dyDescent="0.2">
      <c r="A81" s="250">
        <v>14</v>
      </c>
      <c r="B81" s="974"/>
      <c r="C81" s="975"/>
      <c r="D81" s="975"/>
      <c r="E81" s="975"/>
      <c r="F81" s="975"/>
      <c r="G81" s="975"/>
      <c r="H81" s="975"/>
      <c r="I81" s="975"/>
      <c r="J81" s="975"/>
      <c r="K81" s="975"/>
      <c r="L81" s="975"/>
      <c r="M81" s="975"/>
      <c r="N81" s="975"/>
      <c r="O81" s="975"/>
      <c r="P81" s="976"/>
      <c r="Q81" s="977"/>
      <c r="R81" s="705"/>
      <c r="S81" s="705"/>
      <c r="T81" s="705"/>
      <c r="U81" s="705"/>
      <c r="V81" s="705"/>
      <c r="W81" s="705"/>
      <c r="X81" s="705"/>
      <c r="Y81" s="705"/>
      <c r="Z81" s="705"/>
      <c r="AA81" s="705"/>
      <c r="AB81" s="705"/>
      <c r="AC81" s="705"/>
      <c r="AD81" s="705"/>
      <c r="AE81" s="705"/>
      <c r="AF81" s="705"/>
      <c r="AG81" s="705"/>
      <c r="AH81" s="705"/>
      <c r="AI81" s="705"/>
      <c r="AJ81" s="705"/>
      <c r="AK81" s="705"/>
      <c r="AL81" s="705"/>
      <c r="AM81" s="705"/>
      <c r="AN81" s="705"/>
      <c r="AO81" s="705"/>
      <c r="AP81" s="705"/>
      <c r="AQ81" s="705"/>
      <c r="AR81" s="705"/>
      <c r="AS81" s="705"/>
      <c r="AT81" s="705"/>
      <c r="AU81" s="705"/>
      <c r="AV81" s="705"/>
      <c r="AW81" s="705"/>
      <c r="AX81" s="705"/>
      <c r="AY81" s="705"/>
      <c r="AZ81" s="742"/>
      <c r="BA81" s="742"/>
      <c r="BB81" s="742"/>
      <c r="BC81" s="742"/>
      <c r="BD81" s="743"/>
      <c r="BE81" s="254"/>
      <c r="BF81" s="254"/>
      <c r="BG81" s="254"/>
      <c r="BH81" s="254"/>
      <c r="BI81" s="254"/>
      <c r="BJ81" s="254"/>
      <c r="BK81" s="254"/>
      <c r="BL81" s="254"/>
      <c r="BM81" s="254"/>
      <c r="BN81" s="254"/>
      <c r="BO81" s="254"/>
      <c r="BP81" s="254"/>
      <c r="BQ81" s="251">
        <v>75</v>
      </c>
      <c r="BR81" s="256"/>
      <c r="BS81" s="959"/>
      <c r="BT81" s="960"/>
      <c r="BU81" s="960"/>
      <c r="BV81" s="960"/>
      <c r="BW81" s="960"/>
      <c r="BX81" s="960"/>
      <c r="BY81" s="960"/>
      <c r="BZ81" s="960"/>
      <c r="CA81" s="960"/>
      <c r="CB81" s="960"/>
      <c r="CC81" s="960"/>
      <c r="CD81" s="960"/>
      <c r="CE81" s="960"/>
      <c r="CF81" s="960"/>
      <c r="CG81" s="961"/>
      <c r="CH81" s="962"/>
      <c r="CI81" s="963"/>
      <c r="CJ81" s="963"/>
      <c r="CK81" s="963"/>
      <c r="CL81" s="964"/>
      <c r="CM81" s="962"/>
      <c r="CN81" s="963"/>
      <c r="CO81" s="963"/>
      <c r="CP81" s="963"/>
      <c r="CQ81" s="964"/>
      <c r="CR81" s="962"/>
      <c r="CS81" s="963"/>
      <c r="CT81" s="963"/>
      <c r="CU81" s="963"/>
      <c r="CV81" s="964"/>
      <c r="CW81" s="962"/>
      <c r="CX81" s="963"/>
      <c r="CY81" s="963"/>
      <c r="CZ81" s="963"/>
      <c r="DA81" s="964"/>
      <c r="DB81" s="962"/>
      <c r="DC81" s="963"/>
      <c r="DD81" s="963"/>
      <c r="DE81" s="963"/>
      <c r="DF81" s="964"/>
      <c r="DG81" s="962"/>
      <c r="DH81" s="963"/>
      <c r="DI81" s="963"/>
      <c r="DJ81" s="963"/>
      <c r="DK81" s="964"/>
      <c r="DL81" s="962"/>
      <c r="DM81" s="963"/>
      <c r="DN81" s="963"/>
      <c r="DO81" s="963"/>
      <c r="DP81" s="964"/>
      <c r="DQ81" s="962"/>
      <c r="DR81" s="963"/>
      <c r="DS81" s="963"/>
      <c r="DT81" s="963"/>
      <c r="DU81" s="964"/>
      <c r="DV81" s="947"/>
      <c r="DW81" s="948"/>
      <c r="DX81" s="948"/>
      <c r="DY81" s="948"/>
      <c r="DZ81" s="949"/>
      <c r="EA81" s="235"/>
    </row>
    <row r="82" spans="1:131" s="236" customFormat="1" ht="26.25" customHeight="1" x14ac:dyDescent="0.2">
      <c r="A82" s="250">
        <v>15</v>
      </c>
      <c r="B82" s="974"/>
      <c r="C82" s="975"/>
      <c r="D82" s="975"/>
      <c r="E82" s="975"/>
      <c r="F82" s="975"/>
      <c r="G82" s="975"/>
      <c r="H82" s="975"/>
      <c r="I82" s="975"/>
      <c r="J82" s="975"/>
      <c r="K82" s="975"/>
      <c r="L82" s="975"/>
      <c r="M82" s="975"/>
      <c r="N82" s="975"/>
      <c r="O82" s="975"/>
      <c r="P82" s="976"/>
      <c r="Q82" s="977"/>
      <c r="R82" s="705"/>
      <c r="S82" s="705"/>
      <c r="T82" s="705"/>
      <c r="U82" s="705"/>
      <c r="V82" s="705"/>
      <c r="W82" s="705"/>
      <c r="X82" s="705"/>
      <c r="Y82" s="705"/>
      <c r="Z82" s="705"/>
      <c r="AA82" s="705"/>
      <c r="AB82" s="705"/>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705"/>
      <c r="AY82" s="705"/>
      <c r="AZ82" s="742"/>
      <c r="BA82" s="742"/>
      <c r="BB82" s="742"/>
      <c r="BC82" s="742"/>
      <c r="BD82" s="743"/>
      <c r="BE82" s="254"/>
      <c r="BF82" s="254"/>
      <c r="BG82" s="254"/>
      <c r="BH82" s="254"/>
      <c r="BI82" s="254"/>
      <c r="BJ82" s="254"/>
      <c r="BK82" s="254"/>
      <c r="BL82" s="254"/>
      <c r="BM82" s="254"/>
      <c r="BN82" s="254"/>
      <c r="BO82" s="254"/>
      <c r="BP82" s="254"/>
      <c r="BQ82" s="251">
        <v>76</v>
      </c>
      <c r="BR82" s="256"/>
      <c r="BS82" s="959"/>
      <c r="BT82" s="960"/>
      <c r="BU82" s="960"/>
      <c r="BV82" s="960"/>
      <c r="BW82" s="960"/>
      <c r="BX82" s="960"/>
      <c r="BY82" s="960"/>
      <c r="BZ82" s="960"/>
      <c r="CA82" s="960"/>
      <c r="CB82" s="960"/>
      <c r="CC82" s="960"/>
      <c r="CD82" s="960"/>
      <c r="CE82" s="960"/>
      <c r="CF82" s="960"/>
      <c r="CG82" s="961"/>
      <c r="CH82" s="962"/>
      <c r="CI82" s="963"/>
      <c r="CJ82" s="963"/>
      <c r="CK82" s="963"/>
      <c r="CL82" s="964"/>
      <c r="CM82" s="962"/>
      <c r="CN82" s="963"/>
      <c r="CO82" s="963"/>
      <c r="CP82" s="963"/>
      <c r="CQ82" s="964"/>
      <c r="CR82" s="962"/>
      <c r="CS82" s="963"/>
      <c r="CT82" s="963"/>
      <c r="CU82" s="963"/>
      <c r="CV82" s="964"/>
      <c r="CW82" s="962"/>
      <c r="CX82" s="963"/>
      <c r="CY82" s="963"/>
      <c r="CZ82" s="963"/>
      <c r="DA82" s="964"/>
      <c r="DB82" s="962"/>
      <c r="DC82" s="963"/>
      <c r="DD82" s="963"/>
      <c r="DE82" s="963"/>
      <c r="DF82" s="964"/>
      <c r="DG82" s="962"/>
      <c r="DH82" s="963"/>
      <c r="DI82" s="963"/>
      <c r="DJ82" s="963"/>
      <c r="DK82" s="964"/>
      <c r="DL82" s="962"/>
      <c r="DM82" s="963"/>
      <c r="DN82" s="963"/>
      <c r="DO82" s="963"/>
      <c r="DP82" s="964"/>
      <c r="DQ82" s="962"/>
      <c r="DR82" s="963"/>
      <c r="DS82" s="963"/>
      <c r="DT82" s="963"/>
      <c r="DU82" s="964"/>
      <c r="DV82" s="947"/>
      <c r="DW82" s="948"/>
      <c r="DX82" s="948"/>
      <c r="DY82" s="948"/>
      <c r="DZ82" s="949"/>
      <c r="EA82" s="235"/>
    </row>
    <row r="83" spans="1:131" s="236" customFormat="1" ht="26.25" customHeight="1" x14ac:dyDescent="0.2">
      <c r="A83" s="250">
        <v>16</v>
      </c>
      <c r="B83" s="974"/>
      <c r="C83" s="975"/>
      <c r="D83" s="975"/>
      <c r="E83" s="975"/>
      <c r="F83" s="975"/>
      <c r="G83" s="975"/>
      <c r="H83" s="975"/>
      <c r="I83" s="975"/>
      <c r="J83" s="975"/>
      <c r="K83" s="975"/>
      <c r="L83" s="975"/>
      <c r="M83" s="975"/>
      <c r="N83" s="975"/>
      <c r="O83" s="975"/>
      <c r="P83" s="976"/>
      <c r="Q83" s="977"/>
      <c r="R83" s="705"/>
      <c r="S83" s="705"/>
      <c r="T83" s="705"/>
      <c r="U83" s="705"/>
      <c r="V83" s="705"/>
      <c r="W83" s="705"/>
      <c r="X83" s="705"/>
      <c r="Y83" s="705"/>
      <c r="Z83" s="705"/>
      <c r="AA83" s="705"/>
      <c r="AB83" s="705"/>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705"/>
      <c r="AY83" s="705"/>
      <c r="AZ83" s="742"/>
      <c r="BA83" s="742"/>
      <c r="BB83" s="742"/>
      <c r="BC83" s="742"/>
      <c r="BD83" s="743"/>
      <c r="BE83" s="254"/>
      <c r="BF83" s="254"/>
      <c r="BG83" s="254"/>
      <c r="BH83" s="254"/>
      <c r="BI83" s="254"/>
      <c r="BJ83" s="254"/>
      <c r="BK83" s="254"/>
      <c r="BL83" s="254"/>
      <c r="BM83" s="254"/>
      <c r="BN83" s="254"/>
      <c r="BO83" s="254"/>
      <c r="BP83" s="254"/>
      <c r="BQ83" s="251">
        <v>77</v>
      </c>
      <c r="BR83" s="256"/>
      <c r="BS83" s="959"/>
      <c r="BT83" s="960"/>
      <c r="BU83" s="960"/>
      <c r="BV83" s="960"/>
      <c r="BW83" s="960"/>
      <c r="BX83" s="960"/>
      <c r="BY83" s="960"/>
      <c r="BZ83" s="960"/>
      <c r="CA83" s="960"/>
      <c r="CB83" s="960"/>
      <c r="CC83" s="960"/>
      <c r="CD83" s="960"/>
      <c r="CE83" s="960"/>
      <c r="CF83" s="960"/>
      <c r="CG83" s="961"/>
      <c r="CH83" s="962"/>
      <c r="CI83" s="963"/>
      <c r="CJ83" s="963"/>
      <c r="CK83" s="963"/>
      <c r="CL83" s="964"/>
      <c r="CM83" s="962"/>
      <c r="CN83" s="963"/>
      <c r="CO83" s="963"/>
      <c r="CP83" s="963"/>
      <c r="CQ83" s="964"/>
      <c r="CR83" s="962"/>
      <c r="CS83" s="963"/>
      <c r="CT83" s="963"/>
      <c r="CU83" s="963"/>
      <c r="CV83" s="964"/>
      <c r="CW83" s="962"/>
      <c r="CX83" s="963"/>
      <c r="CY83" s="963"/>
      <c r="CZ83" s="963"/>
      <c r="DA83" s="964"/>
      <c r="DB83" s="962"/>
      <c r="DC83" s="963"/>
      <c r="DD83" s="963"/>
      <c r="DE83" s="963"/>
      <c r="DF83" s="964"/>
      <c r="DG83" s="962"/>
      <c r="DH83" s="963"/>
      <c r="DI83" s="963"/>
      <c r="DJ83" s="963"/>
      <c r="DK83" s="964"/>
      <c r="DL83" s="962"/>
      <c r="DM83" s="963"/>
      <c r="DN83" s="963"/>
      <c r="DO83" s="963"/>
      <c r="DP83" s="964"/>
      <c r="DQ83" s="962"/>
      <c r="DR83" s="963"/>
      <c r="DS83" s="963"/>
      <c r="DT83" s="963"/>
      <c r="DU83" s="964"/>
      <c r="DV83" s="947"/>
      <c r="DW83" s="948"/>
      <c r="DX83" s="948"/>
      <c r="DY83" s="948"/>
      <c r="DZ83" s="949"/>
      <c r="EA83" s="235"/>
    </row>
    <row r="84" spans="1:131" s="236" customFormat="1" ht="26.25" customHeight="1" x14ac:dyDescent="0.2">
      <c r="A84" s="250">
        <v>17</v>
      </c>
      <c r="B84" s="974"/>
      <c r="C84" s="975"/>
      <c r="D84" s="975"/>
      <c r="E84" s="975"/>
      <c r="F84" s="975"/>
      <c r="G84" s="975"/>
      <c r="H84" s="975"/>
      <c r="I84" s="975"/>
      <c r="J84" s="975"/>
      <c r="K84" s="975"/>
      <c r="L84" s="975"/>
      <c r="M84" s="975"/>
      <c r="N84" s="975"/>
      <c r="O84" s="975"/>
      <c r="P84" s="976"/>
      <c r="Q84" s="977"/>
      <c r="R84" s="705"/>
      <c r="S84" s="705"/>
      <c r="T84" s="705"/>
      <c r="U84" s="705"/>
      <c r="V84" s="705"/>
      <c r="W84" s="705"/>
      <c r="X84" s="705"/>
      <c r="Y84" s="705"/>
      <c r="Z84" s="705"/>
      <c r="AA84" s="705"/>
      <c r="AB84" s="705"/>
      <c r="AC84" s="705"/>
      <c r="AD84" s="705"/>
      <c r="AE84" s="705"/>
      <c r="AF84" s="705"/>
      <c r="AG84" s="705"/>
      <c r="AH84" s="705"/>
      <c r="AI84" s="705"/>
      <c r="AJ84" s="705"/>
      <c r="AK84" s="705"/>
      <c r="AL84" s="705"/>
      <c r="AM84" s="705"/>
      <c r="AN84" s="705"/>
      <c r="AO84" s="705"/>
      <c r="AP84" s="705"/>
      <c r="AQ84" s="705"/>
      <c r="AR84" s="705"/>
      <c r="AS84" s="705"/>
      <c r="AT84" s="705"/>
      <c r="AU84" s="705"/>
      <c r="AV84" s="705"/>
      <c r="AW84" s="705"/>
      <c r="AX84" s="705"/>
      <c r="AY84" s="705"/>
      <c r="AZ84" s="742"/>
      <c r="BA84" s="742"/>
      <c r="BB84" s="742"/>
      <c r="BC84" s="742"/>
      <c r="BD84" s="743"/>
      <c r="BE84" s="254"/>
      <c r="BF84" s="254"/>
      <c r="BG84" s="254"/>
      <c r="BH84" s="254"/>
      <c r="BI84" s="254"/>
      <c r="BJ84" s="254"/>
      <c r="BK84" s="254"/>
      <c r="BL84" s="254"/>
      <c r="BM84" s="254"/>
      <c r="BN84" s="254"/>
      <c r="BO84" s="254"/>
      <c r="BP84" s="254"/>
      <c r="BQ84" s="251">
        <v>78</v>
      </c>
      <c r="BR84" s="256"/>
      <c r="BS84" s="959"/>
      <c r="BT84" s="960"/>
      <c r="BU84" s="960"/>
      <c r="BV84" s="960"/>
      <c r="BW84" s="960"/>
      <c r="BX84" s="960"/>
      <c r="BY84" s="960"/>
      <c r="BZ84" s="960"/>
      <c r="CA84" s="960"/>
      <c r="CB84" s="960"/>
      <c r="CC84" s="960"/>
      <c r="CD84" s="960"/>
      <c r="CE84" s="960"/>
      <c r="CF84" s="960"/>
      <c r="CG84" s="961"/>
      <c r="CH84" s="962"/>
      <c r="CI84" s="963"/>
      <c r="CJ84" s="963"/>
      <c r="CK84" s="963"/>
      <c r="CL84" s="964"/>
      <c r="CM84" s="962"/>
      <c r="CN84" s="963"/>
      <c r="CO84" s="963"/>
      <c r="CP84" s="963"/>
      <c r="CQ84" s="964"/>
      <c r="CR84" s="962"/>
      <c r="CS84" s="963"/>
      <c r="CT84" s="963"/>
      <c r="CU84" s="963"/>
      <c r="CV84" s="964"/>
      <c r="CW84" s="962"/>
      <c r="CX84" s="963"/>
      <c r="CY84" s="963"/>
      <c r="CZ84" s="963"/>
      <c r="DA84" s="964"/>
      <c r="DB84" s="962"/>
      <c r="DC84" s="963"/>
      <c r="DD84" s="963"/>
      <c r="DE84" s="963"/>
      <c r="DF84" s="964"/>
      <c r="DG84" s="962"/>
      <c r="DH84" s="963"/>
      <c r="DI84" s="963"/>
      <c r="DJ84" s="963"/>
      <c r="DK84" s="964"/>
      <c r="DL84" s="962"/>
      <c r="DM84" s="963"/>
      <c r="DN84" s="963"/>
      <c r="DO84" s="963"/>
      <c r="DP84" s="964"/>
      <c r="DQ84" s="962"/>
      <c r="DR84" s="963"/>
      <c r="DS84" s="963"/>
      <c r="DT84" s="963"/>
      <c r="DU84" s="964"/>
      <c r="DV84" s="947"/>
      <c r="DW84" s="948"/>
      <c r="DX84" s="948"/>
      <c r="DY84" s="948"/>
      <c r="DZ84" s="949"/>
      <c r="EA84" s="235"/>
    </row>
    <row r="85" spans="1:131" s="236" customFormat="1" ht="26.25" customHeight="1" x14ac:dyDescent="0.2">
      <c r="A85" s="250">
        <v>18</v>
      </c>
      <c r="B85" s="974"/>
      <c r="C85" s="975"/>
      <c r="D85" s="975"/>
      <c r="E85" s="975"/>
      <c r="F85" s="975"/>
      <c r="G85" s="975"/>
      <c r="H85" s="975"/>
      <c r="I85" s="975"/>
      <c r="J85" s="975"/>
      <c r="K85" s="975"/>
      <c r="L85" s="975"/>
      <c r="M85" s="975"/>
      <c r="N85" s="975"/>
      <c r="O85" s="975"/>
      <c r="P85" s="976"/>
      <c r="Q85" s="977"/>
      <c r="R85" s="705"/>
      <c r="S85" s="705"/>
      <c r="T85" s="705"/>
      <c r="U85" s="705"/>
      <c r="V85" s="705"/>
      <c r="W85" s="705"/>
      <c r="X85" s="705"/>
      <c r="Y85" s="705"/>
      <c r="Z85" s="705"/>
      <c r="AA85" s="705"/>
      <c r="AB85" s="705"/>
      <c r="AC85" s="705"/>
      <c r="AD85" s="705"/>
      <c r="AE85" s="705"/>
      <c r="AF85" s="705"/>
      <c r="AG85" s="705"/>
      <c r="AH85" s="705"/>
      <c r="AI85" s="705"/>
      <c r="AJ85" s="705"/>
      <c r="AK85" s="705"/>
      <c r="AL85" s="705"/>
      <c r="AM85" s="705"/>
      <c r="AN85" s="705"/>
      <c r="AO85" s="705"/>
      <c r="AP85" s="705"/>
      <c r="AQ85" s="705"/>
      <c r="AR85" s="705"/>
      <c r="AS85" s="705"/>
      <c r="AT85" s="705"/>
      <c r="AU85" s="705"/>
      <c r="AV85" s="705"/>
      <c r="AW85" s="705"/>
      <c r="AX85" s="705"/>
      <c r="AY85" s="705"/>
      <c r="AZ85" s="742"/>
      <c r="BA85" s="742"/>
      <c r="BB85" s="742"/>
      <c r="BC85" s="742"/>
      <c r="BD85" s="743"/>
      <c r="BE85" s="254"/>
      <c r="BF85" s="254"/>
      <c r="BG85" s="254"/>
      <c r="BH85" s="254"/>
      <c r="BI85" s="254"/>
      <c r="BJ85" s="254"/>
      <c r="BK85" s="254"/>
      <c r="BL85" s="254"/>
      <c r="BM85" s="254"/>
      <c r="BN85" s="254"/>
      <c r="BO85" s="254"/>
      <c r="BP85" s="254"/>
      <c r="BQ85" s="251">
        <v>79</v>
      </c>
      <c r="BR85" s="256"/>
      <c r="BS85" s="959"/>
      <c r="BT85" s="960"/>
      <c r="BU85" s="960"/>
      <c r="BV85" s="960"/>
      <c r="BW85" s="960"/>
      <c r="BX85" s="960"/>
      <c r="BY85" s="960"/>
      <c r="BZ85" s="960"/>
      <c r="CA85" s="960"/>
      <c r="CB85" s="960"/>
      <c r="CC85" s="960"/>
      <c r="CD85" s="960"/>
      <c r="CE85" s="960"/>
      <c r="CF85" s="960"/>
      <c r="CG85" s="961"/>
      <c r="CH85" s="962"/>
      <c r="CI85" s="963"/>
      <c r="CJ85" s="963"/>
      <c r="CK85" s="963"/>
      <c r="CL85" s="964"/>
      <c r="CM85" s="962"/>
      <c r="CN85" s="963"/>
      <c r="CO85" s="963"/>
      <c r="CP85" s="963"/>
      <c r="CQ85" s="964"/>
      <c r="CR85" s="962"/>
      <c r="CS85" s="963"/>
      <c r="CT85" s="963"/>
      <c r="CU85" s="963"/>
      <c r="CV85" s="964"/>
      <c r="CW85" s="962"/>
      <c r="CX85" s="963"/>
      <c r="CY85" s="963"/>
      <c r="CZ85" s="963"/>
      <c r="DA85" s="964"/>
      <c r="DB85" s="962"/>
      <c r="DC85" s="963"/>
      <c r="DD85" s="963"/>
      <c r="DE85" s="963"/>
      <c r="DF85" s="964"/>
      <c r="DG85" s="962"/>
      <c r="DH85" s="963"/>
      <c r="DI85" s="963"/>
      <c r="DJ85" s="963"/>
      <c r="DK85" s="964"/>
      <c r="DL85" s="962"/>
      <c r="DM85" s="963"/>
      <c r="DN85" s="963"/>
      <c r="DO85" s="963"/>
      <c r="DP85" s="964"/>
      <c r="DQ85" s="962"/>
      <c r="DR85" s="963"/>
      <c r="DS85" s="963"/>
      <c r="DT85" s="963"/>
      <c r="DU85" s="964"/>
      <c r="DV85" s="947"/>
      <c r="DW85" s="948"/>
      <c r="DX85" s="948"/>
      <c r="DY85" s="948"/>
      <c r="DZ85" s="949"/>
      <c r="EA85" s="235"/>
    </row>
    <row r="86" spans="1:131" s="236" customFormat="1" ht="26.25" customHeight="1" x14ac:dyDescent="0.2">
      <c r="A86" s="250">
        <v>19</v>
      </c>
      <c r="B86" s="974"/>
      <c r="C86" s="975"/>
      <c r="D86" s="975"/>
      <c r="E86" s="975"/>
      <c r="F86" s="975"/>
      <c r="G86" s="975"/>
      <c r="H86" s="975"/>
      <c r="I86" s="975"/>
      <c r="J86" s="975"/>
      <c r="K86" s="975"/>
      <c r="L86" s="975"/>
      <c r="M86" s="975"/>
      <c r="N86" s="975"/>
      <c r="O86" s="975"/>
      <c r="P86" s="976"/>
      <c r="Q86" s="977"/>
      <c r="R86" s="705"/>
      <c r="S86" s="705"/>
      <c r="T86" s="705"/>
      <c r="U86" s="705"/>
      <c r="V86" s="705"/>
      <c r="W86" s="705"/>
      <c r="X86" s="705"/>
      <c r="Y86" s="705"/>
      <c r="Z86" s="705"/>
      <c r="AA86" s="705"/>
      <c r="AB86" s="705"/>
      <c r="AC86" s="705"/>
      <c r="AD86" s="705"/>
      <c r="AE86" s="705"/>
      <c r="AF86" s="705"/>
      <c r="AG86" s="705"/>
      <c r="AH86" s="705"/>
      <c r="AI86" s="705"/>
      <c r="AJ86" s="705"/>
      <c r="AK86" s="705"/>
      <c r="AL86" s="705"/>
      <c r="AM86" s="705"/>
      <c r="AN86" s="705"/>
      <c r="AO86" s="705"/>
      <c r="AP86" s="705"/>
      <c r="AQ86" s="705"/>
      <c r="AR86" s="705"/>
      <c r="AS86" s="705"/>
      <c r="AT86" s="705"/>
      <c r="AU86" s="705"/>
      <c r="AV86" s="705"/>
      <c r="AW86" s="705"/>
      <c r="AX86" s="705"/>
      <c r="AY86" s="705"/>
      <c r="AZ86" s="742"/>
      <c r="BA86" s="742"/>
      <c r="BB86" s="742"/>
      <c r="BC86" s="742"/>
      <c r="BD86" s="743"/>
      <c r="BE86" s="254"/>
      <c r="BF86" s="254"/>
      <c r="BG86" s="254"/>
      <c r="BH86" s="254"/>
      <c r="BI86" s="254"/>
      <c r="BJ86" s="254"/>
      <c r="BK86" s="254"/>
      <c r="BL86" s="254"/>
      <c r="BM86" s="254"/>
      <c r="BN86" s="254"/>
      <c r="BO86" s="254"/>
      <c r="BP86" s="254"/>
      <c r="BQ86" s="251">
        <v>80</v>
      </c>
      <c r="BR86" s="256"/>
      <c r="BS86" s="959"/>
      <c r="BT86" s="960"/>
      <c r="BU86" s="960"/>
      <c r="BV86" s="960"/>
      <c r="BW86" s="960"/>
      <c r="BX86" s="960"/>
      <c r="BY86" s="960"/>
      <c r="BZ86" s="960"/>
      <c r="CA86" s="960"/>
      <c r="CB86" s="960"/>
      <c r="CC86" s="960"/>
      <c r="CD86" s="960"/>
      <c r="CE86" s="960"/>
      <c r="CF86" s="960"/>
      <c r="CG86" s="961"/>
      <c r="CH86" s="962"/>
      <c r="CI86" s="963"/>
      <c r="CJ86" s="963"/>
      <c r="CK86" s="963"/>
      <c r="CL86" s="964"/>
      <c r="CM86" s="962"/>
      <c r="CN86" s="963"/>
      <c r="CO86" s="963"/>
      <c r="CP86" s="963"/>
      <c r="CQ86" s="964"/>
      <c r="CR86" s="962"/>
      <c r="CS86" s="963"/>
      <c r="CT86" s="963"/>
      <c r="CU86" s="963"/>
      <c r="CV86" s="964"/>
      <c r="CW86" s="962"/>
      <c r="CX86" s="963"/>
      <c r="CY86" s="963"/>
      <c r="CZ86" s="963"/>
      <c r="DA86" s="964"/>
      <c r="DB86" s="962"/>
      <c r="DC86" s="963"/>
      <c r="DD86" s="963"/>
      <c r="DE86" s="963"/>
      <c r="DF86" s="964"/>
      <c r="DG86" s="962"/>
      <c r="DH86" s="963"/>
      <c r="DI86" s="963"/>
      <c r="DJ86" s="963"/>
      <c r="DK86" s="964"/>
      <c r="DL86" s="962"/>
      <c r="DM86" s="963"/>
      <c r="DN86" s="963"/>
      <c r="DO86" s="963"/>
      <c r="DP86" s="964"/>
      <c r="DQ86" s="962"/>
      <c r="DR86" s="963"/>
      <c r="DS86" s="963"/>
      <c r="DT86" s="963"/>
      <c r="DU86" s="964"/>
      <c r="DV86" s="947"/>
      <c r="DW86" s="948"/>
      <c r="DX86" s="948"/>
      <c r="DY86" s="948"/>
      <c r="DZ86" s="949"/>
      <c r="EA86" s="235"/>
    </row>
    <row r="87" spans="1:131" s="236" customFormat="1" ht="26.25" customHeight="1" x14ac:dyDescent="0.2">
      <c r="A87" s="258">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54"/>
      <c r="BF87" s="254"/>
      <c r="BG87" s="254"/>
      <c r="BH87" s="254"/>
      <c r="BI87" s="254"/>
      <c r="BJ87" s="254"/>
      <c r="BK87" s="254"/>
      <c r="BL87" s="254"/>
      <c r="BM87" s="254"/>
      <c r="BN87" s="254"/>
      <c r="BO87" s="254"/>
      <c r="BP87" s="254"/>
      <c r="BQ87" s="251">
        <v>81</v>
      </c>
      <c r="BR87" s="256"/>
      <c r="BS87" s="959"/>
      <c r="BT87" s="960"/>
      <c r="BU87" s="960"/>
      <c r="BV87" s="960"/>
      <c r="BW87" s="960"/>
      <c r="BX87" s="960"/>
      <c r="BY87" s="960"/>
      <c r="BZ87" s="960"/>
      <c r="CA87" s="960"/>
      <c r="CB87" s="960"/>
      <c r="CC87" s="960"/>
      <c r="CD87" s="960"/>
      <c r="CE87" s="960"/>
      <c r="CF87" s="960"/>
      <c r="CG87" s="961"/>
      <c r="CH87" s="962"/>
      <c r="CI87" s="963"/>
      <c r="CJ87" s="963"/>
      <c r="CK87" s="963"/>
      <c r="CL87" s="964"/>
      <c r="CM87" s="962"/>
      <c r="CN87" s="963"/>
      <c r="CO87" s="963"/>
      <c r="CP87" s="963"/>
      <c r="CQ87" s="964"/>
      <c r="CR87" s="962"/>
      <c r="CS87" s="963"/>
      <c r="CT87" s="963"/>
      <c r="CU87" s="963"/>
      <c r="CV87" s="964"/>
      <c r="CW87" s="962"/>
      <c r="CX87" s="963"/>
      <c r="CY87" s="963"/>
      <c r="CZ87" s="963"/>
      <c r="DA87" s="964"/>
      <c r="DB87" s="962"/>
      <c r="DC87" s="963"/>
      <c r="DD87" s="963"/>
      <c r="DE87" s="963"/>
      <c r="DF87" s="964"/>
      <c r="DG87" s="962"/>
      <c r="DH87" s="963"/>
      <c r="DI87" s="963"/>
      <c r="DJ87" s="963"/>
      <c r="DK87" s="964"/>
      <c r="DL87" s="962"/>
      <c r="DM87" s="963"/>
      <c r="DN87" s="963"/>
      <c r="DO87" s="963"/>
      <c r="DP87" s="964"/>
      <c r="DQ87" s="962"/>
      <c r="DR87" s="963"/>
      <c r="DS87" s="963"/>
      <c r="DT87" s="963"/>
      <c r="DU87" s="964"/>
      <c r="DV87" s="947"/>
      <c r="DW87" s="948"/>
      <c r="DX87" s="948"/>
      <c r="DY87" s="948"/>
      <c r="DZ87" s="949"/>
      <c r="EA87" s="235"/>
    </row>
    <row r="88" spans="1:131" s="236" customFormat="1" ht="26.25" customHeight="1" thickBot="1" x14ac:dyDescent="0.25">
      <c r="A88" s="253" t="s">
        <v>376</v>
      </c>
      <c r="B88" s="950" t="s">
        <v>409</v>
      </c>
      <c r="C88" s="951"/>
      <c r="D88" s="951"/>
      <c r="E88" s="951"/>
      <c r="F88" s="951"/>
      <c r="G88" s="951"/>
      <c r="H88" s="951"/>
      <c r="I88" s="951"/>
      <c r="J88" s="951"/>
      <c r="K88" s="951"/>
      <c r="L88" s="951"/>
      <c r="M88" s="951"/>
      <c r="N88" s="951"/>
      <c r="O88" s="951"/>
      <c r="P88" s="952"/>
      <c r="Q88" s="965"/>
      <c r="R88" s="966"/>
      <c r="S88" s="966"/>
      <c r="T88" s="966"/>
      <c r="U88" s="966"/>
      <c r="V88" s="966"/>
      <c r="W88" s="966"/>
      <c r="X88" s="966"/>
      <c r="Y88" s="966"/>
      <c r="Z88" s="966"/>
      <c r="AA88" s="966"/>
      <c r="AB88" s="966"/>
      <c r="AC88" s="966"/>
      <c r="AD88" s="966"/>
      <c r="AE88" s="966"/>
      <c r="AF88" s="707">
        <v>33887</v>
      </c>
      <c r="AG88" s="707"/>
      <c r="AH88" s="707"/>
      <c r="AI88" s="707"/>
      <c r="AJ88" s="707"/>
      <c r="AK88" s="966"/>
      <c r="AL88" s="966"/>
      <c r="AM88" s="966"/>
      <c r="AN88" s="966"/>
      <c r="AO88" s="966"/>
      <c r="AP88" s="707">
        <v>56302</v>
      </c>
      <c r="AQ88" s="707"/>
      <c r="AR88" s="707"/>
      <c r="AS88" s="707"/>
      <c r="AT88" s="707"/>
      <c r="AU88" s="707"/>
      <c r="AV88" s="707"/>
      <c r="AW88" s="707"/>
      <c r="AX88" s="707"/>
      <c r="AY88" s="707"/>
      <c r="AZ88" s="740"/>
      <c r="BA88" s="740"/>
      <c r="BB88" s="740"/>
      <c r="BC88" s="740"/>
      <c r="BD88" s="741"/>
      <c r="BE88" s="254"/>
      <c r="BF88" s="254"/>
      <c r="BG88" s="254"/>
      <c r="BH88" s="254"/>
      <c r="BI88" s="254"/>
      <c r="BJ88" s="254"/>
      <c r="BK88" s="254"/>
      <c r="BL88" s="254"/>
      <c r="BM88" s="254"/>
      <c r="BN88" s="254"/>
      <c r="BO88" s="254"/>
      <c r="BP88" s="254"/>
      <c r="BQ88" s="251">
        <v>82</v>
      </c>
      <c r="BR88" s="256"/>
      <c r="BS88" s="959"/>
      <c r="BT88" s="960"/>
      <c r="BU88" s="960"/>
      <c r="BV88" s="960"/>
      <c r="BW88" s="960"/>
      <c r="BX88" s="960"/>
      <c r="BY88" s="960"/>
      <c r="BZ88" s="960"/>
      <c r="CA88" s="960"/>
      <c r="CB88" s="960"/>
      <c r="CC88" s="960"/>
      <c r="CD88" s="960"/>
      <c r="CE88" s="960"/>
      <c r="CF88" s="960"/>
      <c r="CG88" s="961"/>
      <c r="CH88" s="962"/>
      <c r="CI88" s="963"/>
      <c r="CJ88" s="963"/>
      <c r="CK88" s="963"/>
      <c r="CL88" s="964"/>
      <c r="CM88" s="962"/>
      <c r="CN88" s="963"/>
      <c r="CO88" s="963"/>
      <c r="CP88" s="963"/>
      <c r="CQ88" s="964"/>
      <c r="CR88" s="962"/>
      <c r="CS88" s="963"/>
      <c r="CT88" s="963"/>
      <c r="CU88" s="963"/>
      <c r="CV88" s="964"/>
      <c r="CW88" s="962"/>
      <c r="CX88" s="963"/>
      <c r="CY88" s="963"/>
      <c r="CZ88" s="963"/>
      <c r="DA88" s="964"/>
      <c r="DB88" s="962"/>
      <c r="DC88" s="963"/>
      <c r="DD88" s="963"/>
      <c r="DE88" s="963"/>
      <c r="DF88" s="964"/>
      <c r="DG88" s="962"/>
      <c r="DH88" s="963"/>
      <c r="DI88" s="963"/>
      <c r="DJ88" s="963"/>
      <c r="DK88" s="964"/>
      <c r="DL88" s="962"/>
      <c r="DM88" s="963"/>
      <c r="DN88" s="963"/>
      <c r="DO88" s="963"/>
      <c r="DP88" s="964"/>
      <c r="DQ88" s="962"/>
      <c r="DR88" s="963"/>
      <c r="DS88" s="963"/>
      <c r="DT88" s="963"/>
      <c r="DU88" s="964"/>
      <c r="DV88" s="947"/>
      <c r="DW88" s="948"/>
      <c r="DX88" s="948"/>
      <c r="DY88" s="948"/>
      <c r="DZ88" s="949"/>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9"/>
      <c r="BT89" s="960"/>
      <c r="BU89" s="960"/>
      <c r="BV89" s="960"/>
      <c r="BW89" s="960"/>
      <c r="BX89" s="960"/>
      <c r="BY89" s="960"/>
      <c r="BZ89" s="960"/>
      <c r="CA89" s="960"/>
      <c r="CB89" s="960"/>
      <c r="CC89" s="960"/>
      <c r="CD89" s="960"/>
      <c r="CE89" s="960"/>
      <c r="CF89" s="960"/>
      <c r="CG89" s="961"/>
      <c r="CH89" s="962"/>
      <c r="CI89" s="963"/>
      <c r="CJ89" s="963"/>
      <c r="CK89" s="963"/>
      <c r="CL89" s="964"/>
      <c r="CM89" s="962"/>
      <c r="CN89" s="963"/>
      <c r="CO89" s="963"/>
      <c r="CP89" s="963"/>
      <c r="CQ89" s="964"/>
      <c r="CR89" s="962"/>
      <c r="CS89" s="963"/>
      <c r="CT89" s="963"/>
      <c r="CU89" s="963"/>
      <c r="CV89" s="964"/>
      <c r="CW89" s="962"/>
      <c r="CX89" s="963"/>
      <c r="CY89" s="963"/>
      <c r="CZ89" s="963"/>
      <c r="DA89" s="964"/>
      <c r="DB89" s="962"/>
      <c r="DC89" s="963"/>
      <c r="DD89" s="963"/>
      <c r="DE89" s="963"/>
      <c r="DF89" s="964"/>
      <c r="DG89" s="962"/>
      <c r="DH89" s="963"/>
      <c r="DI89" s="963"/>
      <c r="DJ89" s="963"/>
      <c r="DK89" s="964"/>
      <c r="DL89" s="962"/>
      <c r="DM89" s="963"/>
      <c r="DN89" s="963"/>
      <c r="DO89" s="963"/>
      <c r="DP89" s="964"/>
      <c r="DQ89" s="962"/>
      <c r="DR89" s="963"/>
      <c r="DS89" s="963"/>
      <c r="DT89" s="963"/>
      <c r="DU89" s="964"/>
      <c r="DV89" s="947"/>
      <c r="DW89" s="948"/>
      <c r="DX89" s="948"/>
      <c r="DY89" s="948"/>
      <c r="DZ89" s="949"/>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9"/>
      <c r="BT90" s="960"/>
      <c r="BU90" s="960"/>
      <c r="BV90" s="960"/>
      <c r="BW90" s="960"/>
      <c r="BX90" s="960"/>
      <c r="BY90" s="960"/>
      <c r="BZ90" s="960"/>
      <c r="CA90" s="960"/>
      <c r="CB90" s="960"/>
      <c r="CC90" s="960"/>
      <c r="CD90" s="960"/>
      <c r="CE90" s="960"/>
      <c r="CF90" s="960"/>
      <c r="CG90" s="961"/>
      <c r="CH90" s="962"/>
      <c r="CI90" s="963"/>
      <c r="CJ90" s="963"/>
      <c r="CK90" s="963"/>
      <c r="CL90" s="964"/>
      <c r="CM90" s="962"/>
      <c r="CN90" s="963"/>
      <c r="CO90" s="963"/>
      <c r="CP90" s="963"/>
      <c r="CQ90" s="964"/>
      <c r="CR90" s="962"/>
      <c r="CS90" s="963"/>
      <c r="CT90" s="963"/>
      <c r="CU90" s="963"/>
      <c r="CV90" s="964"/>
      <c r="CW90" s="962"/>
      <c r="CX90" s="963"/>
      <c r="CY90" s="963"/>
      <c r="CZ90" s="963"/>
      <c r="DA90" s="964"/>
      <c r="DB90" s="962"/>
      <c r="DC90" s="963"/>
      <c r="DD90" s="963"/>
      <c r="DE90" s="963"/>
      <c r="DF90" s="964"/>
      <c r="DG90" s="962"/>
      <c r="DH90" s="963"/>
      <c r="DI90" s="963"/>
      <c r="DJ90" s="963"/>
      <c r="DK90" s="964"/>
      <c r="DL90" s="962"/>
      <c r="DM90" s="963"/>
      <c r="DN90" s="963"/>
      <c r="DO90" s="963"/>
      <c r="DP90" s="964"/>
      <c r="DQ90" s="962"/>
      <c r="DR90" s="963"/>
      <c r="DS90" s="963"/>
      <c r="DT90" s="963"/>
      <c r="DU90" s="964"/>
      <c r="DV90" s="947"/>
      <c r="DW90" s="948"/>
      <c r="DX90" s="948"/>
      <c r="DY90" s="948"/>
      <c r="DZ90" s="949"/>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9"/>
      <c r="BT91" s="960"/>
      <c r="BU91" s="960"/>
      <c r="BV91" s="960"/>
      <c r="BW91" s="960"/>
      <c r="BX91" s="960"/>
      <c r="BY91" s="960"/>
      <c r="BZ91" s="960"/>
      <c r="CA91" s="960"/>
      <c r="CB91" s="960"/>
      <c r="CC91" s="960"/>
      <c r="CD91" s="960"/>
      <c r="CE91" s="960"/>
      <c r="CF91" s="960"/>
      <c r="CG91" s="961"/>
      <c r="CH91" s="962"/>
      <c r="CI91" s="963"/>
      <c r="CJ91" s="963"/>
      <c r="CK91" s="963"/>
      <c r="CL91" s="964"/>
      <c r="CM91" s="962"/>
      <c r="CN91" s="963"/>
      <c r="CO91" s="963"/>
      <c r="CP91" s="963"/>
      <c r="CQ91" s="964"/>
      <c r="CR91" s="962"/>
      <c r="CS91" s="963"/>
      <c r="CT91" s="963"/>
      <c r="CU91" s="963"/>
      <c r="CV91" s="964"/>
      <c r="CW91" s="962"/>
      <c r="CX91" s="963"/>
      <c r="CY91" s="963"/>
      <c r="CZ91" s="963"/>
      <c r="DA91" s="964"/>
      <c r="DB91" s="962"/>
      <c r="DC91" s="963"/>
      <c r="DD91" s="963"/>
      <c r="DE91" s="963"/>
      <c r="DF91" s="964"/>
      <c r="DG91" s="962"/>
      <c r="DH91" s="963"/>
      <c r="DI91" s="963"/>
      <c r="DJ91" s="963"/>
      <c r="DK91" s="964"/>
      <c r="DL91" s="962"/>
      <c r="DM91" s="963"/>
      <c r="DN91" s="963"/>
      <c r="DO91" s="963"/>
      <c r="DP91" s="964"/>
      <c r="DQ91" s="962"/>
      <c r="DR91" s="963"/>
      <c r="DS91" s="963"/>
      <c r="DT91" s="963"/>
      <c r="DU91" s="964"/>
      <c r="DV91" s="947"/>
      <c r="DW91" s="948"/>
      <c r="DX91" s="948"/>
      <c r="DY91" s="948"/>
      <c r="DZ91" s="949"/>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9"/>
      <c r="BT92" s="960"/>
      <c r="BU92" s="960"/>
      <c r="BV92" s="960"/>
      <c r="BW92" s="960"/>
      <c r="BX92" s="960"/>
      <c r="BY92" s="960"/>
      <c r="BZ92" s="960"/>
      <c r="CA92" s="960"/>
      <c r="CB92" s="960"/>
      <c r="CC92" s="960"/>
      <c r="CD92" s="960"/>
      <c r="CE92" s="960"/>
      <c r="CF92" s="960"/>
      <c r="CG92" s="961"/>
      <c r="CH92" s="962"/>
      <c r="CI92" s="963"/>
      <c r="CJ92" s="963"/>
      <c r="CK92" s="963"/>
      <c r="CL92" s="964"/>
      <c r="CM92" s="962"/>
      <c r="CN92" s="963"/>
      <c r="CO92" s="963"/>
      <c r="CP92" s="963"/>
      <c r="CQ92" s="964"/>
      <c r="CR92" s="962"/>
      <c r="CS92" s="963"/>
      <c r="CT92" s="963"/>
      <c r="CU92" s="963"/>
      <c r="CV92" s="964"/>
      <c r="CW92" s="962"/>
      <c r="CX92" s="963"/>
      <c r="CY92" s="963"/>
      <c r="CZ92" s="963"/>
      <c r="DA92" s="964"/>
      <c r="DB92" s="962"/>
      <c r="DC92" s="963"/>
      <c r="DD92" s="963"/>
      <c r="DE92" s="963"/>
      <c r="DF92" s="964"/>
      <c r="DG92" s="962"/>
      <c r="DH92" s="963"/>
      <c r="DI92" s="963"/>
      <c r="DJ92" s="963"/>
      <c r="DK92" s="964"/>
      <c r="DL92" s="962"/>
      <c r="DM92" s="963"/>
      <c r="DN92" s="963"/>
      <c r="DO92" s="963"/>
      <c r="DP92" s="964"/>
      <c r="DQ92" s="962"/>
      <c r="DR92" s="963"/>
      <c r="DS92" s="963"/>
      <c r="DT92" s="963"/>
      <c r="DU92" s="964"/>
      <c r="DV92" s="947"/>
      <c r="DW92" s="948"/>
      <c r="DX92" s="948"/>
      <c r="DY92" s="948"/>
      <c r="DZ92" s="949"/>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9"/>
      <c r="BT93" s="960"/>
      <c r="BU93" s="960"/>
      <c r="BV93" s="960"/>
      <c r="BW93" s="960"/>
      <c r="BX93" s="960"/>
      <c r="BY93" s="960"/>
      <c r="BZ93" s="960"/>
      <c r="CA93" s="960"/>
      <c r="CB93" s="960"/>
      <c r="CC93" s="960"/>
      <c r="CD93" s="960"/>
      <c r="CE93" s="960"/>
      <c r="CF93" s="960"/>
      <c r="CG93" s="961"/>
      <c r="CH93" s="962"/>
      <c r="CI93" s="963"/>
      <c r="CJ93" s="963"/>
      <c r="CK93" s="963"/>
      <c r="CL93" s="964"/>
      <c r="CM93" s="962"/>
      <c r="CN93" s="963"/>
      <c r="CO93" s="963"/>
      <c r="CP93" s="963"/>
      <c r="CQ93" s="964"/>
      <c r="CR93" s="962"/>
      <c r="CS93" s="963"/>
      <c r="CT93" s="963"/>
      <c r="CU93" s="963"/>
      <c r="CV93" s="964"/>
      <c r="CW93" s="962"/>
      <c r="CX93" s="963"/>
      <c r="CY93" s="963"/>
      <c r="CZ93" s="963"/>
      <c r="DA93" s="964"/>
      <c r="DB93" s="962"/>
      <c r="DC93" s="963"/>
      <c r="DD93" s="963"/>
      <c r="DE93" s="963"/>
      <c r="DF93" s="964"/>
      <c r="DG93" s="962"/>
      <c r="DH93" s="963"/>
      <c r="DI93" s="963"/>
      <c r="DJ93" s="963"/>
      <c r="DK93" s="964"/>
      <c r="DL93" s="962"/>
      <c r="DM93" s="963"/>
      <c r="DN93" s="963"/>
      <c r="DO93" s="963"/>
      <c r="DP93" s="964"/>
      <c r="DQ93" s="962"/>
      <c r="DR93" s="963"/>
      <c r="DS93" s="963"/>
      <c r="DT93" s="963"/>
      <c r="DU93" s="964"/>
      <c r="DV93" s="947"/>
      <c r="DW93" s="948"/>
      <c r="DX93" s="948"/>
      <c r="DY93" s="948"/>
      <c r="DZ93" s="949"/>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9"/>
      <c r="BT94" s="960"/>
      <c r="BU94" s="960"/>
      <c r="BV94" s="960"/>
      <c r="BW94" s="960"/>
      <c r="BX94" s="960"/>
      <c r="BY94" s="960"/>
      <c r="BZ94" s="960"/>
      <c r="CA94" s="960"/>
      <c r="CB94" s="960"/>
      <c r="CC94" s="960"/>
      <c r="CD94" s="960"/>
      <c r="CE94" s="960"/>
      <c r="CF94" s="960"/>
      <c r="CG94" s="961"/>
      <c r="CH94" s="962"/>
      <c r="CI94" s="963"/>
      <c r="CJ94" s="963"/>
      <c r="CK94" s="963"/>
      <c r="CL94" s="964"/>
      <c r="CM94" s="962"/>
      <c r="CN94" s="963"/>
      <c r="CO94" s="963"/>
      <c r="CP94" s="963"/>
      <c r="CQ94" s="964"/>
      <c r="CR94" s="962"/>
      <c r="CS94" s="963"/>
      <c r="CT94" s="963"/>
      <c r="CU94" s="963"/>
      <c r="CV94" s="964"/>
      <c r="CW94" s="962"/>
      <c r="CX94" s="963"/>
      <c r="CY94" s="963"/>
      <c r="CZ94" s="963"/>
      <c r="DA94" s="964"/>
      <c r="DB94" s="962"/>
      <c r="DC94" s="963"/>
      <c r="DD94" s="963"/>
      <c r="DE94" s="963"/>
      <c r="DF94" s="964"/>
      <c r="DG94" s="962"/>
      <c r="DH94" s="963"/>
      <c r="DI94" s="963"/>
      <c r="DJ94" s="963"/>
      <c r="DK94" s="964"/>
      <c r="DL94" s="962"/>
      <c r="DM94" s="963"/>
      <c r="DN94" s="963"/>
      <c r="DO94" s="963"/>
      <c r="DP94" s="964"/>
      <c r="DQ94" s="962"/>
      <c r="DR94" s="963"/>
      <c r="DS94" s="963"/>
      <c r="DT94" s="963"/>
      <c r="DU94" s="964"/>
      <c r="DV94" s="947"/>
      <c r="DW94" s="948"/>
      <c r="DX94" s="948"/>
      <c r="DY94" s="948"/>
      <c r="DZ94" s="949"/>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9"/>
      <c r="BT95" s="960"/>
      <c r="BU95" s="960"/>
      <c r="BV95" s="960"/>
      <c r="BW95" s="960"/>
      <c r="BX95" s="960"/>
      <c r="BY95" s="960"/>
      <c r="BZ95" s="960"/>
      <c r="CA95" s="960"/>
      <c r="CB95" s="960"/>
      <c r="CC95" s="960"/>
      <c r="CD95" s="960"/>
      <c r="CE95" s="960"/>
      <c r="CF95" s="960"/>
      <c r="CG95" s="961"/>
      <c r="CH95" s="962"/>
      <c r="CI95" s="963"/>
      <c r="CJ95" s="963"/>
      <c r="CK95" s="963"/>
      <c r="CL95" s="964"/>
      <c r="CM95" s="962"/>
      <c r="CN95" s="963"/>
      <c r="CO95" s="963"/>
      <c r="CP95" s="963"/>
      <c r="CQ95" s="964"/>
      <c r="CR95" s="962"/>
      <c r="CS95" s="963"/>
      <c r="CT95" s="963"/>
      <c r="CU95" s="963"/>
      <c r="CV95" s="964"/>
      <c r="CW95" s="962"/>
      <c r="CX95" s="963"/>
      <c r="CY95" s="963"/>
      <c r="CZ95" s="963"/>
      <c r="DA95" s="964"/>
      <c r="DB95" s="962"/>
      <c r="DC95" s="963"/>
      <c r="DD95" s="963"/>
      <c r="DE95" s="963"/>
      <c r="DF95" s="964"/>
      <c r="DG95" s="962"/>
      <c r="DH95" s="963"/>
      <c r="DI95" s="963"/>
      <c r="DJ95" s="963"/>
      <c r="DK95" s="964"/>
      <c r="DL95" s="962"/>
      <c r="DM95" s="963"/>
      <c r="DN95" s="963"/>
      <c r="DO95" s="963"/>
      <c r="DP95" s="964"/>
      <c r="DQ95" s="962"/>
      <c r="DR95" s="963"/>
      <c r="DS95" s="963"/>
      <c r="DT95" s="963"/>
      <c r="DU95" s="964"/>
      <c r="DV95" s="947"/>
      <c r="DW95" s="948"/>
      <c r="DX95" s="948"/>
      <c r="DY95" s="948"/>
      <c r="DZ95" s="949"/>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9"/>
      <c r="BT96" s="960"/>
      <c r="BU96" s="960"/>
      <c r="BV96" s="960"/>
      <c r="BW96" s="960"/>
      <c r="BX96" s="960"/>
      <c r="BY96" s="960"/>
      <c r="BZ96" s="960"/>
      <c r="CA96" s="960"/>
      <c r="CB96" s="960"/>
      <c r="CC96" s="960"/>
      <c r="CD96" s="960"/>
      <c r="CE96" s="960"/>
      <c r="CF96" s="960"/>
      <c r="CG96" s="961"/>
      <c r="CH96" s="962"/>
      <c r="CI96" s="963"/>
      <c r="CJ96" s="963"/>
      <c r="CK96" s="963"/>
      <c r="CL96" s="964"/>
      <c r="CM96" s="962"/>
      <c r="CN96" s="963"/>
      <c r="CO96" s="963"/>
      <c r="CP96" s="963"/>
      <c r="CQ96" s="964"/>
      <c r="CR96" s="962"/>
      <c r="CS96" s="963"/>
      <c r="CT96" s="963"/>
      <c r="CU96" s="963"/>
      <c r="CV96" s="964"/>
      <c r="CW96" s="962"/>
      <c r="CX96" s="963"/>
      <c r="CY96" s="963"/>
      <c r="CZ96" s="963"/>
      <c r="DA96" s="964"/>
      <c r="DB96" s="962"/>
      <c r="DC96" s="963"/>
      <c r="DD96" s="963"/>
      <c r="DE96" s="963"/>
      <c r="DF96" s="964"/>
      <c r="DG96" s="962"/>
      <c r="DH96" s="963"/>
      <c r="DI96" s="963"/>
      <c r="DJ96" s="963"/>
      <c r="DK96" s="964"/>
      <c r="DL96" s="962"/>
      <c r="DM96" s="963"/>
      <c r="DN96" s="963"/>
      <c r="DO96" s="963"/>
      <c r="DP96" s="964"/>
      <c r="DQ96" s="962"/>
      <c r="DR96" s="963"/>
      <c r="DS96" s="963"/>
      <c r="DT96" s="963"/>
      <c r="DU96" s="964"/>
      <c r="DV96" s="947"/>
      <c r="DW96" s="948"/>
      <c r="DX96" s="948"/>
      <c r="DY96" s="948"/>
      <c r="DZ96" s="949"/>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9"/>
      <c r="BT97" s="960"/>
      <c r="BU97" s="960"/>
      <c r="BV97" s="960"/>
      <c r="BW97" s="960"/>
      <c r="BX97" s="960"/>
      <c r="BY97" s="960"/>
      <c r="BZ97" s="960"/>
      <c r="CA97" s="960"/>
      <c r="CB97" s="960"/>
      <c r="CC97" s="960"/>
      <c r="CD97" s="960"/>
      <c r="CE97" s="960"/>
      <c r="CF97" s="960"/>
      <c r="CG97" s="961"/>
      <c r="CH97" s="962"/>
      <c r="CI97" s="963"/>
      <c r="CJ97" s="963"/>
      <c r="CK97" s="963"/>
      <c r="CL97" s="964"/>
      <c r="CM97" s="962"/>
      <c r="CN97" s="963"/>
      <c r="CO97" s="963"/>
      <c r="CP97" s="963"/>
      <c r="CQ97" s="964"/>
      <c r="CR97" s="962"/>
      <c r="CS97" s="963"/>
      <c r="CT97" s="963"/>
      <c r="CU97" s="963"/>
      <c r="CV97" s="964"/>
      <c r="CW97" s="962"/>
      <c r="CX97" s="963"/>
      <c r="CY97" s="963"/>
      <c r="CZ97" s="963"/>
      <c r="DA97" s="964"/>
      <c r="DB97" s="962"/>
      <c r="DC97" s="963"/>
      <c r="DD97" s="963"/>
      <c r="DE97" s="963"/>
      <c r="DF97" s="964"/>
      <c r="DG97" s="962"/>
      <c r="DH97" s="963"/>
      <c r="DI97" s="963"/>
      <c r="DJ97" s="963"/>
      <c r="DK97" s="964"/>
      <c r="DL97" s="962"/>
      <c r="DM97" s="963"/>
      <c r="DN97" s="963"/>
      <c r="DO97" s="963"/>
      <c r="DP97" s="964"/>
      <c r="DQ97" s="962"/>
      <c r="DR97" s="963"/>
      <c r="DS97" s="963"/>
      <c r="DT97" s="963"/>
      <c r="DU97" s="964"/>
      <c r="DV97" s="947"/>
      <c r="DW97" s="948"/>
      <c r="DX97" s="948"/>
      <c r="DY97" s="948"/>
      <c r="DZ97" s="949"/>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9"/>
      <c r="BT98" s="960"/>
      <c r="BU98" s="960"/>
      <c r="BV98" s="960"/>
      <c r="BW98" s="960"/>
      <c r="BX98" s="960"/>
      <c r="BY98" s="960"/>
      <c r="BZ98" s="960"/>
      <c r="CA98" s="960"/>
      <c r="CB98" s="960"/>
      <c r="CC98" s="960"/>
      <c r="CD98" s="960"/>
      <c r="CE98" s="960"/>
      <c r="CF98" s="960"/>
      <c r="CG98" s="961"/>
      <c r="CH98" s="962"/>
      <c r="CI98" s="963"/>
      <c r="CJ98" s="963"/>
      <c r="CK98" s="963"/>
      <c r="CL98" s="964"/>
      <c r="CM98" s="962"/>
      <c r="CN98" s="963"/>
      <c r="CO98" s="963"/>
      <c r="CP98" s="963"/>
      <c r="CQ98" s="964"/>
      <c r="CR98" s="962"/>
      <c r="CS98" s="963"/>
      <c r="CT98" s="963"/>
      <c r="CU98" s="963"/>
      <c r="CV98" s="964"/>
      <c r="CW98" s="962"/>
      <c r="CX98" s="963"/>
      <c r="CY98" s="963"/>
      <c r="CZ98" s="963"/>
      <c r="DA98" s="964"/>
      <c r="DB98" s="962"/>
      <c r="DC98" s="963"/>
      <c r="DD98" s="963"/>
      <c r="DE98" s="963"/>
      <c r="DF98" s="964"/>
      <c r="DG98" s="962"/>
      <c r="DH98" s="963"/>
      <c r="DI98" s="963"/>
      <c r="DJ98" s="963"/>
      <c r="DK98" s="964"/>
      <c r="DL98" s="962"/>
      <c r="DM98" s="963"/>
      <c r="DN98" s="963"/>
      <c r="DO98" s="963"/>
      <c r="DP98" s="964"/>
      <c r="DQ98" s="962"/>
      <c r="DR98" s="963"/>
      <c r="DS98" s="963"/>
      <c r="DT98" s="963"/>
      <c r="DU98" s="964"/>
      <c r="DV98" s="947"/>
      <c r="DW98" s="948"/>
      <c r="DX98" s="948"/>
      <c r="DY98" s="948"/>
      <c r="DZ98" s="949"/>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9"/>
      <c r="BT99" s="960"/>
      <c r="BU99" s="960"/>
      <c r="BV99" s="960"/>
      <c r="BW99" s="960"/>
      <c r="BX99" s="960"/>
      <c r="BY99" s="960"/>
      <c r="BZ99" s="960"/>
      <c r="CA99" s="960"/>
      <c r="CB99" s="960"/>
      <c r="CC99" s="960"/>
      <c r="CD99" s="960"/>
      <c r="CE99" s="960"/>
      <c r="CF99" s="960"/>
      <c r="CG99" s="961"/>
      <c r="CH99" s="962"/>
      <c r="CI99" s="963"/>
      <c r="CJ99" s="963"/>
      <c r="CK99" s="963"/>
      <c r="CL99" s="964"/>
      <c r="CM99" s="962"/>
      <c r="CN99" s="963"/>
      <c r="CO99" s="963"/>
      <c r="CP99" s="963"/>
      <c r="CQ99" s="964"/>
      <c r="CR99" s="962"/>
      <c r="CS99" s="963"/>
      <c r="CT99" s="963"/>
      <c r="CU99" s="963"/>
      <c r="CV99" s="964"/>
      <c r="CW99" s="962"/>
      <c r="CX99" s="963"/>
      <c r="CY99" s="963"/>
      <c r="CZ99" s="963"/>
      <c r="DA99" s="964"/>
      <c r="DB99" s="962"/>
      <c r="DC99" s="963"/>
      <c r="DD99" s="963"/>
      <c r="DE99" s="963"/>
      <c r="DF99" s="964"/>
      <c r="DG99" s="962"/>
      <c r="DH99" s="963"/>
      <c r="DI99" s="963"/>
      <c r="DJ99" s="963"/>
      <c r="DK99" s="964"/>
      <c r="DL99" s="962"/>
      <c r="DM99" s="963"/>
      <c r="DN99" s="963"/>
      <c r="DO99" s="963"/>
      <c r="DP99" s="964"/>
      <c r="DQ99" s="962"/>
      <c r="DR99" s="963"/>
      <c r="DS99" s="963"/>
      <c r="DT99" s="963"/>
      <c r="DU99" s="964"/>
      <c r="DV99" s="947"/>
      <c r="DW99" s="948"/>
      <c r="DX99" s="948"/>
      <c r="DY99" s="948"/>
      <c r="DZ99" s="949"/>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9"/>
      <c r="BT100" s="960"/>
      <c r="BU100" s="960"/>
      <c r="BV100" s="960"/>
      <c r="BW100" s="960"/>
      <c r="BX100" s="960"/>
      <c r="BY100" s="960"/>
      <c r="BZ100" s="960"/>
      <c r="CA100" s="960"/>
      <c r="CB100" s="960"/>
      <c r="CC100" s="960"/>
      <c r="CD100" s="960"/>
      <c r="CE100" s="960"/>
      <c r="CF100" s="960"/>
      <c r="CG100" s="961"/>
      <c r="CH100" s="962"/>
      <c r="CI100" s="963"/>
      <c r="CJ100" s="963"/>
      <c r="CK100" s="963"/>
      <c r="CL100" s="964"/>
      <c r="CM100" s="962"/>
      <c r="CN100" s="963"/>
      <c r="CO100" s="963"/>
      <c r="CP100" s="963"/>
      <c r="CQ100" s="964"/>
      <c r="CR100" s="962"/>
      <c r="CS100" s="963"/>
      <c r="CT100" s="963"/>
      <c r="CU100" s="963"/>
      <c r="CV100" s="964"/>
      <c r="CW100" s="962"/>
      <c r="CX100" s="963"/>
      <c r="CY100" s="963"/>
      <c r="CZ100" s="963"/>
      <c r="DA100" s="964"/>
      <c r="DB100" s="962"/>
      <c r="DC100" s="963"/>
      <c r="DD100" s="963"/>
      <c r="DE100" s="963"/>
      <c r="DF100" s="964"/>
      <c r="DG100" s="962"/>
      <c r="DH100" s="963"/>
      <c r="DI100" s="963"/>
      <c r="DJ100" s="963"/>
      <c r="DK100" s="964"/>
      <c r="DL100" s="962"/>
      <c r="DM100" s="963"/>
      <c r="DN100" s="963"/>
      <c r="DO100" s="963"/>
      <c r="DP100" s="964"/>
      <c r="DQ100" s="962"/>
      <c r="DR100" s="963"/>
      <c r="DS100" s="963"/>
      <c r="DT100" s="963"/>
      <c r="DU100" s="964"/>
      <c r="DV100" s="947"/>
      <c r="DW100" s="948"/>
      <c r="DX100" s="948"/>
      <c r="DY100" s="948"/>
      <c r="DZ100" s="949"/>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9"/>
      <c r="BT101" s="960"/>
      <c r="BU101" s="960"/>
      <c r="BV101" s="960"/>
      <c r="BW101" s="960"/>
      <c r="BX101" s="960"/>
      <c r="BY101" s="960"/>
      <c r="BZ101" s="960"/>
      <c r="CA101" s="960"/>
      <c r="CB101" s="960"/>
      <c r="CC101" s="960"/>
      <c r="CD101" s="960"/>
      <c r="CE101" s="960"/>
      <c r="CF101" s="960"/>
      <c r="CG101" s="961"/>
      <c r="CH101" s="962"/>
      <c r="CI101" s="963"/>
      <c r="CJ101" s="963"/>
      <c r="CK101" s="963"/>
      <c r="CL101" s="964"/>
      <c r="CM101" s="962"/>
      <c r="CN101" s="963"/>
      <c r="CO101" s="963"/>
      <c r="CP101" s="963"/>
      <c r="CQ101" s="964"/>
      <c r="CR101" s="962"/>
      <c r="CS101" s="963"/>
      <c r="CT101" s="963"/>
      <c r="CU101" s="963"/>
      <c r="CV101" s="964"/>
      <c r="CW101" s="962"/>
      <c r="CX101" s="963"/>
      <c r="CY101" s="963"/>
      <c r="CZ101" s="963"/>
      <c r="DA101" s="964"/>
      <c r="DB101" s="962"/>
      <c r="DC101" s="963"/>
      <c r="DD101" s="963"/>
      <c r="DE101" s="963"/>
      <c r="DF101" s="964"/>
      <c r="DG101" s="962"/>
      <c r="DH101" s="963"/>
      <c r="DI101" s="963"/>
      <c r="DJ101" s="963"/>
      <c r="DK101" s="964"/>
      <c r="DL101" s="962"/>
      <c r="DM101" s="963"/>
      <c r="DN101" s="963"/>
      <c r="DO101" s="963"/>
      <c r="DP101" s="964"/>
      <c r="DQ101" s="962"/>
      <c r="DR101" s="963"/>
      <c r="DS101" s="963"/>
      <c r="DT101" s="963"/>
      <c r="DU101" s="964"/>
      <c r="DV101" s="947"/>
      <c r="DW101" s="948"/>
      <c r="DX101" s="948"/>
      <c r="DY101" s="948"/>
      <c r="DZ101" s="949"/>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376</v>
      </c>
      <c r="BR102" s="950" t="s">
        <v>410</v>
      </c>
      <c r="BS102" s="951"/>
      <c r="BT102" s="951"/>
      <c r="BU102" s="951"/>
      <c r="BV102" s="951"/>
      <c r="BW102" s="951"/>
      <c r="BX102" s="951"/>
      <c r="BY102" s="951"/>
      <c r="BZ102" s="951"/>
      <c r="CA102" s="951"/>
      <c r="CB102" s="951"/>
      <c r="CC102" s="951"/>
      <c r="CD102" s="951"/>
      <c r="CE102" s="951"/>
      <c r="CF102" s="951"/>
      <c r="CG102" s="952"/>
      <c r="CH102" s="953"/>
      <c r="CI102" s="954"/>
      <c r="CJ102" s="954"/>
      <c r="CK102" s="954"/>
      <c r="CL102" s="955"/>
      <c r="CM102" s="953"/>
      <c r="CN102" s="954"/>
      <c r="CO102" s="954"/>
      <c r="CP102" s="954"/>
      <c r="CQ102" s="955"/>
      <c r="CR102" s="956">
        <v>9550</v>
      </c>
      <c r="CS102" s="957"/>
      <c r="CT102" s="957"/>
      <c r="CU102" s="957"/>
      <c r="CV102" s="958"/>
      <c r="CW102" s="956">
        <v>313</v>
      </c>
      <c r="CX102" s="957"/>
      <c r="CY102" s="957"/>
      <c r="CZ102" s="957"/>
      <c r="DA102" s="958"/>
      <c r="DB102" s="956">
        <v>9577</v>
      </c>
      <c r="DC102" s="957"/>
      <c r="DD102" s="957"/>
      <c r="DE102" s="957"/>
      <c r="DF102" s="958"/>
      <c r="DG102" s="956">
        <v>0</v>
      </c>
      <c r="DH102" s="957"/>
      <c r="DI102" s="957"/>
      <c r="DJ102" s="957"/>
      <c r="DK102" s="958"/>
      <c r="DL102" s="956">
        <v>10</v>
      </c>
      <c r="DM102" s="957"/>
      <c r="DN102" s="957"/>
      <c r="DO102" s="957"/>
      <c r="DP102" s="958"/>
      <c r="DQ102" s="956">
        <v>9</v>
      </c>
      <c r="DR102" s="957"/>
      <c r="DS102" s="957"/>
      <c r="DT102" s="957"/>
      <c r="DU102" s="958"/>
      <c r="DV102" s="939"/>
      <c r="DW102" s="940"/>
      <c r="DX102" s="940"/>
      <c r="DY102" s="940"/>
      <c r="DZ102" s="941"/>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42" t="s">
        <v>411</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43" t="s">
        <v>412</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413</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414</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44" t="s">
        <v>415</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416</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35" customFormat="1" ht="26.25" customHeight="1" x14ac:dyDescent="0.2">
      <c r="A109" s="899" t="s">
        <v>417</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902" t="s">
        <v>418</v>
      </c>
      <c r="AB109" s="900"/>
      <c r="AC109" s="900"/>
      <c r="AD109" s="900"/>
      <c r="AE109" s="901"/>
      <c r="AF109" s="902" t="s">
        <v>306</v>
      </c>
      <c r="AG109" s="900"/>
      <c r="AH109" s="900"/>
      <c r="AI109" s="900"/>
      <c r="AJ109" s="901"/>
      <c r="AK109" s="902" t="s">
        <v>305</v>
      </c>
      <c r="AL109" s="900"/>
      <c r="AM109" s="900"/>
      <c r="AN109" s="900"/>
      <c r="AO109" s="901"/>
      <c r="AP109" s="902" t="s">
        <v>419</v>
      </c>
      <c r="AQ109" s="900"/>
      <c r="AR109" s="900"/>
      <c r="AS109" s="900"/>
      <c r="AT109" s="931"/>
      <c r="AU109" s="899" t="s">
        <v>417</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902" t="s">
        <v>418</v>
      </c>
      <c r="BR109" s="900"/>
      <c r="BS109" s="900"/>
      <c r="BT109" s="900"/>
      <c r="BU109" s="901"/>
      <c r="BV109" s="902" t="s">
        <v>306</v>
      </c>
      <c r="BW109" s="900"/>
      <c r="BX109" s="900"/>
      <c r="BY109" s="900"/>
      <c r="BZ109" s="901"/>
      <c r="CA109" s="902" t="s">
        <v>305</v>
      </c>
      <c r="CB109" s="900"/>
      <c r="CC109" s="900"/>
      <c r="CD109" s="900"/>
      <c r="CE109" s="901"/>
      <c r="CF109" s="938" t="s">
        <v>419</v>
      </c>
      <c r="CG109" s="938"/>
      <c r="CH109" s="938"/>
      <c r="CI109" s="938"/>
      <c r="CJ109" s="938"/>
      <c r="CK109" s="902" t="s">
        <v>420</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902" t="s">
        <v>418</v>
      </c>
      <c r="DH109" s="900"/>
      <c r="DI109" s="900"/>
      <c r="DJ109" s="900"/>
      <c r="DK109" s="901"/>
      <c r="DL109" s="902" t="s">
        <v>306</v>
      </c>
      <c r="DM109" s="900"/>
      <c r="DN109" s="900"/>
      <c r="DO109" s="900"/>
      <c r="DP109" s="901"/>
      <c r="DQ109" s="902" t="s">
        <v>305</v>
      </c>
      <c r="DR109" s="900"/>
      <c r="DS109" s="900"/>
      <c r="DT109" s="900"/>
      <c r="DU109" s="901"/>
      <c r="DV109" s="902" t="s">
        <v>419</v>
      </c>
      <c r="DW109" s="900"/>
      <c r="DX109" s="900"/>
      <c r="DY109" s="900"/>
      <c r="DZ109" s="931"/>
    </row>
    <row r="110" spans="1:131" s="235" customFormat="1" ht="26.25" customHeight="1" x14ac:dyDescent="0.2">
      <c r="A110" s="808" t="s">
        <v>421</v>
      </c>
      <c r="B110" s="809"/>
      <c r="C110" s="809"/>
      <c r="D110" s="809"/>
      <c r="E110" s="809"/>
      <c r="F110" s="809"/>
      <c r="G110" s="809"/>
      <c r="H110" s="809"/>
      <c r="I110" s="809"/>
      <c r="J110" s="809"/>
      <c r="K110" s="809"/>
      <c r="L110" s="809"/>
      <c r="M110" s="809"/>
      <c r="N110" s="809"/>
      <c r="O110" s="809"/>
      <c r="P110" s="809"/>
      <c r="Q110" s="809"/>
      <c r="R110" s="809"/>
      <c r="S110" s="809"/>
      <c r="T110" s="809"/>
      <c r="U110" s="809"/>
      <c r="V110" s="809"/>
      <c r="W110" s="809"/>
      <c r="X110" s="809"/>
      <c r="Y110" s="809"/>
      <c r="Z110" s="810"/>
      <c r="AA110" s="892">
        <v>70061511</v>
      </c>
      <c r="AB110" s="893"/>
      <c r="AC110" s="893"/>
      <c r="AD110" s="893"/>
      <c r="AE110" s="894"/>
      <c r="AF110" s="895">
        <v>60172300</v>
      </c>
      <c r="AG110" s="893"/>
      <c r="AH110" s="893"/>
      <c r="AI110" s="893"/>
      <c r="AJ110" s="894"/>
      <c r="AK110" s="895">
        <v>62157421</v>
      </c>
      <c r="AL110" s="893"/>
      <c r="AM110" s="893"/>
      <c r="AN110" s="893"/>
      <c r="AO110" s="894"/>
      <c r="AP110" s="896">
        <v>28.6</v>
      </c>
      <c r="AQ110" s="897"/>
      <c r="AR110" s="897"/>
      <c r="AS110" s="897"/>
      <c r="AT110" s="898"/>
      <c r="AU110" s="932" t="s">
        <v>71</v>
      </c>
      <c r="AV110" s="933"/>
      <c r="AW110" s="933"/>
      <c r="AX110" s="933"/>
      <c r="AY110" s="933"/>
      <c r="AZ110" s="860" t="s">
        <v>422</v>
      </c>
      <c r="BA110" s="809"/>
      <c r="BB110" s="809"/>
      <c r="BC110" s="809"/>
      <c r="BD110" s="809"/>
      <c r="BE110" s="809"/>
      <c r="BF110" s="809"/>
      <c r="BG110" s="809"/>
      <c r="BH110" s="809"/>
      <c r="BI110" s="809"/>
      <c r="BJ110" s="809"/>
      <c r="BK110" s="809"/>
      <c r="BL110" s="809"/>
      <c r="BM110" s="809"/>
      <c r="BN110" s="809"/>
      <c r="BO110" s="809"/>
      <c r="BP110" s="810"/>
      <c r="BQ110" s="861">
        <v>868743321</v>
      </c>
      <c r="BR110" s="843"/>
      <c r="BS110" s="843"/>
      <c r="BT110" s="843"/>
      <c r="BU110" s="843"/>
      <c r="BV110" s="843">
        <v>868933260</v>
      </c>
      <c r="BW110" s="843"/>
      <c r="BX110" s="843"/>
      <c r="BY110" s="843"/>
      <c r="BZ110" s="843"/>
      <c r="CA110" s="843">
        <v>865004044</v>
      </c>
      <c r="CB110" s="843"/>
      <c r="CC110" s="843"/>
      <c r="CD110" s="843"/>
      <c r="CE110" s="843"/>
      <c r="CF110" s="867">
        <v>397.5</v>
      </c>
      <c r="CG110" s="868"/>
      <c r="CH110" s="868"/>
      <c r="CI110" s="868"/>
      <c r="CJ110" s="868"/>
      <c r="CK110" s="928" t="s">
        <v>423</v>
      </c>
      <c r="CL110" s="820"/>
      <c r="CM110" s="889" t="s">
        <v>424</v>
      </c>
      <c r="CN110" s="890"/>
      <c r="CO110" s="890"/>
      <c r="CP110" s="890"/>
      <c r="CQ110" s="890"/>
      <c r="CR110" s="890"/>
      <c r="CS110" s="890"/>
      <c r="CT110" s="890"/>
      <c r="CU110" s="890"/>
      <c r="CV110" s="890"/>
      <c r="CW110" s="890"/>
      <c r="CX110" s="890"/>
      <c r="CY110" s="890"/>
      <c r="CZ110" s="890"/>
      <c r="DA110" s="890"/>
      <c r="DB110" s="890"/>
      <c r="DC110" s="890"/>
      <c r="DD110" s="890"/>
      <c r="DE110" s="890"/>
      <c r="DF110" s="891"/>
      <c r="DG110" s="861" t="s">
        <v>119</v>
      </c>
      <c r="DH110" s="843"/>
      <c r="DI110" s="843"/>
      <c r="DJ110" s="843"/>
      <c r="DK110" s="843"/>
      <c r="DL110" s="843" t="s">
        <v>119</v>
      </c>
      <c r="DM110" s="843"/>
      <c r="DN110" s="843"/>
      <c r="DO110" s="843"/>
      <c r="DP110" s="843"/>
      <c r="DQ110" s="843" t="s">
        <v>425</v>
      </c>
      <c r="DR110" s="843"/>
      <c r="DS110" s="843"/>
      <c r="DT110" s="843"/>
      <c r="DU110" s="843"/>
      <c r="DV110" s="844" t="s">
        <v>119</v>
      </c>
      <c r="DW110" s="844"/>
      <c r="DX110" s="844"/>
      <c r="DY110" s="844"/>
      <c r="DZ110" s="845"/>
    </row>
    <row r="111" spans="1:131" s="235" customFormat="1" ht="26.25" customHeight="1" x14ac:dyDescent="0.2">
      <c r="A111" s="779" t="s">
        <v>426</v>
      </c>
      <c r="B111" s="780"/>
      <c r="C111" s="780"/>
      <c r="D111" s="780"/>
      <c r="E111" s="780"/>
      <c r="F111" s="780"/>
      <c r="G111" s="780"/>
      <c r="H111" s="780"/>
      <c r="I111" s="780"/>
      <c r="J111" s="780"/>
      <c r="K111" s="780"/>
      <c r="L111" s="780"/>
      <c r="M111" s="780"/>
      <c r="N111" s="780"/>
      <c r="O111" s="780"/>
      <c r="P111" s="780"/>
      <c r="Q111" s="780"/>
      <c r="R111" s="780"/>
      <c r="S111" s="780"/>
      <c r="T111" s="780"/>
      <c r="U111" s="780"/>
      <c r="V111" s="780"/>
      <c r="W111" s="780"/>
      <c r="X111" s="780"/>
      <c r="Y111" s="780"/>
      <c r="Z111" s="920"/>
      <c r="AA111" s="921" t="s">
        <v>119</v>
      </c>
      <c r="AB111" s="922"/>
      <c r="AC111" s="922"/>
      <c r="AD111" s="922"/>
      <c r="AE111" s="923"/>
      <c r="AF111" s="924" t="s">
        <v>425</v>
      </c>
      <c r="AG111" s="922"/>
      <c r="AH111" s="922"/>
      <c r="AI111" s="922"/>
      <c r="AJ111" s="923"/>
      <c r="AK111" s="924" t="s">
        <v>425</v>
      </c>
      <c r="AL111" s="922"/>
      <c r="AM111" s="922"/>
      <c r="AN111" s="922"/>
      <c r="AO111" s="923"/>
      <c r="AP111" s="925" t="s">
        <v>119</v>
      </c>
      <c r="AQ111" s="926"/>
      <c r="AR111" s="926"/>
      <c r="AS111" s="926"/>
      <c r="AT111" s="927"/>
      <c r="AU111" s="934"/>
      <c r="AV111" s="935"/>
      <c r="AW111" s="935"/>
      <c r="AX111" s="935"/>
      <c r="AY111" s="935"/>
      <c r="AZ111" s="816" t="s">
        <v>427</v>
      </c>
      <c r="BA111" s="723"/>
      <c r="BB111" s="723"/>
      <c r="BC111" s="723"/>
      <c r="BD111" s="723"/>
      <c r="BE111" s="723"/>
      <c r="BF111" s="723"/>
      <c r="BG111" s="723"/>
      <c r="BH111" s="723"/>
      <c r="BI111" s="723"/>
      <c r="BJ111" s="723"/>
      <c r="BK111" s="723"/>
      <c r="BL111" s="723"/>
      <c r="BM111" s="723"/>
      <c r="BN111" s="723"/>
      <c r="BO111" s="723"/>
      <c r="BP111" s="724"/>
      <c r="BQ111" s="817">
        <v>1327188</v>
      </c>
      <c r="BR111" s="818"/>
      <c r="BS111" s="818"/>
      <c r="BT111" s="818"/>
      <c r="BU111" s="818"/>
      <c r="BV111" s="818">
        <v>1004466</v>
      </c>
      <c r="BW111" s="818"/>
      <c r="BX111" s="818"/>
      <c r="BY111" s="818"/>
      <c r="BZ111" s="818"/>
      <c r="CA111" s="818">
        <v>613409</v>
      </c>
      <c r="CB111" s="818"/>
      <c r="CC111" s="818"/>
      <c r="CD111" s="818"/>
      <c r="CE111" s="818"/>
      <c r="CF111" s="876">
        <v>0.3</v>
      </c>
      <c r="CG111" s="877"/>
      <c r="CH111" s="877"/>
      <c r="CI111" s="877"/>
      <c r="CJ111" s="877"/>
      <c r="CK111" s="929"/>
      <c r="CL111" s="822"/>
      <c r="CM111" s="825" t="s">
        <v>428</v>
      </c>
      <c r="CN111" s="826"/>
      <c r="CO111" s="826"/>
      <c r="CP111" s="826"/>
      <c r="CQ111" s="826"/>
      <c r="CR111" s="826"/>
      <c r="CS111" s="826"/>
      <c r="CT111" s="826"/>
      <c r="CU111" s="826"/>
      <c r="CV111" s="826"/>
      <c r="CW111" s="826"/>
      <c r="CX111" s="826"/>
      <c r="CY111" s="826"/>
      <c r="CZ111" s="826"/>
      <c r="DA111" s="826"/>
      <c r="DB111" s="826"/>
      <c r="DC111" s="826"/>
      <c r="DD111" s="826"/>
      <c r="DE111" s="826"/>
      <c r="DF111" s="827"/>
      <c r="DG111" s="817" t="s">
        <v>119</v>
      </c>
      <c r="DH111" s="818"/>
      <c r="DI111" s="818"/>
      <c r="DJ111" s="818"/>
      <c r="DK111" s="818"/>
      <c r="DL111" s="818" t="s">
        <v>119</v>
      </c>
      <c r="DM111" s="818"/>
      <c r="DN111" s="818"/>
      <c r="DO111" s="818"/>
      <c r="DP111" s="818"/>
      <c r="DQ111" s="818" t="s">
        <v>119</v>
      </c>
      <c r="DR111" s="818"/>
      <c r="DS111" s="818"/>
      <c r="DT111" s="818"/>
      <c r="DU111" s="818"/>
      <c r="DV111" s="795" t="s">
        <v>119</v>
      </c>
      <c r="DW111" s="795"/>
      <c r="DX111" s="795"/>
      <c r="DY111" s="795"/>
      <c r="DZ111" s="796"/>
    </row>
    <row r="112" spans="1:131" s="235" customFormat="1" ht="26.25" customHeight="1" x14ac:dyDescent="0.2">
      <c r="A112" s="914" t="s">
        <v>429</v>
      </c>
      <c r="B112" s="915"/>
      <c r="C112" s="723" t="s">
        <v>430</v>
      </c>
      <c r="D112" s="723"/>
      <c r="E112" s="723"/>
      <c r="F112" s="723"/>
      <c r="G112" s="723"/>
      <c r="H112" s="723"/>
      <c r="I112" s="723"/>
      <c r="J112" s="723"/>
      <c r="K112" s="723"/>
      <c r="L112" s="723"/>
      <c r="M112" s="723"/>
      <c r="N112" s="723"/>
      <c r="O112" s="723"/>
      <c r="P112" s="723"/>
      <c r="Q112" s="723"/>
      <c r="R112" s="723"/>
      <c r="S112" s="723"/>
      <c r="T112" s="723"/>
      <c r="U112" s="723"/>
      <c r="V112" s="723"/>
      <c r="W112" s="723"/>
      <c r="X112" s="723"/>
      <c r="Y112" s="723"/>
      <c r="Z112" s="724"/>
      <c r="AA112" s="730" t="s">
        <v>431</v>
      </c>
      <c r="AB112" s="731"/>
      <c r="AC112" s="731"/>
      <c r="AD112" s="731"/>
      <c r="AE112" s="732"/>
      <c r="AF112" s="733" t="s">
        <v>431</v>
      </c>
      <c r="AG112" s="731"/>
      <c r="AH112" s="731"/>
      <c r="AI112" s="731"/>
      <c r="AJ112" s="732"/>
      <c r="AK112" s="733" t="s">
        <v>431</v>
      </c>
      <c r="AL112" s="731"/>
      <c r="AM112" s="731"/>
      <c r="AN112" s="731"/>
      <c r="AO112" s="732"/>
      <c r="AP112" s="734" t="s">
        <v>431</v>
      </c>
      <c r="AQ112" s="735"/>
      <c r="AR112" s="735"/>
      <c r="AS112" s="735"/>
      <c r="AT112" s="736"/>
      <c r="AU112" s="934"/>
      <c r="AV112" s="935"/>
      <c r="AW112" s="935"/>
      <c r="AX112" s="935"/>
      <c r="AY112" s="935"/>
      <c r="AZ112" s="816" t="s">
        <v>432</v>
      </c>
      <c r="BA112" s="723"/>
      <c r="BB112" s="723"/>
      <c r="BC112" s="723"/>
      <c r="BD112" s="723"/>
      <c r="BE112" s="723"/>
      <c r="BF112" s="723"/>
      <c r="BG112" s="723"/>
      <c r="BH112" s="723"/>
      <c r="BI112" s="723"/>
      <c r="BJ112" s="723"/>
      <c r="BK112" s="723"/>
      <c r="BL112" s="723"/>
      <c r="BM112" s="723"/>
      <c r="BN112" s="723"/>
      <c r="BO112" s="723"/>
      <c r="BP112" s="724"/>
      <c r="BQ112" s="817">
        <v>17531695</v>
      </c>
      <c r="BR112" s="818"/>
      <c r="BS112" s="818"/>
      <c r="BT112" s="818"/>
      <c r="BU112" s="818"/>
      <c r="BV112" s="818">
        <v>16939485</v>
      </c>
      <c r="BW112" s="818"/>
      <c r="BX112" s="818"/>
      <c r="BY112" s="818"/>
      <c r="BZ112" s="818"/>
      <c r="CA112" s="818">
        <v>16427635</v>
      </c>
      <c r="CB112" s="818"/>
      <c r="CC112" s="818"/>
      <c r="CD112" s="818"/>
      <c r="CE112" s="818"/>
      <c r="CF112" s="876">
        <v>7.5</v>
      </c>
      <c r="CG112" s="877"/>
      <c r="CH112" s="877"/>
      <c r="CI112" s="877"/>
      <c r="CJ112" s="877"/>
      <c r="CK112" s="929"/>
      <c r="CL112" s="822"/>
      <c r="CM112" s="825" t="s">
        <v>433</v>
      </c>
      <c r="CN112" s="826"/>
      <c r="CO112" s="826"/>
      <c r="CP112" s="826"/>
      <c r="CQ112" s="826"/>
      <c r="CR112" s="826"/>
      <c r="CS112" s="826"/>
      <c r="CT112" s="826"/>
      <c r="CU112" s="826"/>
      <c r="CV112" s="826"/>
      <c r="CW112" s="826"/>
      <c r="CX112" s="826"/>
      <c r="CY112" s="826"/>
      <c r="CZ112" s="826"/>
      <c r="DA112" s="826"/>
      <c r="DB112" s="826"/>
      <c r="DC112" s="826"/>
      <c r="DD112" s="826"/>
      <c r="DE112" s="826"/>
      <c r="DF112" s="827"/>
      <c r="DG112" s="817">
        <v>540623</v>
      </c>
      <c r="DH112" s="818"/>
      <c r="DI112" s="818"/>
      <c r="DJ112" s="818"/>
      <c r="DK112" s="818"/>
      <c r="DL112" s="818">
        <v>282183</v>
      </c>
      <c r="DM112" s="818"/>
      <c r="DN112" s="818"/>
      <c r="DO112" s="818"/>
      <c r="DP112" s="818"/>
      <c r="DQ112" s="818">
        <v>116764</v>
      </c>
      <c r="DR112" s="818"/>
      <c r="DS112" s="818"/>
      <c r="DT112" s="818"/>
      <c r="DU112" s="818"/>
      <c r="DV112" s="795">
        <v>0.1</v>
      </c>
      <c r="DW112" s="795"/>
      <c r="DX112" s="795"/>
      <c r="DY112" s="795"/>
      <c r="DZ112" s="796"/>
    </row>
    <row r="113" spans="1:130" s="235" customFormat="1" ht="26.25" customHeight="1" x14ac:dyDescent="0.2">
      <c r="A113" s="916"/>
      <c r="B113" s="917"/>
      <c r="C113" s="723" t="s">
        <v>434</v>
      </c>
      <c r="D113" s="723"/>
      <c r="E113" s="723"/>
      <c r="F113" s="723"/>
      <c r="G113" s="723"/>
      <c r="H113" s="723"/>
      <c r="I113" s="723"/>
      <c r="J113" s="723"/>
      <c r="K113" s="723"/>
      <c r="L113" s="723"/>
      <c r="M113" s="723"/>
      <c r="N113" s="723"/>
      <c r="O113" s="723"/>
      <c r="P113" s="723"/>
      <c r="Q113" s="723"/>
      <c r="R113" s="723"/>
      <c r="S113" s="723"/>
      <c r="T113" s="723"/>
      <c r="U113" s="723"/>
      <c r="V113" s="723"/>
      <c r="W113" s="723"/>
      <c r="X113" s="723"/>
      <c r="Y113" s="723"/>
      <c r="Z113" s="724"/>
      <c r="AA113" s="730">
        <v>2243716</v>
      </c>
      <c r="AB113" s="731"/>
      <c r="AC113" s="731"/>
      <c r="AD113" s="731"/>
      <c r="AE113" s="732"/>
      <c r="AF113" s="733">
        <v>2048816</v>
      </c>
      <c r="AG113" s="731"/>
      <c r="AH113" s="731"/>
      <c r="AI113" s="731"/>
      <c r="AJ113" s="732"/>
      <c r="AK113" s="733">
        <v>1208869</v>
      </c>
      <c r="AL113" s="731"/>
      <c r="AM113" s="731"/>
      <c r="AN113" s="731"/>
      <c r="AO113" s="732"/>
      <c r="AP113" s="734">
        <v>0.6</v>
      </c>
      <c r="AQ113" s="735"/>
      <c r="AR113" s="735"/>
      <c r="AS113" s="735"/>
      <c r="AT113" s="736"/>
      <c r="AU113" s="934"/>
      <c r="AV113" s="935"/>
      <c r="AW113" s="935"/>
      <c r="AX113" s="935"/>
      <c r="AY113" s="935"/>
      <c r="AZ113" s="816" t="s">
        <v>435</v>
      </c>
      <c r="BA113" s="723"/>
      <c r="BB113" s="723"/>
      <c r="BC113" s="723"/>
      <c r="BD113" s="723"/>
      <c r="BE113" s="723"/>
      <c r="BF113" s="723"/>
      <c r="BG113" s="723"/>
      <c r="BH113" s="723"/>
      <c r="BI113" s="723"/>
      <c r="BJ113" s="723"/>
      <c r="BK113" s="723"/>
      <c r="BL113" s="723"/>
      <c r="BM113" s="723"/>
      <c r="BN113" s="723"/>
      <c r="BO113" s="723"/>
      <c r="BP113" s="724"/>
      <c r="BQ113" s="817" t="s">
        <v>431</v>
      </c>
      <c r="BR113" s="818"/>
      <c r="BS113" s="818"/>
      <c r="BT113" s="818"/>
      <c r="BU113" s="818"/>
      <c r="BV113" s="818" t="s">
        <v>436</v>
      </c>
      <c r="BW113" s="818"/>
      <c r="BX113" s="818"/>
      <c r="BY113" s="818"/>
      <c r="BZ113" s="818"/>
      <c r="CA113" s="818" t="s">
        <v>437</v>
      </c>
      <c r="CB113" s="818"/>
      <c r="CC113" s="818"/>
      <c r="CD113" s="818"/>
      <c r="CE113" s="818"/>
      <c r="CF113" s="876" t="s">
        <v>436</v>
      </c>
      <c r="CG113" s="877"/>
      <c r="CH113" s="877"/>
      <c r="CI113" s="877"/>
      <c r="CJ113" s="877"/>
      <c r="CK113" s="929"/>
      <c r="CL113" s="822"/>
      <c r="CM113" s="825" t="s">
        <v>438</v>
      </c>
      <c r="CN113" s="826"/>
      <c r="CO113" s="826"/>
      <c r="CP113" s="826"/>
      <c r="CQ113" s="826"/>
      <c r="CR113" s="826"/>
      <c r="CS113" s="826"/>
      <c r="CT113" s="826"/>
      <c r="CU113" s="826"/>
      <c r="CV113" s="826"/>
      <c r="CW113" s="826"/>
      <c r="CX113" s="826"/>
      <c r="CY113" s="826"/>
      <c r="CZ113" s="826"/>
      <c r="DA113" s="826"/>
      <c r="DB113" s="826"/>
      <c r="DC113" s="826"/>
      <c r="DD113" s="826"/>
      <c r="DE113" s="826"/>
      <c r="DF113" s="827"/>
      <c r="DG113" s="817">
        <v>677233</v>
      </c>
      <c r="DH113" s="818"/>
      <c r="DI113" s="818"/>
      <c r="DJ113" s="818"/>
      <c r="DK113" s="818"/>
      <c r="DL113" s="818">
        <v>617858</v>
      </c>
      <c r="DM113" s="818"/>
      <c r="DN113" s="818"/>
      <c r="DO113" s="818"/>
      <c r="DP113" s="818"/>
      <c r="DQ113" s="818">
        <v>412958</v>
      </c>
      <c r="DR113" s="818"/>
      <c r="DS113" s="818"/>
      <c r="DT113" s="818"/>
      <c r="DU113" s="818"/>
      <c r="DV113" s="795">
        <v>0.2</v>
      </c>
      <c r="DW113" s="795"/>
      <c r="DX113" s="795"/>
      <c r="DY113" s="795"/>
      <c r="DZ113" s="796"/>
    </row>
    <row r="114" spans="1:130" s="235" customFormat="1" ht="26.25" customHeight="1" x14ac:dyDescent="0.2">
      <c r="A114" s="916"/>
      <c r="B114" s="917"/>
      <c r="C114" s="723" t="s">
        <v>439</v>
      </c>
      <c r="D114" s="723"/>
      <c r="E114" s="723"/>
      <c r="F114" s="723"/>
      <c r="G114" s="723"/>
      <c r="H114" s="723"/>
      <c r="I114" s="723"/>
      <c r="J114" s="723"/>
      <c r="K114" s="723"/>
      <c r="L114" s="723"/>
      <c r="M114" s="723"/>
      <c r="N114" s="723"/>
      <c r="O114" s="723"/>
      <c r="P114" s="723"/>
      <c r="Q114" s="723"/>
      <c r="R114" s="723"/>
      <c r="S114" s="723"/>
      <c r="T114" s="723"/>
      <c r="U114" s="723"/>
      <c r="V114" s="723"/>
      <c r="W114" s="723"/>
      <c r="X114" s="723"/>
      <c r="Y114" s="723"/>
      <c r="Z114" s="724"/>
      <c r="AA114" s="730" t="s">
        <v>436</v>
      </c>
      <c r="AB114" s="731"/>
      <c r="AC114" s="731"/>
      <c r="AD114" s="731"/>
      <c r="AE114" s="732"/>
      <c r="AF114" s="733" t="s">
        <v>431</v>
      </c>
      <c r="AG114" s="731"/>
      <c r="AH114" s="731"/>
      <c r="AI114" s="731"/>
      <c r="AJ114" s="732"/>
      <c r="AK114" s="733" t="s">
        <v>431</v>
      </c>
      <c r="AL114" s="731"/>
      <c r="AM114" s="731"/>
      <c r="AN114" s="731"/>
      <c r="AO114" s="732"/>
      <c r="AP114" s="734" t="s">
        <v>431</v>
      </c>
      <c r="AQ114" s="735"/>
      <c r="AR114" s="735"/>
      <c r="AS114" s="735"/>
      <c r="AT114" s="736"/>
      <c r="AU114" s="934"/>
      <c r="AV114" s="935"/>
      <c r="AW114" s="935"/>
      <c r="AX114" s="935"/>
      <c r="AY114" s="935"/>
      <c r="AZ114" s="816" t="s">
        <v>440</v>
      </c>
      <c r="BA114" s="723"/>
      <c r="BB114" s="723"/>
      <c r="BC114" s="723"/>
      <c r="BD114" s="723"/>
      <c r="BE114" s="723"/>
      <c r="BF114" s="723"/>
      <c r="BG114" s="723"/>
      <c r="BH114" s="723"/>
      <c r="BI114" s="723"/>
      <c r="BJ114" s="723"/>
      <c r="BK114" s="723"/>
      <c r="BL114" s="723"/>
      <c r="BM114" s="723"/>
      <c r="BN114" s="723"/>
      <c r="BO114" s="723"/>
      <c r="BP114" s="724"/>
      <c r="BQ114" s="817">
        <v>111298123</v>
      </c>
      <c r="BR114" s="818"/>
      <c r="BS114" s="818"/>
      <c r="BT114" s="818"/>
      <c r="BU114" s="818"/>
      <c r="BV114" s="818">
        <v>103625319</v>
      </c>
      <c r="BW114" s="818"/>
      <c r="BX114" s="818"/>
      <c r="BY114" s="818"/>
      <c r="BZ114" s="818"/>
      <c r="CA114" s="818">
        <v>101621438</v>
      </c>
      <c r="CB114" s="818"/>
      <c r="CC114" s="818"/>
      <c r="CD114" s="818"/>
      <c r="CE114" s="818"/>
      <c r="CF114" s="876">
        <v>46.7</v>
      </c>
      <c r="CG114" s="877"/>
      <c r="CH114" s="877"/>
      <c r="CI114" s="877"/>
      <c r="CJ114" s="877"/>
      <c r="CK114" s="929"/>
      <c r="CL114" s="822"/>
      <c r="CM114" s="825" t="s">
        <v>441</v>
      </c>
      <c r="CN114" s="826"/>
      <c r="CO114" s="826"/>
      <c r="CP114" s="826"/>
      <c r="CQ114" s="826"/>
      <c r="CR114" s="826"/>
      <c r="CS114" s="826"/>
      <c r="CT114" s="826"/>
      <c r="CU114" s="826"/>
      <c r="CV114" s="826"/>
      <c r="CW114" s="826"/>
      <c r="CX114" s="826"/>
      <c r="CY114" s="826"/>
      <c r="CZ114" s="826"/>
      <c r="DA114" s="826"/>
      <c r="DB114" s="826"/>
      <c r="DC114" s="826"/>
      <c r="DD114" s="826"/>
      <c r="DE114" s="826"/>
      <c r="DF114" s="827"/>
      <c r="DG114" s="817" t="s">
        <v>431</v>
      </c>
      <c r="DH114" s="818"/>
      <c r="DI114" s="818"/>
      <c r="DJ114" s="818"/>
      <c r="DK114" s="818"/>
      <c r="DL114" s="818" t="s">
        <v>431</v>
      </c>
      <c r="DM114" s="818"/>
      <c r="DN114" s="818"/>
      <c r="DO114" s="818"/>
      <c r="DP114" s="818"/>
      <c r="DQ114" s="818" t="s">
        <v>431</v>
      </c>
      <c r="DR114" s="818"/>
      <c r="DS114" s="818"/>
      <c r="DT114" s="818"/>
      <c r="DU114" s="818"/>
      <c r="DV114" s="795" t="s">
        <v>431</v>
      </c>
      <c r="DW114" s="795"/>
      <c r="DX114" s="795"/>
      <c r="DY114" s="795"/>
      <c r="DZ114" s="796"/>
    </row>
    <row r="115" spans="1:130" s="235" customFormat="1" ht="26.25" customHeight="1" x14ac:dyDescent="0.2">
      <c r="A115" s="916"/>
      <c r="B115" s="917"/>
      <c r="C115" s="723" t="s">
        <v>442</v>
      </c>
      <c r="D115" s="723"/>
      <c r="E115" s="723"/>
      <c r="F115" s="723"/>
      <c r="G115" s="723"/>
      <c r="H115" s="723"/>
      <c r="I115" s="723"/>
      <c r="J115" s="723"/>
      <c r="K115" s="723"/>
      <c r="L115" s="723"/>
      <c r="M115" s="723"/>
      <c r="N115" s="723"/>
      <c r="O115" s="723"/>
      <c r="P115" s="723"/>
      <c r="Q115" s="723"/>
      <c r="R115" s="723"/>
      <c r="S115" s="723"/>
      <c r="T115" s="723"/>
      <c r="U115" s="723"/>
      <c r="V115" s="723"/>
      <c r="W115" s="723"/>
      <c r="X115" s="723"/>
      <c r="Y115" s="723"/>
      <c r="Z115" s="724"/>
      <c r="AA115" s="730">
        <v>527114</v>
      </c>
      <c r="AB115" s="731"/>
      <c r="AC115" s="731"/>
      <c r="AD115" s="731"/>
      <c r="AE115" s="732"/>
      <c r="AF115" s="733">
        <v>435422</v>
      </c>
      <c r="AG115" s="731"/>
      <c r="AH115" s="731"/>
      <c r="AI115" s="731"/>
      <c r="AJ115" s="732"/>
      <c r="AK115" s="733">
        <v>293849</v>
      </c>
      <c r="AL115" s="731"/>
      <c r="AM115" s="731"/>
      <c r="AN115" s="731"/>
      <c r="AO115" s="732"/>
      <c r="AP115" s="734">
        <v>0.1</v>
      </c>
      <c r="AQ115" s="735"/>
      <c r="AR115" s="735"/>
      <c r="AS115" s="735"/>
      <c r="AT115" s="736"/>
      <c r="AU115" s="934"/>
      <c r="AV115" s="935"/>
      <c r="AW115" s="935"/>
      <c r="AX115" s="935"/>
      <c r="AY115" s="935"/>
      <c r="AZ115" s="816" t="s">
        <v>443</v>
      </c>
      <c r="BA115" s="723"/>
      <c r="BB115" s="723"/>
      <c r="BC115" s="723"/>
      <c r="BD115" s="723"/>
      <c r="BE115" s="723"/>
      <c r="BF115" s="723"/>
      <c r="BG115" s="723"/>
      <c r="BH115" s="723"/>
      <c r="BI115" s="723"/>
      <c r="BJ115" s="723"/>
      <c r="BK115" s="723"/>
      <c r="BL115" s="723"/>
      <c r="BM115" s="723"/>
      <c r="BN115" s="723"/>
      <c r="BO115" s="723"/>
      <c r="BP115" s="724"/>
      <c r="BQ115" s="817">
        <v>48338</v>
      </c>
      <c r="BR115" s="818"/>
      <c r="BS115" s="818"/>
      <c r="BT115" s="818"/>
      <c r="BU115" s="818"/>
      <c r="BV115" s="818">
        <v>22161</v>
      </c>
      <c r="BW115" s="818"/>
      <c r="BX115" s="818"/>
      <c r="BY115" s="818"/>
      <c r="BZ115" s="818"/>
      <c r="CA115" s="818">
        <v>47964</v>
      </c>
      <c r="CB115" s="818"/>
      <c r="CC115" s="818"/>
      <c r="CD115" s="818"/>
      <c r="CE115" s="818"/>
      <c r="CF115" s="876">
        <v>0</v>
      </c>
      <c r="CG115" s="877"/>
      <c r="CH115" s="877"/>
      <c r="CI115" s="877"/>
      <c r="CJ115" s="877"/>
      <c r="CK115" s="929"/>
      <c r="CL115" s="822"/>
      <c r="CM115" s="816" t="s">
        <v>444</v>
      </c>
      <c r="CN115" s="913"/>
      <c r="CO115" s="913"/>
      <c r="CP115" s="913"/>
      <c r="CQ115" s="913"/>
      <c r="CR115" s="913"/>
      <c r="CS115" s="913"/>
      <c r="CT115" s="913"/>
      <c r="CU115" s="913"/>
      <c r="CV115" s="913"/>
      <c r="CW115" s="913"/>
      <c r="CX115" s="913"/>
      <c r="CY115" s="913"/>
      <c r="CZ115" s="913"/>
      <c r="DA115" s="913"/>
      <c r="DB115" s="913"/>
      <c r="DC115" s="913"/>
      <c r="DD115" s="913"/>
      <c r="DE115" s="913"/>
      <c r="DF115" s="724"/>
      <c r="DG115" s="817" t="s">
        <v>431</v>
      </c>
      <c r="DH115" s="818"/>
      <c r="DI115" s="818"/>
      <c r="DJ115" s="818"/>
      <c r="DK115" s="818"/>
      <c r="DL115" s="818" t="s">
        <v>431</v>
      </c>
      <c r="DM115" s="818"/>
      <c r="DN115" s="818"/>
      <c r="DO115" s="818"/>
      <c r="DP115" s="818"/>
      <c r="DQ115" s="818" t="s">
        <v>445</v>
      </c>
      <c r="DR115" s="818"/>
      <c r="DS115" s="818"/>
      <c r="DT115" s="818"/>
      <c r="DU115" s="818"/>
      <c r="DV115" s="795" t="s">
        <v>436</v>
      </c>
      <c r="DW115" s="795"/>
      <c r="DX115" s="795"/>
      <c r="DY115" s="795"/>
      <c r="DZ115" s="796"/>
    </row>
    <row r="116" spans="1:130" s="235" customFormat="1" ht="26.25" customHeight="1" x14ac:dyDescent="0.2">
      <c r="A116" s="918"/>
      <c r="B116" s="919"/>
      <c r="C116" s="728" t="s">
        <v>446</v>
      </c>
      <c r="D116" s="728"/>
      <c r="E116" s="728"/>
      <c r="F116" s="728"/>
      <c r="G116" s="728"/>
      <c r="H116" s="728"/>
      <c r="I116" s="728"/>
      <c r="J116" s="728"/>
      <c r="K116" s="728"/>
      <c r="L116" s="728"/>
      <c r="M116" s="728"/>
      <c r="N116" s="728"/>
      <c r="O116" s="728"/>
      <c r="P116" s="728"/>
      <c r="Q116" s="728"/>
      <c r="R116" s="728"/>
      <c r="S116" s="728"/>
      <c r="T116" s="728"/>
      <c r="U116" s="728"/>
      <c r="V116" s="728"/>
      <c r="W116" s="728"/>
      <c r="X116" s="728"/>
      <c r="Y116" s="728"/>
      <c r="Z116" s="729"/>
      <c r="AA116" s="730">
        <v>2195</v>
      </c>
      <c r="AB116" s="731"/>
      <c r="AC116" s="731"/>
      <c r="AD116" s="731"/>
      <c r="AE116" s="732"/>
      <c r="AF116" s="733">
        <v>3787</v>
      </c>
      <c r="AG116" s="731"/>
      <c r="AH116" s="731"/>
      <c r="AI116" s="731"/>
      <c r="AJ116" s="732"/>
      <c r="AK116" s="733">
        <v>12324</v>
      </c>
      <c r="AL116" s="731"/>
      <c r="AM116" s="731"/>
      <c r="AN116" s="731"/>
      <c r="AO116" s="732"/>
      <c r="AP116" s="734">
        <v>0</v>
      </c>
      <c r="AQ116" s="735"/>
      <c r="AR116" s="735"/>
      <c r="AS116" s="735"/>
      <c r="AT116" s="736"/>
      <c r="AU116" s="934"/>
      <c r="AV116" s="935"/>
      <c r="AW116" s="935"/>
      <c r="AX116" s="935"/>
      <c r="AY116" s="935"/>
      <c r="AZ116" s="737" t="s">
        <v>447</v>
      </c>
      <c r="BA116" s="738"/>
      <c r="BB116" s="738"/>
      <c r="BC116" s="738"/>
      <c r="BD116" s="738"/>
      <c r="BE116" s="738"/>
      <c r="BF116" s="738"/>
      <c r="BG116" s="738"/>
      <c r="BH116" s="738"/>
      <c r="BI116" s="738"/>
      <c r="BJ116" s="738"/>
      <c r="BK116" s="738"/>
      <c r="BL116" s="738"/>
      <c r="BM116" s="738"/>
      <c r="BN116" s="738"/>
      <c r="BO116" s="738"/>
      <c r="BP116" s="739"/>
      <c r="BQ116" s="817" t="s">
        <v>431</v>
      </c>
      <c r="BR116" s="818"/>
      <c r="BS116" s="818"/>
      <c r="BT116" s="818"/>
      <c r="BU116" s="818"/>
      <c r="BV116" s="818" t="s">
        <v>431</v>
      </c>
      <c r="BW116" s="818"/>
      <c r="BX116" s="818"/>
      <c r="BY116" s="818"/>
      <c r="BZ116" s="818"/>
      <c r="CA116" s="818" t="s">
        <v>431</v>
      </c>
      <c r="CB116" s="818"/>
      <c r="CC116" s="818"/>
      <c r="CD116" s="818"/>
      <c r="CE116" s="818"/>
      <c r="CF116" s="876" t="s">
        <v>448</v>
      </c>
      <c r="CG116" s="877"/>
      <c r="CH116" s="877"/>
      <c r="CI116" s="877"/>
      <c r="CJ116" s="877"/>
      <c r="CK116" s="929"/>
      <c r="CL116" s="822"/>
      <c r="CM116" s="825" t="s">
        <v>449</v>
      </c>
      <c r="CN116" s="826"/>
      <c r="CO116" s="826"/>
      <c r="CP116" s="826"/>
      <c r="CQ116" s="826"/>
      <c r="CR116" s="826"/>
      <c r="CS116" s="826"/>
      <c r="CT116" s="826"/>
      <c r="CU116" s="826"/>
      <c r="CV116" s="826"/>
      <c r="CW116" s="826"/>
      <c r="CX116" s="826"/>
      <c r="CY116" s="826"/>
      <c r="CZ116" s="826"/>
      <c r="DA116" s="826"/>
      <c r="DB116" s="826"/>
      <c r="DC116" s="826"/>
      <c r="DD116" s="826"/>
      <c r="DE116" s="826"/>
      <c r="DF116" s="827"/>
      <c r="DG116" s="817" t="s">
        <v>436</v>
      </c>
      <c r="DH116" s="818"/>
      <c r="DI116" s="818"/>
      <c r="DJ116" s="818"/>
      <c r="DK116" s="818"/>
      <c r="DL116" s="818" t="s">
        <v>436</v>
      </c>
      <c r="DM116" s="818"/>
      <c r="DN116" s="818"/>
      <c r="DO116" s="818"/>
      <c r="DP116" s="818"/>
      <c r="DQ116" s="818" t="s">
        <v>431</v>
      </c>
      <c r="DR116" s="818"/>
      <c r="DS116" s="818"/>
      <c r="DT116" s="818"/>
      <c r="DU116" s="818"/>
      <c r="DV116" s="795" t="s">
        <v>431</v>
      </c>
      <c r="DW116" s="795"/>
      <c r="DX116" s="795"/>
      <c r="DY116" s="795"/>
      <c r="DZ116" s="796"/>
    </row>
    <row r="117" spans="1:130" s="235" customFormat="1" ht="26.25" customHeight="1" x14ac:dyDescent="0.2">
      <c r="A117" s="899" t="s">
        <v>154</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878" t="s">
        <v>450</v>
      </c>
      <c r="Z117" s="901"/>
      <c r="AA117" s="906">
        <v>72834536</v>
      </c>
      <c r="AB117" s="907"/>
      <c r="AC117" s="907"/>
      <c r="AD117" s="907"/>
      <c r="AE117" s="908"/>
      <c r="AF117" s="909">
        <v>62660325</v>
      </c>
      <c r="AG117" s="907"/>
      <c r="AH117" s="907"/>
      <c r="AI117" s="907"/>
      <c r="AJ117" s="908"/>
      <c r="AK117" s="909">
        <v>63672463</v>
      </c>
      <c r="AL117" s="907"/>
      <c r="AM117" s="907"/>
      <c r="AN117" s="907"/>
      <c r="AO117" s="908"/>
      <c r="AP117" s="910"/>
      <c r="AQ117" s="911"/>
      <c r="AR117" s="911"/>
      <c r="AS117" s="911"/>
      <c r="AT117" s="912"/>
      <c r="AU117" s="934"/>
      <c r="AV117" s="935"/>
      <c r="AW117" s="935"/>
      <c r="AX117" s="935"/>
      <c r="AY117" s="935"/>
      <c r="AZ117" s="816" t="s">
        <v>451</v>
      </c>
      <c r="BA117" s="723"/>
      <c r="BB117" s="723"/>
      <c r="BC117" s="723"/>
      <c r="BD117" s="723"/>
      <c r="BE117" s="723"/>
      <c r="BF117" s="723"/>
      <c r="BG117" s="723"/>
      <c r="BH117" s="723"/>
      <c r="BI117" s="723"/>
      <c r="BJ117" s="723"/>
      <c r="BK117" s="723"/>
      <c r="BL117" s="723"/>
      <c r="BM117" s="723"/>
      <c r="BN117" s="723"/>
      <c r="BO117" s="723"/>
      <c r="BP117" s="724"/>
      <c r="BQ117" s="817" t="s">
        <v>436</v>
      </c>
      <c r="BR117" s="818"/>
      <c r="BS117" s="818"/>
      <c r="BT117" s="818"/>
      <c r="BU117" s="818"/>
      <c r="BV117" s="818" t="s">
        <v>445</v>
      </c>
      <c r="BW117" s="818"/>
      <c r="BX117" s="818"/>
      <c r="BY117" s="818"/>
      <c r="BZ117" s="818"/>
      <c r="CA117" s="818" t="s">
        <v>431</v>
      </c>
      <c r="CB117" s="818"/>
      <c r="CC117" s="818"/>
      <c r="CD117" s="818"/>
      <c r="CE117" s="818"/>
      <c r="CF117" s="876" t="s">
        <v>436</v>
      </c>
      <c r="CG117" s="877"/>
      <c r="CH117" s="877"/>
      <c r="CI117" s="877"/>
      <c r="CJ117" s="877"/>
      <c r="CK117" s="929"/>
      <c r="CL117" s="822"/>
      <c r="CM117" s="825" t="s">
        <v>452</v>
      </c>
      <c r="CN117" s="826"/>
      <c r="CO117" s="826"/>
      <c r="CP117" s="826"/>
      <c r="CQ117" s="826"/>
      <c r="CR117" s="826"/>
      <c r="CS117" s="826"/>
      <c r="CT117" s="826"/>
      <c r="CU117" s="826"/>
      <c r="CV117" s="826"/>
      <c r="CW117" s="826"/>
      <c r="CX117" s="826"/>
      <c r="CY117" s="826"/>
      <c r="CZ117" s="826"/>
      <c r="DA117" s="826"/>
      <c r="DB117" s="826"/>
      <c r="DC117" s="826"/>
      <c r="DD117" s="826"/>
      <c r="DE117" s="826"/>
      <c r="DF117" s="827"/>
      <c r="DG117" s="817" t="s">
        <v>436</v>
      </c>
      <c r="DH117" s="818"/>
      <c r="DI117" s="818"/>
      <c r="DJ117" s="818"/>
      <c r="DK117" s="818"/>
      <c r="DL117" s="818" t="s">
        <v>431</v>
      </c>
      <c r="DM117" s="818"/>
      <c r="DN117" s="818"/>
      <c r="DO117" s="818"/>
      <c r="DP117" s="818"/>
      <c r="DQ117" s="818" t="s">
        <v>431</v>
      </c>
      <c r="DR117" s="818"/>
      <c r="DS117" s="818"/>
      <c r="DT117" s="818"/>
      <c r="DU117" s="818"/>
      <c r="DV117" s="795" t="s">
        <v>436</v>
      </c>
      <c r="DW117" s="795"/>
      <c r="DX117" s="795"/>
      <c r="DY117" s="795"/>
      <c r="DZ117" s="796"/>
    </row>
    <row r="118" spans="1:130" s="235" customFormat="1" ht="26.25" customHeight="1" x14ac:dyDescent="0.2">
      <c r="A118" s="899" t="s">
        <v>420</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902" t="s">
        <v>418</v>
      </c>
      <c r="AB118" s="900"/>
      <c r="AC118" s="900"/>
      <c r="AD118" s="900"/>
      <c r="AE118" s="901"/>
      <c r="AF118" s="902" t="s">
        <v>306</v>
      </c>
      <c r="AG118" s="900"/>
      <c r="AH118" s="900"/>
      <c r="AI118" s="900"/>
      <c r="AJ118" s="901"/>
      <c r="AK118" s="902" t="s">
        <v>305</v>
      </c>
      <c r="AL118" s="900"/>
      <c r="AM118" s="900"/>
      <c r="AN118" s="900"/>
      <c r="AO118" s="901"/>
      <c r="AP118" s="903" t="s">
        <v>419</v>
      </c>
      <c r="AQ118" s="904"/>
      <c r="AR118" s="904"/>
      <c r="AS118" s="904"/>
      <c r="AT118" s="905"/>
      <c r="AU118" s="934"/>
      <c r="AV118" s="935"/>
      <c r="AW118" s="935"/>
      <c r="AX118" s="935"/>
      <c r="AY118" s="935"/>
      <c r="AZ118" s="880" t="s">
        <v>453</v>
      </c>
      <c r="BA118" s="728"/>
      <c r="BB118" s="728"/>
      <c r="BC118" s="728"/>
      <c r="BD118" s="728"/>
      <c r="BE118" s="728"/>
      <c r="BF118" s="728"/>
      <c r="BG118" s="728"/>
      <c r="BH118" s="728"/>
      <c r="BI118" s="728"/>
      <c r="BJ118" s="728"/>
      <c r="BK118" s="728"/>
      <c r="BL118" s="728"/>
      <c r="BM118" s="728"/>
      <c r="BN118" s="728"/>
      <c r="BO118" s="728"/>
      <c r="BP118" s="729"/>
      <c r="BQ118" s="866" t="s">
        <v>431</v>
      </c>
      <c r="BR118" s="846"/>
      <c r="BS118" s="846"/>
      <c r="BT118" s="846"/>
      <c r="BU118" s="846"/>
      <c r="BV118" s="846" t="s">
        <v>445</v>
      </c>
      <c r="BW118" s="846"/>
      <c r="BX118" s="846"/>
      <c r="BY118" s="846"/>
      <c r="BZ118" s="846"/>
      <c r="CA118" s="846" t="s">
        <v>436</v>
      </c>
      <c r="CB118" s="846"/>
      <c r="CC118" s="846"/>
      <c r="CD118" s="846"/>
      <c r="CE118" s="846"/>
      <c r="CF118" s="876" t="s">
        <v>431</v>
      </c>
      <c r="CG118" s="877"/>
      <c r="CH118" s="877"/>
      <c r="CI118" s="877"/>
      <c r="CJ118" s="877"/>
      <c r="CK118" s="929"/>
      <c r="CL118" s="822"/>
      <c r="CM118" s="825" t="s">
        <v>454</v>
      </c>
      <c r="CN118" s="826"/>
      <c r="CO118" s="826"/>
      <c r="CP118" s="826"/>
      <c r="CQ118" s="826"/>
      <c r="CR118" s="826"/>
      <c r="CS118" s="826"/>
      <c r="CT118" s="826"/>
      <c r="CU118" s="826"/>
      <c r="CV118" s="826"/>
      <c r="CW118" s="826"/>
      <c r="CX118" s="826"/>
      <c r="CY118" s="826"/>
      <c r="CZ118" s="826"/>
      <c r="DA118" s="826"/>
      <c r="DB118" s="826"/>
      <c r="DC118" s="826"/>
      <c r="DD118" s="826"/>
      <c r="DE118" s="826"/>
      <c r="DF118" s="827"/>
      <c r="DG118" s="817" t="s">
        <v>445</v>
      </c>
      <c r="DH118" s="818"/>
      <c r="DI118" s="818"/>
      <c r="DJ118" s="818"/>
      <c r="DK118" s="818"/>
      <c r="DL118" s="818" t="s">
        <v>431</v>
      </c>
      <c r="DM118" s="818"/>
      <c r="DN118" s="818"/>
      <c r="DO118" s="818"/>
      <c r="DP118" s="818"/>
      <c r="DQ118" s="818" t="s">
        <v>431</v>
      </c>
      <c r="DR118" s="818"/>
      <c r="DS118" s="818"/>
      <c r="DT118" s="818"/>
      <c r="DU118" s="818"/>
      <c r="DV118" s="795" t="s">
        <v>445</v>
      </c>
      <c r="DW118" s="795"/>
      <c r="DX118" s="795"/>
      <c r="DY118" s="795"/>
      <c r="DZ118" s="796"/>
    </row>
    <row r="119" spans="1:130" s="235" customFormat="1" ht="26.25" customHeight="1" x14ac:dyDescent="0.2">
      <c r="A119" s="819" t="s">
        <v>423</v>
      </c>
      <c r="B119" s="820"/>
      <c r="C119" s="889" t="s">
        <v>424</v>
      </c>
      <c r="D119" s="890"/>
      <c r="E119" s="890"/>
      <c r="F119" s="890"/>
      <c r="G119" s="890"/>
      <c r="H119" s="890"/>
      <c r="I119" s="890"/>
      <c r="J119" s="890"/>
      <c r="K119" s="890"/>
      <c r="L119" s="890"/>
      <c r="M119" s="890"/>
      <c r="N119" s="890"/>
      <c r="O119" s="890"/>
      <c r="P119" s="890"/>
      <c r="Q119" s="890"/>
      <c r="R119" s="890"/>
      <c r="S119" s="890"/>
      <c r="T119" s="890"/>
      <c r="U119" s="890"/>
      <c r="V119" s="890"/>
      <c r="W119" s="890"/>
      <c r="X119" s="890"/>
      <c r="Y119" s="890"/>
      <c r="Z119" s="891"/>
      <c r="AA119" s="892" t="s">
        <v>431</v>
      </c>
      <c r="AB119" s="893"/>
      <c r="AC119" s="893"/>
      <c r="AD119" s="893"/>
      <c r="AE119" s="894"/>
      <c r="AF119" s="895" t="s">
        <v>431</v>
      </c>
      <c r="AG119" s="893"/>
      <c r="AH119" s="893"/>
      <c r="AI119" s="893"/>
      <c r="AJ119" s="894"/>
      <c r="AK119" s="895" t="s">
        <v>431</v>
      </c>
      <c r="AL119" s="893"/>
      <c r="AM119" s="893"/>
      <c r="AN119" s="893"/>
      <c r="AO119" s="894"/>
      <c r="AP119" s="896" t="s">
        <v>431</v>
      </c>
      <c r="AQ119" s="897"/>
      <c r="AR119" s="897"/>
      <c r="AS119" s="897"/>
      <c r="AT119" s="898"/>
      <c r="AU119" s="936"/>
      <c r="AV119" s="937"/>
      <c r="AW119" s="937"/>
      <c r="AX119" s="937"/>
      <c r="AY119" s="937"/>
      <c r="AZ119" s="266" t="s">
        <v>154</v>
      </c>
      <c r="BA119" s="266"/>
      <c r="BB119" s="266"/>
      <c r="BC119" s="266"/>
      <c r="BD119" s="266"/>
      <c r="BE119" s="266"/>
      <c r="BF119" s="266"/>
      <c r="BG119" s="266"/>
      <c r="BH119" s="266"/>
      <c r="BI119" s="266"/>
      <c r="BJ119" s="266"/>
      <c r="BK119" s="266"/>
      <c r="BL119" s="266"/>
      <c r="BM119" s="266"/>
      <c r="BN119" s="266"/>
      <c r="BO119" s="878" t="s">
        <v>455</v>
      </c>
      <c r="BP119" s="879"/>
      <c r="BQ119" s="866">
        <v>998948665</v>
      </c>
      <c r="BR119" s="846"/>
      <c r="BS119" s="846"/>
      <c r="BT119" s="846"/>
      <c r="BU119" s="846"/>
      <c r="BV119" s="846">
        <v>990524691</v>
      </c>
      <c r="BW119" s="846"/>
      <c r="BX119" s="846"/>
      <c r="BY119" s="846"/>
      <c r="BZ119" s="846"/>
      <c r="CA119" s="846">
        <v>983714490</v>
      </c>
      <c r="CB119" s="846"/>
      <c r="CC119" s="846"/>
      <c r="CD119" s="846"/>
      <c r="CE119" s="846"/>
      <c r="CF119" s="757"/>
      <c r="CG119" s="758"/>
      <c r="CH119" s="758"/>
      <c r="CI119" s="758"/>
      <c r="CJ119" s="835"/>
      <c r="CK119" s="930"/>
      <c r="CL119" s="824"/>
      <c r="CM119" s="839" t="s">
        <v>456</v>
      </c>
      <c r="CN119" s="840"/>
      <c r="CO119" s="840"/>
      <c r="CP119" s="840"/>
      <c r="CQ119" s="840"/>
      <c r="CR119" s="840"/>
      <c r="CS119" s="840"/>
      <c r="CT119" s="840"/>
      <c r="CU119" s="840"/>
      <c r="CV119" s="840"/>
      <c r="CW119" s="840"/>
      <c r="CX119" s="840"/>
      <c r="CY119" s="840"/>
      <c r="CZ119" s="840"/>
      <c r="DA119" s="840"/>
      <c r="DB119" s="840"/>
      <c r="DC119" s="840"/>
      <c r="DD119" s="840"/>
      <c r="DE119" s="840"/>
      <c r="DF119" s="841"/>
      <c r="DG119" s="817">
        <v>109332</v>
      </c>
      <c r="DH119" s="818"/>
      <c r="DI119" s="818"/>
      <c r="DJ119" s="818"/>
      <c r="DK119" s="818"/>
      <c r="DL119" s="818">
        <v>104425</v>
      </c>
      <c r="DM119" s="818"/>
      <c r="DN119" s="818"/>
      <c r="DO119" s="818"/>
      <c r="DP119" s="818"/>
      <c r="DQ119" s="818">
        <v>83687</v>
      </c>
      <c r="DR119" s="818"/>
      <c r="DS119" s="818"/>
      <c r="DT119" s="818"/>
      <c r="DU119" s="818"/>
      <c r="DV119" s="795">
        <v>0</v>
      </c>
      <c r="DW119" s="795"/>
      <c r="DX119" s="795"/>
      <c r="DY119" s="795"/>
      <c r="DZ119" s="796"/>
    </row>
    <row r="120" spans="1:130" s="235" customFormat="1" ht="26.25" customHeight="1" x14ac:dyDescent="0.2">
      <c r="A120" s="821"/>
      <c r="B120" s="822"/>
      <c r="C120" s="825" t="s">
        <v>428</v>
      </c>
      <c r="D120" s="826"/>
      <c r="E120" s="826"/>
      <c r="F120" s="826"/>
      <c r="G120" s="826"/>
      <c r="H120" s="826"/>
      <c r="I120" s="826"/>
      <c r="J120" s="826"/>
      <c r="K120" s="826"/>
      <c r="L120" s="826"/>
      <c r="M120" s="826"/>
      <c r="N120" s="826"/>
      <c r="O120" s="826"/>
      <c r="P120" s="826"/>
      <c r="Q120" s="826"/>
      <c r="R120" s="826"/>
      <c r="S120" s="826"/>
      <c r="T120" s="826"/>
      <c r="U120" s="826"/>
      <c r="V120" s="826"/>
      <c r="W120" s="826"/>
      <c r="X120" s="826"/>
      <c r="Y120" s="826"/>
      <c r="Z120" s="827"/>
      <c r="AA120" s="730" t="s">
        <v>445</v>
      </c>
      <c r="AB120" s="731"/>
      <c r="AC120" s="731"/>
      <c r="AD120" s="731"/>
      <c r="AE120" s="732"/>
      <c r="AF120" s="733" t="s">
        <v>448</v>
      </c>
      <c r="AG120" s="731"/>
      <c r="AH120" s="731"/>
      <c r="AI120" s="731"/>
      <c r="AJ120" s="732"/>
      <c r="AK120" s="733" t="s">
        <v>436</v>
      </c>
      <c r="AL120" s="731"/>
      <c r="AM120" s="731"/>
      <c r="AN120" s="731"/>
      <c r="AO120" s="732"/>
      <c r="AP120" s="734" t="s">
        <v>431</v>
      </c>
      <c r="AQ120" s="735"/>
      <c r="AR120" s="735"/>
      <c r="AS120" s="735"/>
      <c r="AT120" s="736"/>
      <c r="AU120" s="881" t="s">
        <v>457</v>
      </c>
      <c r="AV120" s="882"/>
      <c r="AW120" s="882"/>
      <c r="AX120" s="882"/>
      <c r="AY120" s="883"/>
      <c r="AZ120" s="860" t="s">
        <v>458</v>
      </c>
      <c r="BA120" s="809"/>
      <c r="BB120" s="809"/>
      <c r="BC120" s="809"/>
      <c r="BD120" s="809"/>
      <c r="BE120" s="809"/>
      <c r="BF120" s="809"/>
      <c r="BG120" s="809"/>
      <c r="BH120" s="809"/>
      <c r="BI120" s="809"/>
      <c r="BJ120" s="809"/>
      <c r="BK120" s="809"/>
      <c r="BL120" s="809"/>
      <c r="BM120" s="809"/>
      <c r="BN120" s="809"/>
      <c r="BO120" s="809"/>
      <c r="BP120" s="810"/>
      <c r="BQ120" s="861">
        <v>51500575</v>
      </c>
      <c r="BR120" s="843"/>
      <c r="BS120" s="843"/>
      <c r="BT120" s="843"/>
      <c r="BU120" s="843"/>
      <c r="BV120" s="843">
        <v>47705870</v>
      </c>
      <c r="BW120" s="843"/>
      <c r="BX120" s="843"/>
      <c r="BY120" s="843"/>
      <c r="BZ120" s="843"/>
      <c r="CA120" s="843">
        <v>42314492</v>
      </c>
      <c r="CB120" s="843"/>
      <c r="CC120" s="843"/>
      <c r="CD120" s="843"/>
      <c r="CE120" s="843"/>
      <c r="CF120" s="867">
        <v>19.399999999999999</v>
      </c>
      <c r="CG120" s="868"/>
      <c r="CH120" s="868"/>
      <c r="CI120" s="868"/>
      <c r="CJ120" s="868"/>
      <c r="CK120" s="869" t="s">
        <v>459</v>
      </c>
      <c r="CL120" s="852"/>
      <c r="CM120" s="852"/>
      <c r="CN120" s="852"/>
      <c r="CO120" s="853"/>
      <c r="CP120" s="873" t="s">
        <v>460</v>
      </c>
      <c r="CQ120" s="874"/>
      <c r="CR120" s="874"/>
      <c r="CS120" s="874"/>
      <c r="CT120" s="874"/>
      <c r="CU120" s="874"/>
      <c r="CV120" s="874"/>
      <c r="CW120" s="874"/>
      <c r="CX120" s="874"/>
      <c r="CY120" s="874"/>
      <c r="CZ120" s="874"/>
      <c r="DA120" s="874"/>
      <c r="DB120" s="874"/>
      <c r="DC120" s="874"/>
      <c r="DD120" s="874"/>
      <c r="DE120" s="874"/>
      <c r="DF120" s="875"/>
      <c r="DG120" s="861">
        <v>11513222</v>
      </c>
      <c r="DH120" s="843"/>
      <c r="DI120" s="843"/>
      <c r="DJ120" s="843"/>
      <c r="DK120" s="843"/>
      <c r="DL120" s="843">
        <v>10837941</v>
      </c>
      <c r="DM120" s="843"/>
      <c r="DN120" s="843"/>
      <c r="DO120" s="843"/>
      <c r="DP120" s="843"/>
      <c r="DQ120" s="843">
        <v>10674787</v>
      </c>
      <c r="DR120" s="843"/>
      <c r="DS120" s="843"/>
      <c r="DT120" s="843"/>
      <c r="DU120" s="843"/>
      <c r="DV120" s="844">
        <v>4.9000000000000004</v>
      </c>
      <c r="DW120" s="844"/>
      <c r="DX120" s="844"/>
      <c r="DY120" s="844"/>
      <c r="DZ120" s="845"/>
    </row>
    <row r="121" spans="1:130" s="235" customFormat="1" ht="26.25" customHeight="1" x14ac:dyDescent="0.2">
      <c r="A121" s="821"/>
      <c r="B121" s="822"/>
      <c r="C121" s="737" t="s">
        <v>461</v>
      </c>
      <c r="D121" s="738"/>
      <c r="E121" s="738"/>
      <c r="F121" s="738"/>
      <c r="G121" s="738"/>
      <c r="H121" s="738"/>
      <c r="I121" s="738"/>
      <c r="J121" s="738"/>
      <c r="K121" s="738"/>
      <c r="L121" s="738"/>
      <c r="M121" s="738"/>
      <c r="N121" s="738"/>
      <c r="O121" s="738"/>
      <c r="P121" s="738"/>
      <c r="Q121" s="738"/>
      <c r="R121" s="738"/>
      <c r="S121" s="738"/>
      <c r="T121" s="738"/>
      <c r="U121" s="738"/>
      <c r="V121" s="738"/>
      <c r="W121" s="738"/>
      <c r="X121" s="738"/>
      <c r="Y121" s="738"/>
      <c r="Z121" s="739"/>
      <c r="AA121" s="730">
        <v>526695</v>
      </c>
      <c r="AB121" s="731"/>
      <c r="AC121" s="731"/>
      <c r="AD121" s="731"/>
      <c r="AE121" s="732"/>
      <c r="AF121" s="733">
        <v>435151</v>
      </c>
      <c r="AG121" s="731"/>
      <c r="AH121" s="731"/>
      <c r="AI121" s="731"/>
      <c r="AJ121" s="732"/>
      <c r="AK121" s="733">
        <v>278800</v>
      </c>
      <c r="AL121" s="731"/>
      <c r="AM121" s="731"/>
      <c r="AN121" s="731"/>
      <c r="AO121" s="732"/>
      <c r="AP121" s="734">
        <v>0.1</v>
      </c>
      <c r="AQ121" s="735"/>
      <c r="AR121" s="735"/>
      <c r="AS121" s="735"/>
      <c r="AT121" s="736"/>
      <c r="AU121" s="884"/>
      <c r="AV121" s="885"/>
      <c r="AW121" s="885"/>
      <c r="AX121" s="885"/>
      <c r="AY121" s="886"/>
      <c r="AZ121" s="816" t="s">
        <v>462</v>
      </c>
      <c r="BA121" s="723"/>
      <c r="BB121" s="723"/>
      <c r="BC121" s="723"/>
      <c r="BD121" s="723"/>
      <c r="BE121" s="723"/>
      <c r="BF121" s="723"/>
      <c r="BG121" s="723"/>
      <c r="BH121" s="723"/>
      <c r="BI121" s="723"/>
      <c r="BJ121" s="723"/>
      <c r="BK121" s="723"/>
      <c r="BL121" s="723"/>
      <c r="BM121" s="723"/>
      <c r="BN121" s="723"/>
      <c r="BO121" s="723"/>
      <c r="BP121" s="724"/>
      <c r="BQ121" s="817">
        <v>17249859</v>
      </c>
      <c r="BR121" s="818"/>
      <c r="BS121" s="818"/>
      <c r="BT121" s="818"/>
      <c r="BU121" s="818"/>
      <c r="BV121" s="818">
        <v>16701925</v>
      </c>
      <c r="BW121" s="818"/>
      <c r="BX121" s="818"/>
      <c r="BY121" s="818"/>
      <c r="BZ121" s="818"/>
      <c r="CA121" s="818">
        <v>14437142</v>
      </c>
      <c r="CB121" s="818"/>
      <c r="CC121" s="818"/>
      <c r="CD121" s="818"/>
      <c r="CE121" s="818"/>
      <c r="CF121" s="876">
        <v>6.6</v>
      </c>
      <c r="CG121" s="877"/>
      <c r="CH121" s="877"/>
      <c r="CI121" s="877"/>
      <c r="CJ121" s="877"/>
      <c r="CK121" s="870"/>
      <c r="CL121" s="855"/>
      <c r="CM121" s="855"/>
      <c r="CN121" s="855"/>
      <c r="CO121" s="856"/>
      <c r="CP121" s="836" t="s">
        <v>463</v>
      </c>
      <c r="CQ121" s="837"/>
      <c r="CR121" s="837"/>
      <c r="CS121" s="837"/>
      <c r="CT121" s="837"/>
      <c r="CU121" s="837"/>
      <c r="CV121" s="837"/>
      <c r="CW121" s="837"/>
      <c r="CX121" s="837"/>
      <c r="CY121" s="837"/>
      <c r="CZ121" s="837"/>
      <c r="DA121" s="837"/>
      <c r="DB121" s="837"/>
      <c r="DC121" s="837"/>
      <c r="DD121" s="837"/>
      <c r="DE121" s="837"/>
      <c r="DF121" s="838"/>
      <c r="DG121" s="817">
        <v>3350676</v>
      </c>
      <c r="DH121" s="818"/>
      <c r="DI121" s="818"/>
      <c r="DJ121" s="818"/>
      <c r="DK121" s="818"/>
      <c r="DL121" s="818">
        <v>3525468</v>
      </c>
      <c r="DM121" s="818"/>
      <c r="DN121" s="818"/>
      <c r="DO121" s="818"/>
      <c r="DP121" s="818"/>
      <c r="DQ121" s="818">
        <v>3083602</v>
      </c>
      <c r="DR121" s="818"/>
      <c r="DS121" s="818"/>
      <c r="DT121" s="818"/>
      <c r="DU121" s="818"/>
      <c r="DV121" s="795">
        <v>1.4</v>
      </c>
      <c r="DW121" s="795"/>
      <c r="DX121" s="795"/>
      <c r="DY121" s="795"/>
      <c r="DZ121" s="796"/>
    </row>
    <row r="122" spans="1:130" s="235" customFormat="1" ht="26.25" customHeight="1" x14ac:dyDescent="0.2">
      <c r="A122" s="821"/>
      <c r="B122" s="822"/>
      <c r="C122" s="825" t="s">
        <v>441</v>
      </c>
      <c r="D122" s="826"/>
      <c r="E122" s="826"/>
      <c r="F122" s="826"/>
      <c r="G122" s="826"/>
      <c r="H122" s="826"/>
      <c r="I122" s="826"/>
      <c r="J122" s="826"/>
      <c r="K122" s="826"/>
      <c r="L122" s="826"/>
      <c r="M122" s="826"/>
      <c r="N122" s="826"/>
      <c r="O122" s="826"/>
      <c r="P122" s="826"/>
      <c r="Q122" s="826"/>
      <c r="R122" s="826"/>
      <c r="S122" s="826"/>
      <c r="T122" s="826"/>
      <c r="U122" s="826"/>
      <c r="V122" s="826"/>
      <c r="W122" s="826"/>
      <c r="X122" s="826"/>
      <c r="Y122" s="826"/>
      <c r="Z122" s="827"/>
      <c r="AA122" s="730" t="s">
        <v>431</v>
      </c>
      <c r="AB122" s="731"/>
      <c r="AC122" s="731"/>
      <c r="AD122" s="731"/>
      <c r="AE122" s="732"/>
      <c r="AF122" s="733" t="s">
        <v>448</v>
      </c>
      <c r="AG122" s="731"/>
      <c r="AH122" s="731"/>
      <c r="AI122" s="731"/>
      <c r="AJ122" s="732"/>
      <c r="AK122" s="733" t="s">
        <v>431</v>
      </c>
      <c r="AL122" s="731"/>
      <c r="AM122" s="731"/>
      <c r="AN122" s="731"/>
      <c r="AO122" s="732"/>
      <c r="AP122" s="734" t="s">
        <v>448</v>
      </c>
      <c r="AQ122" s="735"/>
      <c r="AR122" s="735"/>
      <c r="AS122" s="735"/>
      <c r="AT122" s="736"/>
      <c r="AU122" s="884"/>
      <c r="AV122" s="885"/>
      <c r="AW122" s="885"/>
      <c r="AX122" s="885"/>
      <c r="AY122" s="886"/>
      <c r="AZ122" s="880" t="s">
        <v>464</v>
      </c>
      <c r="BA122" s="728"/>
      <c r="BB122" s="728"/>
      <c r="BC122" s="728"/>
      <c r="BD122" s="728"/>
      <c r="BE122" s="728"/>
      <c r="BF122" s="728"/>
      <c r="BG122" s="728"/>
      <c r="BH122" s="728"/>
      <c r="BI122" s="728"/>
      <c r="BJ122" s="728"/>
      <c r="BK122" s="728"/>
      <c r="BL122" s="728"/>
      <c r="BM122" s="728"/>
      <c r="BN122" s="728"/>
      <c r="BO122" s="728"/>
      <c r="BP122" s="729"/>
      <c r="BQ122" s="866">
        <v>500208960</v>
      </c>
      <c r="BR122" s="846"/>
      <c r="BS122" s="846"/>
      <c r="BT122" s="846"/>
      <c r="BU122" s="846"/>
      <c r="BV122" s="846">
        <v>491823874</v>
      </c>
      <c r="BW122" s="846"/>
      <c r="BX122" s="846"/>
      <c r="BY122" s="846"/>
      <c r="BZ122" s="846"/>
      <c r="CA122" s="846">
        <v>485288516</v>
      </c>
      <c r="CB122" s="846"/>
      <c r="CC122" s="846"/>
      <c r="CD122" s="846"/>
      <c r="CE122" s="846"/>
      <c r="CF122" s="847">
        <v>223</v>
      </c>
      <c r="CG122" s="848"/>
      <c r="CH122" s="848"/>
      <c r="CI122" s="848"/>
      <c r="CJ122" s="848"/>
      <c r="CK122" s="870"/>
      <c r="CL122" s="855"/>
      <c r="CM122" s="855"/>
      <c r="CN122" s="855"/>
      <c r="CO122" s="856"/>
      <c r="CP122" s="836" t="s">
        <v>465</v>
      </c>
      <c r="CQ122" s="837"/>
      <c r="CR122" s="837"/>
      <c r="CS122" s="837"/>
      <c r="CT122" s="837"/>
      <c r="CU122" s="837"/>
      <c r="CV122" s="837"/>
      <c r="CW122" s="837"/>
      <c r="CX122" s="837"/>
      <c r="CY122" s="837"/>
      <c r="CZ122" s="837"/>
      <c r="DA122" s="837"/>
      <c r="DB122" s="837"/>
      <c r="DC122" s="837"/>
      <c r="DD122" s="837"/>
      <c r="DE122" s="837"/>
      <c r="DF122" s="838"/>
      <c r="DG122" s="817">
        <v>1817699</v>
      </c>
      <c r="DH122" s="818"/>
      <c r="DI122" s="818"/>
      <c r="DJ122" s="818"/>
      <c r="DK122" s="818"/>
      <c r="DL122" s="818">
        <v>1906456</v>
      </c>
      <c r="DM122" s="818"/>
      <c r="DN122" s="818"/>
      <c r="DO122" s="818"/>
      <c r="DP122" s="818"/>
      <c r="DQ122" s="818">
        <v>2115889</v>
      </c>
      <c r="DR122" s="818"/>
      <c r="DS122" s="818"/>
      <c r="DT122" s="818"/>
      <c r="DU122" s="818"/>
      <c r="DV122" s="795">
        <v>1</v>
      </c>
      <c r="DW122" s="795"/>
      <c r="DX122" s="795"/>
      <c r="DY122" s="795"/>
      <c r="DZ122" s="796"/>
    </row>
    <row r="123" spans="1:130" s="235" customFormat="1" ht="26.25" customHeight="1" x14ac:dyDescent="0.2">
      <c r="A123" s="821"/>
      <c r="B123" s="822"/>
      <c r="C123" s="825" t="s">
        <v>449</v>
      </c>
      <c r="D123" s="826"/>
      <c r="E123" s="826"/>
      <c r="F123" s="826"/>
      <c r="G123" s="826"/>
      <c r="H123" s="826"/>
      <c r="I123" s="826"/>
      <c r="J123" s="826"/>
      <c r="K123" s="826"/>
      <c r="L123" s="826"/>
      <c r="M123" s="826"/>
      <c r="N123" s="826"/>
      <c r="O123" s="826"/>
      <c r="P123" s="826"/>
      <c r="Q123" s="826"/>
      <c r="R123" s="826"/>
      <c r="S123" s="826"/>
      <c r="T123" s="826"/>
      <c r="U123" s="826"/>
      <c r="V123" s="826"/>
      <c r="W123" s="826"/>
      <c r="X123" s="826"/>
      <c r="Y123" s="826"/>
      <c r="Z123" s="827"/>
      <c r="AA123" s="730" t="s">
        <v>431</v>
      </c>
      <c r="AB123" s="731"/>
      <c r="AC123" s="731"/>
      <c r="AD123" s="731"/>
      <c r="AE123" s="732"/>
      <c r="AF123" s="733" t="s">
        <v>436</v>
      </c>
      <c r="AG123" s="731"/>
      <c r="AH123" s="731"/>
      <c r="AI123" s="731"/>
      <c r="AJ123" s="732"/>
      <c r="AK123" s="733" t="s">
        <v>431</v>
      </c>
      <c r="AL123" s="731"/>
      <c r="AM123" s="731"/>
      <c r="AN123" s="731"/>
      <c r="AO123" s="732"/>
      <c r="AP123" s="734" t="s">
        <v>431</v>
      </c>
      <c r="AQ123" s="735"/>
      <c r="AR123" s="735"/>
      <c r="AS123" s="735"/>
      <c r="AT123" s="736"/>
      <c r="AU123" s="887"/>
      <c r="AV123" s="888"/>
      <c r="AW123" s="888"/>
      <c r="AX123" s="888"/>
      <c r="AY123" s="888"/>
      <c r="AZ123" s="266" t="s">
        <v>154</v>
      </c>
      <c r="BA123" s="266"/>
      <c r="BB123" s="266"/>
      <c r="BC123" s="266"/>
      <c r="BD123" s="266"/>
      <c r="BE123" s="266"/>
      <c r="BF123" s="266"/>
      <c r="BG123" s="266"/>
      <c r="BH123" s="266"/>
      <c r="BI123" s="266"/>
      <c r="BJ123" s="266"/>
      <c r="BK123" s="266"/>
      <c r="BL123" s="266"/>
      <c r="BM123" s="266"/>
      <c r="BN123" s="266"/>
      <c r="BO123" s="878" t="s">
        <v>466</v>
      </c>
      <c r="BP123" s="879"/>
      <c r="BQ123" s="833">
        <v>568959394</v>
      </c>
      <c r="BR123" s="834"/>
      <c r="BS123" s="834"/>
      <c r="BT123" s="834"/>
      <c r="BU123" s="834"/>
      <c r="BV123" s="834">
        <v>556231669</v>
      </c>
      <c r="BW123" s="834"/>
      <c r="BX123" s="834"/>
      <c r="BY123" s="834"/>
      <c r="BZ123" s="834"/>
      <c r="CA123" s="834">
        <v>542040150</v>
      </c>
      <c r="CB123" s="834"/>
      <c r="CC123" s="834"/>
      <c r="CD123" s="834"/>
      <c r="CE123" s="834"/>
      <c r="CF123" s="757"/>
      <c r="CG123" s="758"/>
      <c r="CH123" s="758"/>
      <c r="CI123" s="758"/>
      <c r="CJ123" s="835"/>
      <c r="CK123" s="870"/>
      <c r="CL123" s="855"/>
      <c r="CM123" s="855"/>
      <c r="CN123" s="855"/>
      <c r="CO123" s="856"/>
      <c r="CP123" s="836" t="s">
        <v>467</v>
      </c>
      <c r="CQ123" s="837"/>
      <c r="CR123" s="837"/>
      <c r="CS123" s="837"/>
      <c r="CT123" s="837"/>
      <c r="CU123" s="837"/>
      <c r="CV123" s="837"/>
      <c r="CW123" s="837"/>
      <c r="CX123" s="837"/>
      <c r="CY123" s="837"/>
      <c r="CZ123" s="837"/>
      <c r="DA123" s="837"/>
      <c r="DB123" s="837"/>
      <c r="DC123" s="837"/>
      <c r="DD123" s="837"/>
      <c r="DE123" s="837"/>
      <c r="DF123" s="838"/>
      <c r="DG123" s="817">
        <v>850098</v>
      </c>
      <c r="DH123" s="818"/>
      <c r="DI123" s="818"/>
      <c r="DJ123" s="818"/>
      <c r="DK123" s="818"/>
      <c r="DL123" s="818">
        <v>669620</v>
      </c>
      <c r="DM123" s="818"/>
      <c r="DN123" s="818"/>
      <c r="DO123" s="818"/>
      <c r="DP123" s="818"/>
      <c r="DQ123" s="818">
        <v>553357</v>
      </c>
      <c r="DR123" s="818"/>
      <c r="DS123" s="818"/>
      <c r="DT123" s="818"/>
      <c r="DU123" s="818"/>
      <c r="DV123" s="795">
        <v>0.3</v>
      </c>
      <c r="DW123" s="795"/>
      <c r="DX123" s="795"/>
      <c r="DY123" s="795"/>
      <c r="DZ123" s="796"/>
    </row>
    <row r="124" spans="1:130" s="235" customFormat="1" ht="26.25" customHeight="1" thickBot="1" x14ac:dyDescent="0.25">
      <c r="A124" s="821"/>
      <c r="B124" s="822"/>
      <c r="C124" s="825" t="s">
        <v>452</v>
      </c>
      <c r="D124" s="826"/>
      <c r="E124" s="826"/>
      <c r="F124" s="826"/>
      <c r="G124" s="826"/>
      <c r="H124" s="826"/>
      <c r="I124" s="826"/>
      <c r="J124" s="826"/>
      <c r="K124" s="826"/>
      <c r="L124" s="826"/>
      <c r="M124" s="826"/>
      <c r="N124" s="826"/>
      <c r="O124" s="826"/>
      <c r="P124" s="826"/>
      <c r="Q124" s="826"/>
      <c r="R124" s="826"/>
      <c r="S124" s="826"/>
      <c r="T124" s="826"/>
      <c r="U124" s="826"/>
      <c r="V124" s="826"/>
      <c r="W124" s="826"/>
      <c r="X124" s="826"/>
      <c r="Y124" s="826"/>
      <c r="Z124" s="827"/>
      <c r="AA124" s="730" t="s">
        <v>431</v>
      </c>
      <c r="AB124" s="731"/>
      <c r="AC124" s="731"/>
      <c r="AD124" s="731"/>
      <c r="AE124" s="732"/>
      <c r="AF124" s="733" t="s">
        <v>436</v>
      </c>
      <c r="AG124" s="731"/>
      <c r="AH124" s="731"/>
      <c r="AI124" s="731"/>
      <c r="AJ124" s="732"/>
      <c r="AK124" s="733" t="s">
        <v>436</v>
      </c>
      <c r="AL124" s="731"/>
      <c r="AM124" s="731"/>
      <c r="AN124" s="731"/>
      <c r="AO124" s="732"/>
      <c r="AP124" s="734" t="s">
        <v>431</v>
      </c>
      <c r="AQ124" s="735"/>
      <c r="AR124" s="735"/>
      <c r="AS124" s="735"/>
      <c r="AT124" s="736"/>
      <c r="AU124" s="828" t="s">
        <v>468</v>
      </c>
      <c r="AV124" s="829"/>
      <c r="AW124" s="829"/>
      <c r="AX124" s="829"/>
      <c r="AY124" s="829"/>
      <c r="AZ124" s="829"/>
      <c r="BA124" s="829"/>
      <c r="BB124" s="829"/>
      <c r="BC124" s="829"/>
      <c r="BD124" s="829"/>
      <c r="BE124" s="829"/>
      <c r="BF124" s="829"/>
      <c r="BG124" s="829"/>
      <c r="BH124" s="829"/>
      <c r="BI124" s="829"/>
      <c r="BJ124" s="829"/>
      <c r="BK124" s="829"/>
      <c r="BL124" s="829"/>
      <c r="BM124" s="829"/>
      <c r="BN124" s="829"/>
      <c r="BO124" s="829"/>
      <c r="BP124" s="830"/>
      <c r="BQ124" s="831">
        <v>197</v>
      </c>
      <c r="BR124" s="832"/>
      <c r="BS124" s="832"/>
      <c r="BT124" s="832"/>
      <c r="BU124" s="832"/>
      <c r="BV124" s="832">
        <v>199.2</v>
      </c>
      <c r="BW124" s="832"/>
      <c r="BX124" s="832"/>
      <c r="BY124" s="832"/>
      <c r="BZ124" s="832"/>
      <c r="CA124" s="832">
        <v>202.9</v>
      </c>
      <c r="CB124" s="832"/>
      <c r="CC124" s="832"/>
      <c r="CD124" s="832"/>
      <c r="CE124" s="832"/>
      <c r="CF124" s="713"/>
      <c r="CG124" s="714"/>
      <c r="CH124" s="714"/>
      <c r="CI124" s="714"/>
      <c r="CJ124" s="862"/>
      <c r="CK124" s="871"/>
      <c r="CL124" s="871"/>
      <c r="CM124" s="871"/>
      <c r="CN124" s="871"/>
      <c r="CO124" s="872"/>
      <c r="CP124" s="863" t="s">
        <v>469</v>
      </c>
      <c r="CQ124" s="864"/>
      <c r="CR124" s="864"/>
      <c r="CS124" s="864"/>
      <c r="CT124" s="864"/>
      <c r="CU124" s="864"/>
      <c r="CV124" s="864"/>
      <c r="CW124" s="864"/>
      <c r="CX124" s="864"/>
      <c r="CY124" s="864"/>
      <c r="CZ124" s="864"/>
      <c r="DA124" s="864"/>
      <c r="DB124" s="864"/>
      <c r="DC124" s="864"/>
      <c r="DD124" s="864"/>
      <c r="DE124" s="864"/>
      <c r="DF124" s="865"/>
      <c r="DG124" s="866" t="s">
        <v>436</v>
      </c>
      <c r="DH124" s="846"/>
      <c r="DI124" s="846"/>
      <c r="DJ124" s="846"/>
      <c r="DK124" s="846"/>
      <c r="DL124" s="846" t="s">
        <v>436</v>
      </c>
      <c r="DM124" s="846"/>
      <c r="DN124" s="846"/>
      <c r="DO124" s="846"/>
      <c r="DP124" s="846"/>
      <c r="DQ124" s="846" t="s">
        <v>431</v>
      </c>
      <c r="DR124" s="846"/>
      <c r="DS124" s="846"/>
      <c r="DT124" s="846"/>
      <c r="DU124" s="846"/>
      <c r="DV124" s="849" t="s">
        <v>436</v>
      </c>
      <c r="DW124" s="849"/>
      <c r="DX124" s="849"/>
      <c r="DY124" s="849"/>
      <c r="DZ124" s="850"/>
    </row>
    <row r="125" spans="1:130" s="235" customFormat="1" ht="26.25" customHeight="1" x14ac:dyDescent="0.2">
      <c r="A125" s="821"/>
      <c r="B125" s="822"/>
      <c r="C125" s="825" t="s">
        <v>454</v>
      </c>
      <c r="D125" s="826"/>
      <c r="E125" s="826"/>
      <c r="F125" s="826"/>
      <c r="G125" s="826"/>
      <c r="H125" s="826"/>
      <c r="I125" s="826"/>
      <c r="J125" s="826"/>
      <c r="K125" s="826"/>
      <c r="L125" s="826"/>
      <c r="M125" s="826"/>
      <c r="N125" s="826"/>
      <c r="O125" s="826"/>
      <c r="P125" s="826"/>
      <c r="Q125" s="826"/>
      <c r="R125" s="826"/>
      <c r="S125" s="826"/>
      <c r="T125" s="826"/>
      <c r="U125" s="826"/>
      <c r="V125" s="826"/>
      <c r="W125" s="826"/>
      <c r="X125" s="826"/>
      <c r="Y125" s="826"/>
      <c r="Z125" s="827"/>
      <c r="AA125" s="730" t="s">
        <v>431</v>
      </c>
      <c r="AB125" s="731"/>
      <c r="AC125" s="731"/>
      <c r="AD125" s="731"/>
      <c r="AE125" s="732"/>
      <c r="AF125" s="733" t="s">
        <v>431</v>
      </c>
      <c r="AG125" s="731"/>
      <c r="AH125" s="731"/>
      <c r="AI125" s="731"/>
      <c r="AJ125" s="732"/>
      <c r="AK125" s="733" t="s">
        <v>436</v>
      </c>
      <c r="AL125" s="731"/>
      <c r="AM125" s="731"/>
      <c r="AN125" s="731"/>
      <c r="AO125" s="732"/>
      <c r="AP125" s="734" t="s">
        <v>431</v>
      </c>
      <c r="AQ125" s="735"/>
      <c r="AR125" s="735"/>
      <c r="AS125" s="735"/>
      <c r="AT125" s="736"/>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51" t="s">
        <v>470</v>
      </c>
      <c r="CL125" s="852"/>
      <c r="CM125" s="852"/>
      <c r="CN125" s="852"/>
      <c r="CO125" s="853"/>
      <c r="CP125" s="860" t="s">
        <v>471</v>
      </c>
      <c r="CQ125" s="809"/>
      <c r="CR125" s="809"/>
      <c r="CS125" s="809"/>
      <c r="CT125" s="809"/>
      <c r="CU125" s="809"/>
      <c r="CV125" s="809"/>
      <c r="CW125" s="809"/>
      <c r="CX125" s="809"/>
      <c r="CY125" s="809"/>
      <c r="CZ125" s="809"/>
      <c r="DA125" s="809"/>
      <c r="DB125" s="809"/>
      <c r="DC125" s="809"/>
      <c r="DD125" s="809"/>
      <c r="DE125" s="809"/>
      <c r="DF125" s="810"/>
      <c r="DG125" s="861" t="s">
        <v>431</v>
      </c>
      <c r="DH125" s="843"/>
      <c r="DI125" s="843"/>
      <c r="DJ125" s="843"/>
      <c r="DK125" s="843"/>
      <c r="DL125" s="843" t="s">
        <v>431</v>
      </c>
      <c r="DM125" s="843"/>
      <c r="DN125" s="843"/>
      <c r="DO125" s="843"/>
      <c r="DP125" s="843"/>
      <c r="DQ125" s="843" t="s">
        <v>431</v>
      </c>
      <c r="DR125" s="843"/>
      <c r="DS125" s="843"/>
      <c r="DT125" s="843"/>
      <c r="DU125" s="843"/>
      <c r="DV125" s="844" t="s">
        <v>431</v>
      </c>
      <c r="DW125" s="844"/>
      <c r="DX125" s="844"/>
      <c r="DY125" s="844"/>
      <c r="DZ125" s="845"/>
    </row>
    <row r="126" spans="1:130" s="235" customFormat="1" ht="26.25" customHeight="1" thickBot="1" x14ac:dyDescent="0.25">
      <c r="A126" s="821"/>
      <c r="B126" s="822"/>
      <c r="C126" s="825" t="s">
        <v>456</v>
      </c>
      <c r="D126" s="826"/>
      <c r="E126" s="826"/>
      <c r="F126" s="826"/>
      <c r="G126" s="826"/>
      <c r="H126" s="826"/>
      <c r="I126" s="826"/>
      <c r="J126" s="826"/>
      <c r="K126" s="826"/>
      <c r="L126" s="826"/>
      <c r="M126" s="826"/>
      <c r="N126" s="826"/>
      <c r="O126" s="826"/>
      <c r="P126" s="826"/>
      <c r="Q126" s="826"/>
      <c r="R126" s="826"/>
      <c r="S126" s="826"/>
      <c r="T126" s="826"/>
      <c r="U126" s="826"/>
      <c r="V126" s="826"/>
      <c r="W126" s="826"/>
      <c r="X126" s="826"/>
      <c r="Y126" s="826"/>
      <c r="Z126" s="827"/>
      <c r="AA126" s="730" t="s">
        <v>431</v>
      </c>
      <c r="AB126" s="731"/>
      <c r="AC126" s="731"/>
      <c r="AD126" s="731"/>
      <c r="AE126" s="732"/>
      <c r="AF126" s="733" t="s">
        <v>436</v>
      </c>
      <c r="AG126" s="731"/>
      <c r="AH126" s="731"/>
      <c r="AI126" s="731"/>
      <c r="AJ126" s="732"/>
      <c r="AK126" s="733">
        <v>14919</v>
      </c>
      <c r="AL126" s="731"/>
      <c r="AM126" s="731"/>
      <c r="AN126" s="731"/>
      <c r="AO126" s="732"/>
      <c r="AP126" s="734">
        <v>0</v>
      </c>
      <c r="AQ126" s="735"/>
      <c r="AR126" s="735"/>
      <c r="AS126" s="735"/>
      <c r="AT126" s="736"/>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54"/>
      <c r="CL126" s="855"/>
      <c r="CM126" s="855"/>
      <c r="CN126" s="855"/>
      <c r="CO126" s="856"/>
      <c r="CP126" s="816" t="s">
        <v>472</v>
      </c>
      <c r="CQ126" s="723"/>
      <c r="CR126" s="723"/>
      <c r="CS126" s="723"/>
      <c r="CT126" s="723"/>
      <c r="CU126" s="723"/>
      <c r="CV126" s="723"/>
      <c r="CW126" s="723"/>
      <c r="CX126" s="723"/>
      <c r="CY126" s="723"/>
      <c r="CZ126" s="723"/>
      <c r="DA126" s="723"/>
      <c r="DB126" s="723"/>
      <c r="DC126" s="723"/>
      <c r="DD126" s="723"/>
      <c r="DE126" s="723"/>
      <c r="DF126" s="724"/>
      <c r="DG126" s="817" t="s">
        <v>431</v>
      </c>
      <c r="DH126" s="818"/>
      <c r="DI126" s="818"/>
      <c r="DJ126" s="818"/>
      <c r="DK126" s="818"/>
      <c r="DL126" s="818" t="s">
        <v>431</v>
      </c>
      <c r="DM126" s="818"/>
      <c r="DN126" s="818"/>
      <c r="DO126" s="818"/>
      <c r="DP126" s="818"/>
      <c r="DQ126" s="818" t="s">
        <v>436</v>
      </c>
      <c r="DR126" s="818"/>
      <c r="DS126" s="818"/>
      <c r="DT126" s="818"/>
      <c r="DU126" s="818"/>
      <c r="DV126" s="795" t="s">
        <v>431</v>
      </c>
      <c r="DW126" s="795"/>
      <c r="DX126" s="795"/>
      <c r="DY126" s="795"/>
      <c r="DZ126" s="796"/>
    </row>
    <row r="127" spans="1:130" s="235" customFormat="1" ht="26.25" customHeight="1" x14ac:dyDescent="0.2">
      <c r="A127" s="823"/>
      <c r="B127" s="824"/>
      <c r="C127" s="839" t="s">
        <v>473</v>
      </c>
      <c r="D127" s="840"/>
      <c r="E127" s="840"/>
      <c r="F127" s="840"/>
      <c r="G127" s="840"/>
      <c r="H127" s="840"/>
      <c r="I127" s="840"/>
      <c r="J127" s="840"/>
      <c r="K127" s="840"/>
      <c r="L127" s="840"/>
      <c r="M127" s="840"/>
      <c r="N127" s="840"/>
      <c r="O127" s="840"/>
      <c r="P127" s="840"/>
      <c r="Q127" s="840"/>
      <c r="R127" s="840"/>
      <c r="S127" s="840"/>
      <c r="T127" s="840"/>
      <c r="U127" s="840"/>
      <c r="V127" s="840"/>
      <c r="W127" s="840"/>
      <c r="X127" s="840"/>
      <c r="Y127" s="840"/>
      <c r="Z127" s="841"/>
      <c r="AA127" s="730">
        <v>419</v>
      </c>
      <c r="AB127" s="731"/>
      <c r="AC127" s="731"/>
      <c r="AD127" s="731"/>
      <c r="AE127" s="732"/>
      <c r="AF127" s="733">
        <v>271</v>
      </c>
      <c r="AG127" s="731"/>
      <c r="AH127" s="731"/>
      <c r="AI127" s="731"/>
      <c r="AJ127" s="732"/>
      <c r="AK127" s="733">
        <v>130</v>
      </c>
      <c r="AL127" s="731"/>
      <c r="AM127" s="731"/>
      <c r="AN127" s="731"/>
      <c r="AO127" s="732"/>
      <c r="AP127" s="734">
        <v>0</v>
      </c>
      <c r="AQ127" s="735"/>
      <c r="AR127" s="735"/>
      <c r="AS127" s="735"/>
      <c r="AT127" s="736"/>
      <c r="AU127" s="271"/>
      <c r="AV127" s="271"/>
      <c r="AW127" s="271"/>
      <c r="AX127" s="842" t="s">
        <v>474</v>
      </c>
      <c r="AY127" s="813"/>
      <c r="AZ127" s="813"/>
      <c r="BA127" s="813"/>
      <c r="BB127" s="813"/>
      <c r="BC127" s="813"/>
      <c r="BD127" s="813"/>
      <c r="BE127" s="814"/>
      <c r="BF127" s="812" t="s">
        <v>475</v>
      </c>
      <c r="BG127" s="813"/>
      <c r="BH127" s="813"/>
      <c r="BI127" s="813"/>
      <c r="BJ127" s="813"/>
      <c r="BK127" s="813"/>
      <c r="BL127" s="814"/>
      <c r="BM127" s="812" t="s">
        <v>476</v>
      </c>
      <c r="BN127" s="813"/>
      <c r="BO127" s="813"/>
      <c r="BP127" s="813"/>
      <c r="BQ127" s="813"/>
      <c r="BR127" s="813"/>
      <c r="BS127" s="814"/>
      <c r="BT127" s="812" t="s">
        <v>477</v>
      </c>
      <c r="BU127" s="813"/>
      <c r="BV127" s="813"/>
      <c r="BW127" s="813"/>
      <c r="BX127" s="813"/>
      <c r="BY127" s="813"/>
      <c r="BZ127" s="815"/>
      <c r="CA127" s="271"/>
      <c r="CB127" s="271"/>
      <c r="CC127" s="271"/>
      <c r="CD127" s="272"/>
      <c r="CE127" s="272"/>
      <c r="CF127" s="272"/>
      <c r="CG127" s="269"/>
      <c r="CH127" s="269"/>
      <c r="CI127" s="269"/>
      <c r="CJ127" s="270"/>
      <c r="CK127" s="854"/>
      <c r="CL127" s="855"/>
      <c r="CM127" s="855"/>
      <c r="CN127" s="855"/>
      <c r="CO127" s="856"/>
      <c r="CP127" s="816" t="s">
        <v>478</v>
      </c>
      <c r="CQ127" s="723"/>
      <c r="CR127" s="723"/>
      <c r="CS127" s="723"/>
      <c r="CT127" s="723"/>
      <c r="CU127" s="723"/>
      <c r="CV127" s="723"/>
      <c r="CW127" s="723"/>
      <c r="CX127" s="723"/>
      <c r="CY127" s="723"/>
      <c r="CZ127" s="723"/>
      <c r="DA127" s="723"/>
      <c r="DB127" s="723"/>
      <c r="DC127" s="723"/>
      <c r="DD127" s="723"/>
      <c r="DE127" s="723"/>
      <c r="DF127" s="724"/>
      <c r="DG127" s="817" t="s">
        <v>431</v>
      </c>
      <c r="DH127" s="818"/>
      <c r="DI127" s="818"/>
      <c r="DJ127" s="818"/>
      <c r="DK127" s="818"/>
      <c r="DL127" s="818" t="s">
        <v>431</v>
      </c>
      <c r="DM127" s="818"/>
      <c r="DN127" s="818"/>
      <c r="DO127" s="818"/>
      <c r="DP127" s="818"/>
      <c r="DQ127" s="818" t="s">
        <v>431</v>
      </c>
      <c r="DR127" s="818"/>
      <c r="DS127" s="818"/>
      <c r="DT127" s="818"/>
      <c r="DU127" s="818"/>
      <c r="DV127" s="795" t="s">
        <v>431</v>
      </c>
      <c r="DW127" s="795"/>
      <c r="DX127" s="795"/>
      <c r="DY127" s="795"/>
      <c r="DZ127" s="796"/>
    </row>
    <row r="128" spans="1:130" s="235" customFormat="1" ht="26.25" customHeight="1" thickBot="1" x14ac:dyDescent="0.25">
      <c r="A128" s="797" t="s">
        <v>479</v>
      </c>
      <c r="B128" s="798"/>
      <c r="C128" s="798"/>
      <c r="D128" s="798"/>
      <c r="E128" s="798"/>
      <c r="F128" s="798"/>
      <c r="G128" s="798"/>
      <c r="H128" s="798"/>
      <c r="I128" s="798"/>
      <c r="J128" s="798"/>
      <c r="K128" s="798"/>
      <c r="L128" s="798"/>
      <c r="M128" s="798"/>
      <c r="N128" s="798"/>
      <c r="O128" s="798"/>
      <c r="P128" s="798"/>
      <c r="Q128" s="798"/>
      <c r="R128" s="798"/>
      <c r="S128" s="798"/>
      <c r="T128" s="798"/>
      <c r="U128" s="798"/>
      <c r="V128" s="798"/>
      <c r="W128" s="799" t="s">
        <v>480</v>
      </c>
      <c r="X128" s="799"/>
      <c r="Y128" s="799"/>
      <c r="Z128" s="800"/>
      <c r="AA128" s="801">
        <v>9872056</v>
      </c>
      <c r="AB128" s="802"/>
      <c r="AC128" s="802"/>
      <c r="AD128" s="802"/>
      <c r="AE128" s="803"/>
      <c r="AF128" s="804">
        <v>553302</v>
      </c>
      <c r="AG128" s="802"/>
      <c r="AH128" s="802"/>
      <c r="AI128" s="802"/>
      <c r="AJ128" s="803"/>
      <c r="AK128" s="804">
        <v>2372834</v>
      </c>
      <c r="AL128" s="802"/>
      <c r="AM128" s="802"/>
      <c r="AN128" s="802"/>
      <c r="AO128" s="803"/>
      <c r="AP128" s="805"/>
      <c r="AQ128" s="806"/>
      <c r="AR128" s="806"/>
      <c r="AS128" s="806"/>
      <c r="AT128" s="807"/>
      <c r="AU128" s="271"/>
      <c r="AV128" s="271"/>
      <c r="AW128" s="271"/>
      <c r="AX128" s="808" t="s">
        <v>481</v>
      </c>
      <c r="AY128" s="809"/>
      <c r="AZ128" s="809"/>
      <c r="BA128" s="809"/>
      <c r="BB128" s="809"/>
      <c r="BC128" s="809"/>
      <c r="BD128" s="809"/>
      <c r="BE128" s="810"/>
      <c r="BF128" s="787" t="s">
        <v>431</v>
      </c>
      <c r="BG128" s="788"/>
      <c r="BH128" s="788"/>
      <c r="BI128" s="788"/>
      <c r="BJ128" s="788"/>
      <c r="BK128" s="788"/>
      <c r="BL128" s="811"/>
      <c r="BM128" s="787">
        <v>3.75</v>
      </c>
      <c r="BN128" s="788"/>
      <c r="BO128" s="788"/>
      <c r="BP128" s="788"/>
      <c r="BQ128" s="788"/>
      <c r="BR128" s="788"/>
      <c r="BS128" s="811"/>
      <c r="BT128" s="787">
        <v>5</v>
      </c>
      <c r="BU128" s="788"/>
      <c r="BV128" s="788"/>
      <c r="BW128" s="788"/>
      <c r="BX128" s="788"/>
      <c r="BY128" s="788"/>
      <c r="BZ128" s="789"/>
      <c r="CA128" s="272"/>
      <c r="CB128" s="272"/>
      <c r="CC128" s="272"/>
      <c r="CD128" s="272"/>
      <c r="CE128" s="272"/>
      <c r="CF128" s="272"/>
      <c r="CG128" s="269"/>
      <c r="CH128" s="269"/>
      <c r="CI128" s="269"/>
      <c r="CJ128" s="270"/>
      <c r="CK128" s="857"/>
      <c r="CL128" s="858"/>
      <c r="CM128" s="858"/>
      <c r="CN128" s="858"/>
      <c r="CO128" s="859"/>
      <c r="CP128" s="790" t="s">
        <v>482</v>
      </c>
      <c r="CQ128" s="717"/>
      <c r="CR128" s="717"/>
      <c r="CS128" s="717"/>
      <c r="CT128" s="717"/>
      <c r="CU128" s="717"/>
      <c r="CV128" s="717"/>
      <c r="CW128" s="717"/>
      <c r="CX128" s="717"/>
      <c r="CY128" s="717"/>
      <c r="CZ128" s="717"/>
      <c r="DA128" s="717"/>
      <c r="DB128" s="717"/>
      <c r="DC128" s="717"/>
      <c r="DD128" s="717"/>
      <c r="DE128" s="717"/>
      <c r="DF128" s="718"/>
      <c r="DG128" s="791">
        <v>48338</v>
      </c>
      <c r="DH128" s="792"/>
      <c r="DI128" s="792"/>
      <c r="DJ128" s="792"/>
      <c r="DK128" s="792"/>
      <c r="DL128" s="792">
        <v>22161</v>
      </c>
      <c r="DM128" s="792"/>
      <c r="DN128" s="792"/>
      <c r="DO128" s="792"/>
      <c r="DP128" s="792"/>
      <c r="DQ128" s="792">
        <v>47964</v>
      </c>
      <c r="DR128" s="792"/>
      <c r="DS128" s="792"/>
      <c r="DT128" s="792"/>
      <c r="DU128" s="792"/>
      <c r="DV128" s="793">
        <v>0</v>
      </c>
      <c r="DW128" s="793"/>
      <c r="DX128" s="793"/>
      <c r="DY128" s="793"/>
      <c r="DZ128" s="794"/>
    </row>
    <row r="129" spans="1:131" s="235" customFormat="1" ht="26.25" customHeight="1" x14ac:dyDescent="0.2">
      <c r="A129" s="779" t="s">
        <v>101</v>
      </c>
      <c r="B129" s="780"/>
      <c r="C129" s="780"/>
      <c r="D129" s="780"/>
      <c r="E129" s="780"/>
      <c r="F129" s="780"/>
      <c r="G129" s="780"/>
      <c r="H129" s="780"/>
      <c r="I129" s="780"/>
      <c r="J129" s="780"/>
      <c r="K129" s="780"/>
      <c r="L129" s="780"/>
      <c r="M129" s="780"/>
      <c r="N129" s="780"/>
      <c r="O129" s="780"/>
      <c r="P129" s="780"/>
      <c r="Q129" s="780"/>
      <c r="R129" s="780"/>
      <c r="S129" s="780"/>
      <c r="T129" s="780"/>
      <c r="U129" s="780"/>
      <c r="V129" s="780"/>
      <c r="W129" s="781" t="s">
        <v>483</v>
      </c>
      <c r="X129" s="782"/>
      <c r="Y129" s="782"/>
      <c r="Z129" s="783"/>
      <c r="AA129" s="730">
        <v>259165008</v>
      </c>
      <c r="AB129" s="731"/>
      <c r="AC129" s="731"/>
      <c r="AD129" s="731"/>
      <c r="AE129" s="732"/>
      <c r="AF129" s="733">
        <v>259125194</v>
      </c>
      <c r="AG129" s="731"/>
      <c r="AH129" s="731"/>
      <c r="AI129" s="731"/>
      <c r="AJ129" s="732"/>
      <c r="AK129" s="733">
        <v>258631154</v>
      </c>
      <c r="AL129" s="731"/>
      <c r="AM129" s="731"/>
      <c r="AN129" s="731"/>
      <c r="AO129" s="732"/>
      <c r="AP129" s="784"/>
      <c r="AQ129" s="785"/>
      <c r="AR129" s="785"/>
      <c r="AS129" s="785"/>
      <c r="AT129" s="786"/>
      <c r="AU129" s="273"/>
      <c r="AV129" s="273"/>
      <c r="AW129" s="273"/>
      <c r="AX129" s="722" t="s">
        <v>484</v>
      </c>
      <c r="AY129" s="723"/>
      <c r="AZ129" s="723"/>
      <c r="BA129" s="723"/>
      <c r="BB129" s="723"/>
      <c r="BC129" s="723"/>
      <c r="BD129" s="723"/>
      <c r="BE129" s="724"/>
      <c r="BF129" s="725" t="s">
        <v>431</v>
      </c>
      <c r="BG129" s="726"/>
      <c r="BH129" s="726"/>
      <c r="BI129" s="726"/>
      <c r="BJ129" s="726"/>
      <c r="BK129" s="726"/>
      <c r="BL129" s="727"/>
      <c r="BM129" s="725">
        <v>8.75</v>
      </c>
      <c r="BN129" s="726"/>
      <c r="BO129" s="726"/>
      <c r="BP129" s="726"/>
      <c r="BQ129" s="726"/>
      <c r="BR129" s="726"/>
      <c r="BS129" s="727"/>
      <c r="BT129" s="725">
        <v>15</v>
      </c>
      <c r="BU129" s="777"/>
      <c r="BV129" s="777"/>
      <c r="BW129" s="777"/>
      <c r="BX129" s="777"/>
      <c r="BY129" s="777"/>
      <c r="BZ129" s="778"/>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779" t="s">
        <v>485</v>
      </c>
      <c r="B130" s="780"/>
      <c r="C130" s="780"/>
      <c r="D130" s="780"/>
      <c r="E130" s="780"/>
      <c r="F130" s="780"/>
      <c r="G130" s="780"/>
      <c r="H130" s="780"/>
      <c r="I130" s="780"/>
      <c r="J130" s="780"/>
      <c r="K130" s="780"/>
      <c r="L130" s="780"/>
      <c r="M130" s="780"/>
      <c r="N130" s="780"/>
      <c r="O130" s="780"/>
      <c r="P130" s="780"/>
      <c r="Q130" s="780"/>
      <c r="R130" s="780"/>
      <c r="S130" s="780"/>
      <c r="T130" s="780"/>
      <c r="U130" s="780"/>
      <c r="V130" s="780"/>
      <c r="W130" s="781" t="s">
        <v>486</v>
      </c>
      <c r="X130" s="782"/>
      <c r="Y130" s="782"/>
      <c r="Z130" s="783"/>
      <c r="AA130" s="730">
        <v>40997647</v>
      </c>
      <c r="AB130" s="731"/>
      <c r="AC130" s="731"/>
      <c r="AD130" s="731"/>
      <c r="AE130" s="732"/>
      <c r="AF130" s="733">
        <v>41134384</v>
      </c>
      <c r="AG130" s="731"/>
      <c r="AH130" s="731"/>
      <c r="AI130" s="731"/>
      <c r="AJ130" s="732"/>
      <c r="AK130" s="733">
        <v>41005466</v>
      </c>
      <c r="AL130" s="731"/>
      <c r="AM130" s="731"/>
      <c r="AN130" s="731"/>
      <c r="AO130" s="732"/>
      <c r="AP130" s="784"/>
      <c r="AQ130" s="785"/>
      <c r="AR130" s="785"/>
      <c r="AS130" s="785"/>
      <c r="AT130" s="786"/>
      <c r="AU130" s="273"/>
      <c r="AV130" s="273"/>
      <c r="AW130" s="273"/>
      <c r="AX130" s="722" t="s">
        <v>487</v>
      </c>
      <c r="AY130" s="723"/>
      <c r="AZ130" s="723"/>
      <c r="BA130" s="723"/>
      <c r="BB130" s="723"/>
      <c r="BC130" s="723"/>
      <c r="BD130" s="723"/>
      <c r="BE130" s="724"/>
      <c r="BF130" s="760">
        <v>9.6</v>
      </c>
      <c r="BG130" s="761"/>
      <c r="BH130" s="761"/>
      <c r="BI130" s="761"/>
      <c r="BJ130" s="761"/>
      <c r="BK130" s="761"/>
      <c r="BL130" s="762"/>
      <c r="BM130" s="760">
        <v>25</v>
      </c>
      <c r="BN130" s="761"/>
      <c r="BO130" s="761"/>
      <c r="BP130" s="761"/>
      <c r="BQ130" s="761"/>
      <c r="BR130" s="761"/>
      <c r="BS130" s="762"/>
      <c r="BT130" s="760">
        <v>35</v>
      </c>
      <c r="BU130" s="763"/>
      <c r="BV130" s="763"/>
      <c r="BW130" s="763"/>
      <c r="BX130" s="763"/>
      <c r="BY130" s="763"/>
      <c r="BZ130" s="764"/>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765"/>
      <c r="B131" s="766"/>
      <c r="C131" s="766"/>
      <c r="D131" s="766"/>
      <c r="E131" s="766"/>
      <c r="F131" s="766"/>
      <c r="G131" s="766"/>
      <c r="H131" s="766"/>
      <c r="I131" s="766"/>
      <c r="J131" s="766"/>
      <c r="K131" s="766"/>
      <c r="L131" s="766"/>
      <c r="M131" s="766"/>
      <c r="N131" s="766"/>
      <c r="O131" s="766"/>
      <c r="P131" s="766"/>
      <c r="Q131" s="766"/>
      <c r="R131" s="766"/>
      <c r="S131" s="766"/>
      <c r="T131" s="766"/>
      <c r="U131" s="766"/>
      <c r="V131" s="766"/>
      <c r="W131" s="767" t="s">
        <v>488</v>
      </c>
      <c r="X131" s="768"/>
      <c r="Y131" s="768"/>
      <c r="Z131" s="769"/>
      <c r="AA131" s="770">
        <v>218167361</v>
      </c>
      <c r="AB131" s="771"/>
      <c r="AC131" s="771"/>
      <c r="AD131" s="771"/>
      <c r="AE131" s="772"/>
      <c r="AF131" s="773">
        <v>217990810</v>
      </c>
      <c r="AG131" s="771"/>
      <c r="AH131" s="771"/>
      <c r="AI131" s="771"/>
      <c r="AJ131" s="772"/>
      <c r="AK131" s="773">
        <v>217625688</v>
      </c>
      <c r="AL131" s="771"/>
      <c r="AM131" s="771"/>
      <c r="AN131" s="771"/>
      <c r="AO131" s="772"/>
      <c r="AP131" s="774"/>
      <c r="AQ131" s="775"/>
      <c r="AR131" s="775"/>
      <c r="AS131" s="775"/>
      <c r="AT131" s="776"/>
      <c r="AU131" s="273"/>
      <c r="AV131" s="273"/>
      <c r="AW131" s="273"/>
      <c r="AX131" s="716" t="s">
        <v>489</v>
      </c>
      <c r="AY131" s="717"/>
      <c r="AZ131" s="717"/>
      <c r="BA131" s="717"/>
      <c r="BB131" s="717"/>
      <c r="BC131" s="717"/>
      <c r="BD131" s="717"/>
      <c r="BE131" s="718"/>
      <c r="BF131" s="719">
        <v>202.9</v>
      </c>
      <c r="BG131" s="720"/>
      <c r="BH131" s="720"/>
      <c r="BI131" s="720"/>
      <c r="BJ131" s="720"/>
      <c r="BK131" s="720"/>
      <c r="BL131" s="721"/>
      <c r="BM131" s="719">
        <v>400</v>
      </c>
      <c r="BN131" s="720"/>
      <c r="BO131" s="720"/>
      <c r="BP131" s="720"/>
      <c r="BQ131" s="720"/>
      <c r="BR131" s="720"/>
      <c r="BS131" s="721"/>
      <c r="BT131" s="744"/>
      <c r="BU131" s="745"/>
      <c r="BV131" s="745"/>
      <c r="BW131" s="745"/>
      <c r="BX131" s="745"/>
      <c r="BY131" s="745"/>
      <c r="BZ131" s="746"/>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747" t="s">
        <v>490</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491</v>
      </c>
      <c r="W132" s="751"/>
      <c r="X132" s="751"/>
      <c r="Y132" s="751"/>
      <c r="Z132" s="752"/>
      <c r="AA132" s="753">
        <v>10.067882239999999</v>
      </c>
      <c r="AB132" s="754"/>
      <c r="AC132" s="754"/>
      <c r="AD132" s="754"/>
      <c r="AE132" s="755"/>
      <c r="AF132" s="756">
        <v>9.6208821830000009</v>
      </c>
      <c r="AG132" s="754"/>
      <c r="AH132" s="754"/>
      <c r="AI132" s="754"/>
      <c r="AJ132" s="755"/>
      <c r="AK132" s="756">
        <v>9.3252608119999998</v>
      </c>
      <c r="AL132" s="754"/>
      <c r="AM132" s="754"/>
      <c r="AN132" s="754"/>
      <c r="AO132" s="755"/>
      <c r="AP132" s="757"/>
      <c r="AQ132" s="758"/>
      <c r="AR132" s="758"/>
      <c r="AS132" s="758"/>
      <c r="AT132" s="759"/>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08" t="s">
        <v>492</v>
      </c>
      <c r="W133" s="708"/>
      <c r="X133" s="708"/>
      <c r="Y133" s="708"/>
      <c r="Z133" s="709"/>
      <c r="AA133" s="710">
        <v>10.3</v>
      </c>
      <c r="AB133" s="711"/>
      <c r="AC133" s="711"/>
      <c r="AD133" s="711"/>
      <c r="AE133" s="712"/>
      <c r="AF133" s="710">
        <v>10</v>
      </c>
      <c r="AG133" s="711"/>
      <c r="AH133" s="711"/>
      <c r="AI133" s="711"/>
      <c r="AJ133" s="712"/>
      <c r="AK133" s="710">
        <v>9.6</v>
      </c>
      <c r="AL133" s="711"/>
      <c r="AM133" s="711"/>
      <c r="AN133" s="711"/>
      <c r="AO133" s="712"/>
      <c r="AP133" s="713"/>
      <c r="AQ133" s="714"/>
      <c r="AR133" s="714"/>
      <c r="AS133" s="714"/>
      <c r="AT133" s="715"/>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password="A1DB" sheet="1" objects="1" scenarios="1" formatRows="0"/>
  <mergeCells count="2033">
    <mergeCell ref="DL12:DP12"/>
    <mergeCell ref="DL11:DP11"/>
    <mergeCell ref="DL9:DP9"/>
    <mergeCell ref="DL8:DP8"/>
    <mergeCell ref="DL7:DP7"/>
    <mergeCell ref="DQ30:DU30"/>
    <mergeCell ref="DQ29:DU29"/>
    <mergeCell ref="DQ28:DU28"/>
    <mergeCell ref="DQ27:DU27"/>
    <mergeCell ref="DQ26:DU26"/>
    <mergeCell ref="DQ25:DU25"/>
    <mergeCell ref="DQ24:DU24"/>
    <mergeCell ref="DQ23:DU23"/>
    <mergeCell ref="DQ22:DU22"/>
    <mergeCell ref="DQ21:DU21"/>
    <mergeCell ref="DQ20:DU20"/>
    <mergeCell ref="DQ19:DU19"/>
    <mergeCell ref="DQ16:DU16"/>
    <mergeCell ref="DQ18:DU18"/>
    <mergeCell ref="DQ17:DU17"/>
    <mergeCell ref="DQ14:DU14"/>
    <mergeCell ref="DQ13:DU13"/>
    <mergeCell ref="DQ15:DU15"/>
    <mergeCell ref="DQ10:DU10"/>
    <mergeCell ref="DQ12:DU12"/>
    <mergeCell ref="DQ11:DU11"/>
    <mergeCell ref="DQ7:DU7"/>
    <mergeCell ref="DQ9:DU9"/>
    <mergeCell ref="DQ8:DU8"/>
    <mergeCell ref="DG17:DK17"/>
    <mergeCell ref="DG19:DK19"/>
    <mergeCell ref="DG16:DK16"/>
    <mergeCell ref="DG18:DK18"/>
    <mergeCell ref="DG14:DK14"/>
    <mergeCell ref="DG13:DK13"/>
    <mergeCell ref="DG15:DK15"/>
    <mergeCell ref="DG10:DK10"/>
    <mergeCell ref="DG12:DK12"/>
    <mergeCell ref="DG11:DK11"/>
    <mergeCell ref="DG9:DK9"/>
    <mergeCell ref="DG8:DK8"/>
    <mergeCell ref="DG7:DK7"/>
    <mergeCell ref="DL30:DP30"/>
    <mergeCell ref="DL29:DP29"/>
    <mergeCell ref="DL28:DP28"/>
    <mergeCell ref="DL27:DP27"/>
    <mergeCell ref="DL26:DP26"/>
    <mergeCell ref="DL25:DP25"/>
    <mergeCell ref="DL24:DP24"/>
    <mergeCell ref="DL23:DP23"/>
    <mergeCell ref="DL22:DP22"/>
    <mergeCell ref="DL21:DP21"/>
    <mergeCell ref="DL20:DP20"/>
    <mergeCell ref="DL19:DP19"/>
    <mergeCell ref="DL16:DP16"/>
    <mergeCell ref="DL18:DP18"/>
    <mergeCell ref="DL17:DP17"/>
    <mergeCell ref="DL14:DP14"/>
    <mergeCell ref="DL13:DP13"/>
    <mergeCell ref="DL15:DP15"/>
    <mergeCell ref="DL10:DP10"/>
    <mergeCell ref="DV25:DZ25"/>
    <mergeCell ref="DV24:DZ24"/>
    <mergeCell ref="DV23:DZ23"/>
    <mergeCell ref="DV22:DZ22"/>
    <mergeCell ref="DV21:DZ21"/>
    <mergeCell ref="DV20:DZ20"/>
    <mergeCell ref="DV19:DZ19"/>
    <mergeCell ref="DV18:DZ18"/>
    <mergeCell ref="DV17:DZ17"/>
    <mergeCell ref="DV14:DZ14"/>
    <mergeCell ref="DV16:DZ16"/>
    <mergeCell ref="DV13:DZ13"/>
    <mergeCell ref="DV15:DZ15"/>
    <mergeCell ref="DV12:DZ12"/>
    <mergeCell ref="DV11:DZ11"/>
    <mergeCell ref="DV9:DZ9"/>
    <mergeCell ref="DV8:DZ8"/>
    <mergeCell ref="DV10:DZ10"/>
    <mergeCell ref="CW8:DA8"/>
    <mergeCell ref="CW7:DA7"/>
    <mergeCell ref="CR29:CV29"/>
    <mergeCell ref="CR28:CV28"/>
    <mergeCell ref="CR27:CV27"/>
    <mergeCell ref="DB29:DF29"/>
    <mergeCell ref="DB28:DF28"/>
    <mergeCell ref="DB27:DF27"/>
    <mergeCell ref="DB26:DF26"/>
    <mergeCell ref="DB25:DF25"/>
    <mergeCell ref="DB24:DF24"/>
    <mergeCell ref="DB23:DF23"/>
    <mergeCell ref="DB22:DF22"/>
    <mergeCell ref="DB21:DF21"/>
    <mergeCell ref="DB20:DF20"/>
    <mergeCell ref="DB17:DF17"/>
    <mergeCell ref="DB19:DF19"/>
    <mergeCell ref="DB16:DF16"/>
    <mergeCell ref="DB18:DF18"/>
    <mergeCell ref="DB14:DF14"/>
    <mergeCell ref="DB13:DF13"/>
    <mergeCell ref="DB15:DF15"/>
    <mergeCell ref="DB12:DF12"/>
    <mergeCell ref="DB11:DF11"/>
    <mergeCell ref="DB9:DF9"/>
    <mergeCell ref="DB8:DF8"/>
    <mergeCell ref="DB7:DF7"/>
    <mergeCell ref="CW25:DA25"/>
    <mergeCell ref="CW24:DA24"/>
    <mergeCell ref="CW23:DA23"/>
    <mergeCell ref="CW22:DA22"/>
    <mergeCell ref="CW21:DA21"/>
    <mergeCell ref="CW19:DA19"/>
    <mergeCell ref="CW16:DA16"/>
    <mergeCell ref="CW18:DA18"/>
    <mergeCell ref="CW17:DA17"/>
    <mergeCell ref="CW15:DA15"/>
    <mergeCell ref="CW14:DA14"/>
    <mergeCell ref="CW13:DA13"/>
    <mergeCell ref="CW10:DA10"/>
    <mergeCell ref="CW12:DA12"/>
    <mergeCell ref="CW11:DA11"/>
    <mergeCell ref="CW9:DA9"/>
    <mergeCell ref="CR19:CV19"/>
    <mergeCell ref="CR16:CV16"/>
    <mergeCell ref="CR18:CV18"/>
    <mergeCell ref="CR17:CV17"/>
    <mergeCell ref="CR15:CV15"/>
    <mergeCell ref="CR14:CV14"/>
    <mergeCell ref="CR13:CV13"/>
    <mergeCell ref="CR12:CV12"/>
    <mergeCell ref="CR11:CV11"/>
    <mergeCell ref="CR9:CV9"/>
    <mergeCell ref="AP12:AT12"/>
    <mergeCell ref="AP8:AT8"/>
    <mergeCell ref="AA11:AE11"/>
    <mergeCell ref="CH12:CL12"/>
    <mergeCell ref="CH11:CL11"/>
    <mergeCell ref="CH9:CL9"/>
    <mergeCell ref="CH8:CL8"/>
    <mergeCell ref="CM30:CQ30"/>
    <mergeCell ref="CM29:CQ29"/>
    <mergeCell ref="CM28:CQ28"/>
    <mergeCell ref="CM27:CQ27"/>
    <mergeCell ref="CM26:CQ26"/>
    <mergeCell ref="CM25:CQ25"/>
    <mergeCell ref="CM24:CQ24"/>
    <mergeCell ref="CM23:CQ23"/>
    <mergeCell ref="CM22:CQ22"/>
    <mergeCell ref="CM21:CQ21"/>
    <mergeCell ref="CM20:CQ20"/>
    <mergeCell ref="CM19:CQ19"/>
    <mergeCell ref="CM16:CQ16"/>
    <mergeCell ref="CM18:CQ18"/>
    <mergeCell ref="CM17:CQ17"/>
    <mergeCell ref="CM15:CQ15"/>
    <mergeCell ref="CH21:CL21"/>
    <mergeCell ref="CH20:CL20"/>
    <mergeCell ref="CH19:CL19"/>
    <mergeCell ref="AU26:AY27"/>
    <mergeCell ref="AZ26:BD27"/>
    <mergeCell ref="BE26:BI27"/>
    <mergeCell ref="AP11:AT11"/>
    <mergeCell ref="AP10:AT10"/>
    <mergeCell ref="AP9:AT9"/>
    <mergeCell ref="CR8:CV8"/>
    <mergeCell ref="CH16:CL16"/>
    <mergeCell ref="CH18:CL18"/>
    <mergeCell ref="CH17:CL17"/>
    <mergeCell ref="CH15:CL15"/>
    <mergeCell ref="CH14:CL14"/>
    <mergeCell ref="CM14:CQ14"/>
    <mergeCell ref="CM13:CQ13"/>
    <mergeCell ref="CM10:CQ10"/>
    <mergeCell ref="CM12:CQ12"/>
    <mergeCell ref="CM11:CQ11"/>
    <mergeCell ref="CM9:CQ9"/>
    <mergeCell ref="CM8:CQ8"/>
    <mergeCell ref="BS18:CG18"/>
    <mergeCell ref="BS15:CG15"/>
    <mergeCell ref="BS14:CG14"/>
    <mergeCell ref="BS13:CG13"/>
    <mergeCell ref="BS11:CG11"/>
    <mergeCell ref="BS10:CG10"/>
    <mergeCell ref="BS12:CG12"/>
    <mergeCell ref="BS9:CG9"/>
    <mergeCell ref="BS8:CG8"/>
    <mergeCell ref="CH13:CL13"/>
    <mergeCell ref="CH10:CL10"/>
    <mergeCell ref="BS17:CG17"/>
    <mergeCell ref="BS16:CG16"/>
    <mergeCell ref="AA33:AE33"/>
    <mergeCell ref="AA32:AE32"/>
    <mergeCell ref="AA31:AE31"/>
    <mergeCell ref="AA30:AE30"/>
    <mergeCell ref="AA29:AE29"/>
    <mergeCell ref="AA28:AE28"/>
    <mergeCell ref="AU31:AY31"/>
    <mergeCell ref="AZ31:BD31"/>
    <mergeCell ref="BE31:BI31"/>
    <mergeCell ref="BS31:CG31"/>
    <mergeCell ref="CH30:CL30"/>
    <mergeCell ref="CH29:CL29"/>
    <mergeCell ref="CH28:CL28"/>
    <mergeCell ref="CH27:CL27"/>
    <mergeCell ref="CH26:CL26"/>
    <mergeCell ref="CH25:CL25"/>
    <mergeCell ref="CH24:CL24"/>
    <mergeCell ref="A25:BI25"/>
    <mergeCell ref="B30:P30"/>
    <mergeCell ref="AF30:AJ30"/>
    <mergeCell ref="BE29:BI29"/>
    <mergeCell ref="B29:P29"/>
    <mergeCell ref="AF29:AJ29"/>
    <mergeCell ref="AP29:AT29"/>
    <mergeCell ref="AU29:AY29"/>
    <mergeCell ref="V10:Z10"/>
    <mergeCell ref="AK26:AO27"/>
    <mergeCell ref="V9:Z9"/>
    <mergeCell ref="AA18:AE18"/>
    <mergeCell ref="AP26:AT27"/>
    <mergeCell ref="AA12:AE12"/>
    <mergeCell ref="AA8:AE8"/>
    <mergeCell ref="AA7:AE7"/>
    <mergeCell ref="AA10:AE10"/>
    <mergeCell ref="AA9:AE9"/>
    <mergeCell ref="AK18:AO18"/>
    <mergeCell ref="AK17:AO17"/>
    <mergeCell ref="AK16:AO16"/>
    <mergeCell ref="AK15:AO15"/>
    <mergeCell ref="AK14:AO14"/>
    <mergeCell ref="AK13:AO13"/>
    <mergeCell ref="AK12:AO12"/>
    <mergeCell ref="AK8:AO8"/>
    <mergeCell ref="AK7:AO7"/>
    <mergeCell ref="AK11:AO11"/>
    <mergeCell ref="AK10:AO10"/>
    <mergeCell ref="AK9:AO9"/>
    <mergeCell ref="V19:Z19"/>
    <mergeCell ref="AA19:AE19"/>
    <mergeCell ref="AF19:AJ19"/>
    <mergeCell ref="AA21:AE21"/>
    <mergeCell ref="AF21:AJ21"/>
    <mergeCell ref="AK19:AO19"/>
    <mergeCell ref="AP19:AT19"/>
    <mergeCell ref="AK21:AO21"/>
    <mergeCell ref="AP21:AT21"/>
    <mergeCell ref="AK22:AO22"/>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CM7:CQ7"/>
    <mergeCell ref="Q7:U7"/>
    <mergeCell ref="DB5:DF6"/>
    <mergeCell ref="DG5:DK6"/>
    <mergeCell ref="DL5:DP6"/>
    <mergeCell ref="DQ5:DU6"/>
    <mergeCell ref="DV5:DZ6"/>
    <mergeCell ref="V7:Z7"/>
    <mergeCell ref="BS7:CG7"/>
    <mergeCell ref="CH7:CL7"/>
    <mergeCell ref="CR7:CV7"/>
    <mergeCell ref="DV7:DZ7"/>
    <mergeCell ref="AP7:AT7"/>
    <mergeCell ref="B8:P8"/>
    <mergeCell ref="AF8:AJ8"/>
    <mergeCell ref="AU8:AY8"/>
    <mergeCell ref="AU7:AY7"/>
    <mergeCell ref="B10:P10"/>
    <mergeCell ref="AF10:AJ10"/>
    <mergeCell ref="AU9:AY9"/>
    <mergeCell ref="B9:P9"/>
    <mergeCell ref="AF9:AJ9"/>
    <mergeCell ref="B11:P11"/>
    <mergeCell ref="AF11:AJ11"/>
    <mergeCell ref="AU11:AY11"/>
    <mergeCell ref="AU10:AY10"/>
    <mergeCell ref="CR10:CV10"/>
    <mergeCell ref="DB10:DF10"/>
    <mergeCell ref="B13:P13"/>
    <mergeCell ref="AF13:AJ13"/>
    <mergeCell ref="AU12:AY12"/>
    <mergeCell ref="B12:P12"/>
    <mergeCell ref="AF12:AJ12"/>
    <mergeCell ref="B7:P7"/>
    <mergeCell ref="AF7:AJ7"/>
    <mergeCell ref="Q11:U11"/>
    <mergeCell ref="Q13:U13"/>
    <mergeCell ref="Q12:U12"/>
    <mergeCell ref="Q8:U8"/>
    <mergeCell ref="Q10:U10"/>
    <mergeCell ref="Q9:U9"/>
    <mergeCell ref="V11:Z11"/>
    <mergeCell ref="V13:Z13"/>
    <mergeCell ref="V12:Z12"/>
    <mergeCell ref="V8:Z8"/>
    <mergeCell ref="AU18:AY18"/>
    <mergeCell ref="B18:P18"/>
    <mergeCell ref="AF18:AJ18"/>
    <mergeCell ref="Q18:U18"/>
    <mergeCell ref="Q17:U17"/>
    <mergeCell ref="Q16:U16"/>
    <mergeCell ref="Q15:U15"/>
    <mergeCell ref="Q14:U14"/>
    <mergeCell ref="V18:Z18"/>
    <mergeCell ref="V17:Z17"/>
    <mergeCell ref="V16:Z16"/>
    <mergeCell ref="V15:Z15"/>
    <mergeCell ref="V14:Z14"/>
    <mergeCell ref="AP18:AT18"/>
    <mergeCell ref="AP17:AT17"/>
    <mergeCell ref="BS19:CG19"/>
    <mergeCell ref="AA17:AE17"/>
    <mergeCell ref="AA16:AE16"/>
    <mergeCell ref="AA15:AE15"/>
    <mergeCell ref="AA14:AE14"/>
    <mergeCell ref="B14:P14"/>
    <mergeCell ref="AF14:AJ14"/>
    <mergeCell ref="AU14:AY14"/>
    <mergeCell ref="AP16:AT16"/>
    <mergeCell ref="AP15:AT15"/>
    <mergeCell ref="AP14:AT14"/>
    <mergeCell ref="AU19:AY19"/>
    <mergeCell ref="B19:P19"/>
    <mergeCell ref="Q19:U19"/>
    <mergeCell ref="AU13:AY13"/>
    <mergeCell ref="B16:P16"/>
    <mergeCell ref="AF16:AJ16"/>
    <mergeCell ref="AU15:AY15"/>
    <mergeCell ref="B15:P15"/>
    <mergeCell ref="AF15:AJ15"/>
    <mergeCell ref="B17:P17"/>
    <mergeCell ref="AF17:AJ17"/>
    <mergeCell ref="AU17:AY17"/>
    <mergeCell ref="AU16:AY16"/>
    <mergeCell ref="AP13:AT13"/>
    <mergeCell ref="AA13:AE13"/>
    <mergeCell ref="DG23:DK23"/>
    <mergeCell ref="DG22:DK22"/>
    <mergeCell ref="A24:AY24"/>
    <mergeCell ref="AZ23:BD23"/>
    <mergeCell ref="DG24:DK24"/>
    <mergeCell ref="B20:P20"/>
    <mergeCell ref="Q20:U20"/>
    <mergeCell ref="V20:Z20"/>
    <mergeCell ref="AA20:AE20"/>
    <mergeCell ref="AF20:AJ20"/>
    <mergeCell ref="AK20:AO20"/>
    <mergeCell ref="AP20:AT20"/>
    <mergeCell ref="AU20:AY20"/>
    <mergeCell ref="BS24:CG24"/>
    <mergeCell ref="BS23:CG23"/>
    <mergeCell ref="BS22:CG22"/>
    <mergeCell ref="BS21:CG21"/>
    <mergeCell ref="BS20:CG20"/>
    <mergeCell ref="CR24:CV24"/>
    <mergeCell ref="CR23:CV23"/>
    <mergeCell ref="CR22:CV22"/>
    <mergeCell ref="CR21:CV21"/>
    <mergeCell ref="CR20:CV20"/>
    <mergeCell ref="B22:P22"/>
    <mergeCell ref="Q22:U22"/>
    <mergeCell ref="V22:Z22"/>
    <mergeCell ref="AA22:AE22"/>
    <mergeCell ref="AF22:AJ22"/>
    <mergeCell ref="AU21:AY21"/>
    <mergeCell ref="B21:P21"/>
    <mergeCell ref="Q21:U21"/>
    <mergeCell ref="V21:Z21"/>
    <mergeCell ref="DG25:DK25"/>
    <mergeCell ref="AU28:AY28"/>
    <mergeCell ref="AZ28:BD28"/>
    <mergeCell ref="BE28:BI28"/>
    <mergeCell ref="B28:P28"/>
    <mergeCell ref="AF28:AJ28"/>
    <mergeCell ref="AP28:AT28"/>
    <mergeCell ref="AK28:AO28"/>
    <mergeCell ref="Q28:U28"/>
    <mergeCell ref="V28:Z28"/>
    <mergeCell ref="CH23:CL23"/>
    <mergeCell ref="CH22:CL22"/>
    <mergeCell ref="AZ22:BD22"/>
    <mergeCell ref="AP22:AT22"/>
    <mergeCell ref="AU22:AY22"/>
    <mergeCell ref="CW20:DA20"/>
    <mergeCell ref="DG26:DK26"/>
    <mergeCell ref="DG21:DK21"/>
    <mergeCell ref="DG20:DK20"/>
    <mergeCell ref="AZ29:BD29"/>
    <mergeCell ref="B23:P23"/>
    <mergeCell ref="V23:Z23"/>
    <mergeCell ref="AA23:AE23"/>
    <mergeCell ref="AF23:AJ23"/>
    <mergeCell ref="AK23:AO23"/>
    <mergeCell ref="AP23:AT23"/>
    <mergeCell ref="AU23:AY23"/>
    <mergeCell ref="BS30:CG30"/>
    <mergeCell ref="BS29:CG29"/>
    <mergeCell ref="BS28:CG28"/>
    <mergeCell ref="BS27:CG27"/>
    <mergeCell ref="BS26:CG26"/>
    <mergeCell ref="BS25:CG25"/>
    <mergeCell ref="CR26:CV26"/>
    <mergeCell ref="CR25:CV25"/>
    <mergeCell ref="CW30:DA30"/>
    <mergeCell ref="Q23:U23"/>
    <mergeCell ref="AK30:AO30"/>
    <mergeCell ref="AK29:AO29"/>
    <mergeCell ref="Q30:U30"/>
    <mergeCell ref="Q29:U29"/>
    <mergeCell ref="V30:Z30"/>
    <mergeCell ref="V29:Z29"/>
    <mergeCell ref="DV30:DZ30"/>
    <mergeCell ref="B31:P31"/>
    <mergeCell ref="AF31:AJ31"/>
    <mergeCell ref="AP31:AT31"/>
    <mergeCell ref="AP30:AT30"/>
    <mergeCell ref="AU30:AY30"/>
    <mergeCell ref="AZ30:BD30"/>
    <mergeCell ref="BE30:BI30"/>
    <mergeCell ref="CR30:CV30"/>
    <mergeCell ref="DB30:DF30"/>
    <mergeCell ref="DG30:DK30"/>
    <mergeCell ref="DB32:DF32"/>
    <mergeCell ref="DG32:DK32"/>
    <mergeCell ref="DL32:DP32"/>
    <mergeCell ref="DQ32:DU32"/>
    <mergeCell ref="DV32:DZ32"/>
    <mergeCell ref="A26:P27"/>
    <mergeCell ref="Q26:U27"/>
    <mergeCell ref="V26:Z27"/>
    <mergeCell ref="AA26:AE27"/>
    <mergeCell ref="AF26:AJ27"/>
    <mergeCell ref="CW29:DA29"/>
    <mergeCell ref="CW28:DA28"/>
    <mergeCell ref="CW27:DA27"/>
    <mergeCell ref="CW26:DA26"/>
    <mergeCell ref="DV29:DZ29"/>
    <mergeCell ref="DV28:DZ28"/>
    <mergeCell ref="DV27:DZ27"/>
    <mergeCell ref="DV26:DZ26"/>
    <mergeCell ref="DG29:DK29"/>
    <mergeCell ref="DG28:DK28"/>
    <mergeCell ref="DG27:DK27"/>
    <mergeCell ref="BE32:BI32"/>
    <mergeCell ref="BS32:CG32"/>
    <mergeCell ref="CH32:CL32"/>
    <mergeCell ref="CM32:CQ32"/>
    <mergeCell ref="CR32:CV32"/>
    <mergeCell ref="CW32:DA32"/>
    <mergeCell ref="DV31:DZ31"/>
    <mergeCell ref="B32:P32"/>
    <mergeCell ref="AF32:AJ32"/>
    <mergeCell ref="AP32:AT32"/>
    <mergeCell ref="AU32:AY32"/>
    <mergeCell ref="AZ32:BD32"/>
    <mergeCell ref="CR31:CV31"/>
    <mergeCell ref="CW31:DA31"/>
    <mergeCell ref="DB31:DF31"/>
    <mergeCell ref="DG31:DK31"/>
    <mergeCell ref="DL31:DP31"/>
    <mergeCell ref="DQ31:DU31"/>
    <mergeCell ref="CH31:CL31"/>
    <mergeCell ref="CM31:CQ31"/>
    <mergeCell ref="AK32:AO32"/>
    <mergeCell ref="AK31:AO31"/>
    <mergeCell ref="Q32:U32"/>
    <mergeCell ref="Q31:U31"/>
    <mergeCell ref="V32:Z32"/>
    <mergeCell ref="V31:Z31"/>
    <mergeCell ref="AU34:AY34"/>
    <mergeCell ref="AZ34:BD34"/>
    <mergeCell ref="BE34:BI34"/>
    <mergeCell ref="BS34:CG34"/>
    <mergeCell ref="CH34:CL34"/>
    <mergeCell ref="CM34:CQ34"/>
    <mergeCell ref="DL33:DP33"/>
    <mergeCell ref="DQ33:DU33"/>
    <mergeCell ref="DV33:DZ33"/>
    <mergeCell ref="B34:P34"/>
    <mergeCell ref="Q34:U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B33:P33"/>
    <mergeCell ref="Q33:U33"/>
    <mergeCell ref="AF33:AJ33"/>
    <mergeCell ref="V34:Z34"/>
    <mergeCell ref="V33:Z33"/>
    <mergeCell ref="AA34:AE34"/>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B59:P59"/>
    <mergeCell ref="Q59:U59"/>
    <mergeCell ref="V59:Z59"/>
    <mergeCell ref="DQ60:DU60"/>
    <mergeCell ref="CW59:DA59"/>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A60:AE60"/>
    <mergeCell ref="AF60:AJ60"/>
    <mergeCell ref="BE59:BI59"/>
    <mergeCell ref="BS59:CG59"/>
    <mergeCell ref="CH59:CL59"/>
    <mergeCell ref="CM59:CQ59"/>
    <mergeCell ref="CR59:CV59"/>
    <mergeCell ref="CM58:CQ58"/>
    <mergeCell ref="DB59:DF59"/>
    <mergeCell ref="DG59:DK59"/>
    <mergeCell ref="DL59:DP59"/>
    <mergeCell ref="DQ59:DU59"/>
    <mergeCell ref="DL57:DP57"/>
    <mergeCell ref="DQ57:DU57"/>
    <mergeCell ref="DL61:DP61"/>
    <mergeCell ref="DQ61:DU61"/>
    <mergeCell ref="AU61:AY61"/>
    <mergeCell ref="AZ61:BD61"/>
    <mergeCell ref="BE61:BI61"/>
    <mergeCell ref="BS61:CG61"/>
    <mergeCell ref="CH61:CL61"/>
    <mergeCell ref="CM61:CQ61"/>
    <mergeCell ref="DL60:DP60"/>
    <mergeCell ref="AU58:AY58"/>
    <mergeCell ref="AZ58:BD58"/>
    <mergeCell ref="BE58:BI58"/>
    <mergeCell ref="BS58:CG58"/>
    <mergeCell ref="CH58:CL58"/>
    <mergeCell ref="B63:P63"/>
    <mergeCell ref="Q63:U63"/>
    <mergeCell ref="V63:Z63"/>
    <mergeCell ref="AA63:AE63"/>
    <mergeCell ref="AF63:AJ63"/>
    <mergeCell ref="AK63:AO63"/>
    <mergeCell ref="BE62:BI62"/>
    <mergeCell ref="DV60:DZ60"/>
    <mergeCell ref="B61:P61"/>
    <mergeCell ref="Q61:U61"/>
    <mergeCell ref="AA59:AE59"/>
    <mergeCell ref="AF59:AJ59"/>
    <mergeCell ref="AK59:AO59"/>
    <mergeCell ref="AP59:AT59"/>
    <mergeCell ref="AU59:AY59"/>
    <mergeCell ref="AZ59:BD59"/>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DV61:DZ61"/>
    <mergeCell ref="CW62:DA62"/>
    <mergeCell ref="DB62:DF62"/>
    <mergeCell ref="DG62:DK62"/>
    <mergeCell ref="DL62:DP62"/>
    <mergeCell ref="DQ62:DU62"/>
    <mergeCell ref="DV62:DZ62"/>
    <mergeCell ref="B62:P62"/>
    <mergeCell ref="Q62:U62"/>
    <mergeCell ref="V62:Z62"/>
    <mergeCell ref="AA62:AE62"/>
    <mergeCell ref="AF62:AJ62"/>
    <mergeCell ref="AK62:AO62"/>
    <mergeCell ref="AP62:AT62"/>
    <mergeCell ref="AU62:AY62"/>
    <mergeCell ref="AZ62:BD62"/>
    <mergeCell ref="CH63:CL63"/>
    <mergeCell ref="CM63:CQ63"/>
    <mergeCell ref="CR63:CV63"/>
    <mergeCell ref="CW63:DA63"/>
    <mergeCell ref="DB63:DF63"/>
    <mergeCell ref="DG63:DK63"/>
    <mergeCell ref="AP63:AT63"/>
    <mergeCell ref="V61:Z61"/>
    <mergeCell ref="AA61:AE61"/>
    <mergeCell ref="AF61:AJ61"/>
    <mergeCell ref="AK61:AO61"/>
    <mergeCell ref="AP61:AT61"/>
    <mergeCell ref="CR61:CV61"/>
    <mergeCell ref="CW61:DA61"/>
    <mergeCell ref="DB61:DF61"/>
    <mergeCell ref="DG61:DK61"/>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R66:CV66"/>
    <mergeCell ref="BS67:CG67"/>
    <mergeCell ref="CH67:CL67"/>
    <mergeCell ref="CM67:CQ67"/>
    <mergeCell ref="CR67:CV67"/>
    <mergeCell ref="CM66:CQ66"/>
    <mergeCell ref="DL64:DP64"/>
    <mergeCell ref="DQ64:DU64"/>
    <mergeCell ref="DV64:DZ64"/>
    <mergeCell ref="BS65:CG65"/>
    <mergeCell ref="CH65:CL65"/>
    <mergeCell ref="CM65:CQ65"/>
    <mergeCell ref="CR65:CV65"/>
    <mergeCell ref="CW65:DA65"/>
    <mergeCell ref="DB65:DF65"/>
    <mergeCell ref="DG65:DK65"/>
    <mergeCell ref="AU63:AY63"/>
    <mergeCell ref="AZ63:BD63"/>
    <mergeCell ref="BE63:BI63"/>
    <mergeCell ref="BJ63:BN63"/>
    <mergeCell ref="BS63:CG63"/>
    <mergeCell ref="AU68:AY68"/>
    <mergeCell ref="AZ68:BD68"/>
    <mergeCell ref="BS68:CG68"/>
    <mergeCell ref="CH68:CL68"/>
    <mergeCell ref="CM68:CQ68"/>
    <mergeCell ref="V68:Z68"/>
    <mergeCell ref="DL65:DP65"/>
    <mergeCell ref="DQ65:DU65"/>
    <mergeCell ref="DV65:DZ65"/>
    <mergeCell ref="A66:P67"/>
    <mergeCell ref="Q66:U67"/>
    <mergeCell ref="V66:Z67"/>
    <mergeCell ref="AA66:AE67"/>
    <mergeCell ref="AF66:AJ67"/>
    <mergeCell ref="AK66:AO67"/>
    <mergeCell ref="AP66:AT67"/>
    <mergeCell ref="AU66:AY67"/>
    <mergeCell ref="AZ66:BD67"/>
    <mergeCell ref="DV67:DZ67"/>
    <mergeCell ref="CW66:DA66"/>
    <mergeCell ref="DB66:DF66"/>
    <mergeCell ref="DG66:DK66"/>
    <mergeCell ref="DL66:DP66"/>
    <mergeCell ref="DQ66:DU66"/>
    <mergeCell ref="DV66:DZ66"/>
    <mergeCell ref="BS66:CG66"/>
    <mergeCell ref="CH66:CL66"/>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AU69:AY69"/>
    <mergeCell ref="AZ69:BD69"/>
    <mergeCell ref="CR68:CV68"/>
    <mergeCell ref="CW70:DA70"/>
    <mergeCell ref="DB70:DF70"/>
    <mergeCell ref="DG70:DK70"/>
    <mergeCell ref="DL70:DP70"/>
    <mergeCell ref="DQ70:DU70"/>
    <mergeCell ref="AP70:AT70"/>
    <mergeCell ref="AU70:AY70"/>
    <mergeCell ref="AZ70:BD70"/>
    <mergeCell ref="BS70:CG70"/>
    <mergeCell ref="CH70:CL70"/>
    <mergeCell ref="CM70:CQ70"/>
    <mergeCell ref="B69:P69"/>
    <mergeCell ref="B68:P68"/>
    <mergeCell ref="Q69:U69"/>
    <mergeCell ref="Q68:U68"/>
    <mergeCell ref="V69:Z69"/>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A69:AE69"/>
    <mergeCell ref="AA68:AE68"/>
    <mergeCell ref="AF69:AJ69"/>
    <mergeCell ref="AF68:AJ68"/>
    <mergeCell ref="AK69:AO69"/>
    <mergeCell ref="AK68:AO68"/>
    <mergeCell ref="AP69:AT69"/>
    <mergeCell ref="AP68:AT68"/>
    <mergeCell ref="AF88:AJ88"/>
    <mergeCell ref="AP88:AT88"/>
    <mergeCell ref="V133:Z133"/>
    <mergeCell ref="AA133:AE133"/>
    <mergeCell ref="AF133:AJ133"/>
    <mergeCell ref="AK133:AO133"/>
    <mergeCell ref="AP133:AT133"/>
    <mergeCell ref="AX131:BE131"/>
    <mergeCell ref="BF131:BL131"/>
    <mergeCell ref="AX129:BE129"/>
    <mergeCell ref="BF129:BL129"/>
    <mergeCell ref="C116:Z116"/>
    <mergeCell ref="AA116:AE116"/>
    <mergeCell ref="AF116:AJ116"/>
    <mergeCell ref="AK116:AO116"/>
    <mergeCell ref="AP116:AT116"/>
    <mergeCell ref="AZ116:BP116"/>
    <mergeCell ref="AA114:AE114"/>
    <mergeCell ref="AF114:AJ114"/>
    <mergeCell ref="AU88:AY88"/>
    <mergeCell ref="AZ88:BD88"/>
    <mergeCell ref="AU86:AY86"/>
    <mergeCell ref="AZ86:BD86"/>
    <mergeCell ref="AP82:AT82"/>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493</v>
      </c>
    </row>
  </sheetData>
  <sheetProtection algorithmName="SHA-512" hashValue="Ciol+Ia1D6gHrwUTw+lU4AQBDE82R4T9xAnbeQDzPKzGruykFNS7OKpRM/TnImpSP7/JTrTlvfv+dYmQycQxOA==" saltValue="LuhdaVr6A5bf3S6mvO/m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494</v>
      </c>
    </row>
  </sheetData>
  <sheetProtection algorithmName="SHA-512" hashValue="UZTLOtVKeh0kQXNKXKIZ0ahrGZUfuXbHPitFsstXimHR+/kGKbmpSiWnnTPob9GEHZORCRZdVA970z/dqd4baA==" saltValue="jvdH5lMVD0Vg5y2VGoul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495</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496</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94" t="s">
        <v>497</v>
      </c>
      <c r="AP7" s="294"/>
      <c r="AQ7" s="295" t="s">
        <v>498</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95"/>
      <c r="AP8" s="300" t="s">
        <v>499</v>
      </c>
      <c r="AQ8" s="301" t="s">
        <v>500</v>
      </c>
      <c r="AR8" s="302" t="s">
        <v>501</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88" t="s">
        <v>502</v>
      </c>
      <c r="AL9" s="1189"/>
      <c r="AM9" s="1189"/>
      <c r="AN9" s="1190"/>
      <c r="AO9" s="303">
        <v>124027259</v>
      </c>
      <c r="AP9" s="303">
        <v>126393</v>
      </c>
      <c r="AQ9" s="304">
        <v>114021</v>
      </c>
      <c r="AR9" s="305">
        <v>10.9</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88" t="s">
        <v>503</v>
      </c>
      <c r="AL10" s="1189"/>
      <c r="AM10" s="1189"/>
      <c r="AN10" s="1190"/>
      <c r="AO10" s="303">
        <v>193928</v>
      </c>
      <c r="AP10" s="303">
        <v>198</v>
      </c>
      <c r="AQ10" s="304">
        <v>448</v>
      </c>
      <c r="AR10" s="305">
        <v>-55.8</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88" t="s">
        <v>504</v>
      </c>
      <c r="AL11" s="1189"/>
      <c r="AM11" s="1189"/>
      <c r="AN11" s="1190"/>
      <c r="AO11" s="303">
        <v>1525461</v>
      </c>
      <c r="AP11" s="303">
        <v>1555</v>
      </c>
      <c r="AQ11" s="304">
        <v>560</v>
      </c>
      <c r="AR11" s="305">
        <v>177.7</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88" t="s">
        <v>505</v>
      </c>
      <c r="AL12" s="1189"/>
      <c r="AM12" s="1189"/>
      <c r="AN12" s="1190"/>
      <c r="AO12" s="303" t="s">
        <v>506</v>
      </c>
      <c r="AP12" s="303" t="s">
        <v>506</v>
      </c>
      <c r="AQ12" s="304" t="s">
        <v>506</v>
      </c>
      <c r="AR12" s="305" t="s">
        <v>506</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88" t="s">
        <v>507</v>
      </c>
      <c r="AL13" s="1189"/>
      <c r="AM13" s="1189"/>
      <c r="AN13" s="1190"/>
      <c r="AO13" s="303">
        <v>26533</v>
      </c>
      <c r="AP13" s="303">
        <v>27</v>
      </c>
      <c r="AQ13" s="304">
        <v>17</v>
      </c>
      <c r="AR13" s="305">
        <v>58.8</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88" t="s">
        <v>508</v>
      </c>
      <c r="AL14" s="1189"/>
      <c r="AM14" s="1189"/>
      <c r="AN14" s="1190"/>
      <c r="AO14" s="303">
        <v>1192713</v>
      </c>
      <c r="AP14" s="303">
        <v>1215</v>
      </c>
      <c r="AQ14" s="304">
        <v>2100</v>
      </c>
      <c r="AR14" s="305">
        <v>-42.1</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88" t="s">
        <v>509</v>
      </c>
      <c r="AL15" s="1189"/>
      <c r="AM15" s="1189"/>
      <c r="AN15" s="1190"/>
      <c r="AO15" s="303">
        <v>-11808211</v>
      </c>
      <c r="AP15" s="303">
        <v>-12033</v>
      </c>
      <c r="AQ15" s="304">
        <v>-10476</v>
      </c>
      <c r="AR15" s="305">
        <v>14.9</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80" t="s">
        <v>154</v>
      </c>
      <c r="AL16" s="1181"/>
      <c r="AM16" s="1181"/>
      <c r="AN16" s="1182"/>
      <c r="AO16" s="303">
        <v>115157683</v>
      </c>
      <c r="AP16" s="303">
        <v>117355</v>
      </c>
      <c r="AQ16" s="304">
        <v>106669</v>
      </c>
      <c r="AR16" s="305">
        <v>10</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510</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511</v>
      </c>
      <c r="AP20" s="314" t="s">
        <v>512</v>
      </c>
      <c r="AQ20" s="315" t="s">
        <v>513</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91" t="s">
        <v>514</v>
      </c>
      <c r="AL21" s="1192"/>
      <c r="AM21" s="1192"/>
      <c r="AN21" s="1193"/>
      <c r="AO21" s="318">
        <v>1326.43</v>
      </c>
      <c r="AP21" s="319">
        <v>1235.6300000000001</v>
      </c>
      <c r="AQ21" s="320">
        <v>90.8</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91" t="s">
        <v>515</v>
      </c>
      <c r="AL22" s="1192"/>
      <c r="AM22" s="1192"/>
      <c r="AN22" s="1193"/>
      <c r="AO22" s="323">
        <v>98.6</v>
      </c>
      <c r="AP22" s="324">
        <v>99.4</v>
      </c>
      <c r="AQ22" s="325">
        <v>-0.8</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516</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517</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518</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94" t="s">
        <v>497</v>
      </c>
      <c r="AP30" s="294"/>
      <c r="AQ30" s="295" t="s">
        <v>498</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95"/>
      <c r="AP31" s="300" t="s">
        <v>499</v>
      </c>
      <c r="AQ31" s="301" t="s">
        <v>500</v>
      </c>
      <c r="AR31" s="302" t="s">
        <v>501</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77" t="s">
        <v>519</v>
      </c>
      <c r="AL32" s="1178"/>
      <c r="AM32" s="1178"/>
      <c r="AN32" s="1179"/>
      <c r="AO32" s="303">
        <v>62157421</v>
      </c>
      <c r="AP32" s="303">
        <v>63343</v>
      </c>
      <c r="AQ32" s="304">
        <v>56874</v>
      </c>
      <c r="AR32" s="305">
        <v>11.4</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77" t="s">
        <v>520</v>
      </c>
      <c r="AL33" s="1178"/>
      <c r="AM33" s="1178"/>
      <c r="AN33" s="1179"/>
      <c r="AO33" s="303" t="s">
        <v>506</v>
      </c>
      <c r="AP33" s="303" t="s">
        <v>506</v>
      </c>
      <c r="AQ33" s="304">
        <v>4671</v>
      </c>
      <c r="AR33" s="305" t="s">
        <v>506</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77" t="s">
        <v>521</v>
      </c>
      <c r="AL34" s="1178"/>
      <c r="AM34" s="1178"/>
      <c r="AN34" s="1179"/>
      <c r="AO34" s="303" t="s">
        <v>506</v>
      </c>
      <c r="AP34" s="303" t="s">
        <v>506</v>
      </c>
      <c r="AQ34" s="304">
        <v>14463</v>
      </c>
      <c r="AR34" s="305" t="s">
        <v>506</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77" t="s">
        <v>522</v>
      </c>
      <c r="AL35" s="1178"/>
      <c r="AM35" s="1178"/>
      <c r="AN35" s="1179"/>
      <c r="AO35" s="303">
        <v>1208869</v>
      </c>
      <c r="AP35" s="303">
        <v>1232</v>
      </c>
      <c r="AQ35" s="304">
        <v>1275</v>
      </c>
      <c r="AR35" s="305">
        <v>-3.4</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77" t="s">
        <v>523</v>
      </c>
      <c r="AL36" s="1178"/>
      <c r="AM36" s="1178"/>
      <c r="AN36" s="1179"/>
      <c r="AO36" s="303" t="s">
        <v>506</v>
      </c>
      <c r="AP36" s="303" t="s">
        <v>506</v>
      </c>
      <c r="AQ36" s="304">
        <v>58</v>
      </c>
      <c r="AR36" s="305" t="s">
        <v>506</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77" t="s">
        <v>524</v>
      </c>
      <c r="AL37" s="1178"/>
      <c r="AM37" s="1178"/>
      <c r="AN37" s="1179"/>
      <c r="AO37" s="303">
        <v>293849</v>
      </c>
      <c r="AP37" s="303">
        <v>299</v>
      </c>
      <c r="AQ37" s="304">
        <v>792</v>
      </c>
      <c r="AR37" s="305">
        <v>-62.2</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74" t="s">
        <v>525</v>
      </c>
      <c r="AL38" s="1175"/>
      <c r="AM38" s="1175"/>
      <c r="AN38" s="1176"/>
      <c r="AO38" s="333">
        <v>12324</v>
      </c>
      <c r="AP38" s="333">
        <v>13</v>
      </c>
      <c r="AQ38" s="334">
        <v>1</v>
      </c>
      <c r="AR38" s="325">
        <v>1200</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74" t="s">
        <v>526</v>
      </c>
      <c r="AL39" s="1175"/>
      <c r="AM39" s="1175"/>
      <c r="AN39" s="1176"/>
      <c r="AO39" s="303">
        <v>-2372834</v>
      </c>
      <c r="AP39" s="303">
        <v>-2418</v>
      </c>
      <c r="AQ39" s="304">
        <v>-2215</v>
      </c>
      <c r="AR39" s="305">
        <v>9.1999999999999993</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77" t="s">
        <v>527</v>
      </c>
      <c r="AL40" s="1178"/>
      <c r="AM40" s="1178"/>
      <c r="AN40" s="1179"/>
      <c r="AO40" s="303">
        <v>-41005466</v>
      </c>
      <c r="AP40" s="303">
        <v>-41788</v>
      </c>
      <c r="AQ40" s="304">
        <v>-46518</v>
      </c>
      <c r="AR40" s="305">
        <v>-10.199999999999999</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80" t="s">
        <v>528</v>
      </c>
      <c r="AL41" s="1181"/>
      <c r="AM41" s="1181"/>
      <c r="AN41" s="1182"/>
      <c r="AO41" s="303">
        <v>20294163</v>
      </c>
      <c r="AP41" s="303">
        <v>20681</v>
      </c>
      <c r="AQ41" s="304">
        <v>29401</v>
      </c>
      <c r="AR41" s="305">
        <v>-29.7</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529</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530</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83" t="s">
        <v>497</v>
      </c>
      <c r="AN49" s="1185" t="s">
        <v>531</v>
      </c>
      <c r="AO49" s="1186"/>
      <c r="AP49" s="1186"/>
      <c r="AQ49" s="1186"/>
      <c r="AR49" s="1187"/>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84"/>
      <c r="AN50" s="345" t="s">
        <v>532</v>
      </c>
      <c r="AO50" s="346" t="s">
        <v>533</v>
      </c>
      <c r="AP50" s="347" t="s">
        <v>534</v>
      </c>
      <c r="AQ50" s="348" t="s">
        <v>535</v>
      </c>
      <c r="AR50" s="349" t="s">
        <v>536</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537</v>
      </c>
      <c r="AL51" s="342"/>
      <c r="AM51" s="350">
        <v>52266295</v>
      </c>
      <c r="AN51" s="351">
        <v>52153</v>
      </c>
      <c r="AO51" s="352">
        <v>1.6</v>
      </c>
      <c r="AP51" s="353">
        <v>67951</v>
      </c>
      <c r="AQ51" s="354">
        <v>-14.3</v>
      </c>
      <c r="AR51" s="355">
        <v>15.9</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538</v>
      </c>
      <c r="AM52" s="358">
        <v>22142934</v>
      </c>
      <c r="AN52" s="359">
        <v>22095</v>
      </c>
      <c r="AO52" s="360">
        <v>19.5</v>
      </c>
      <c r="AP52" s="361">
        <v>17498</v>
      </c>
      <c r="AQ52" s="362">
        <v>-20.7</v>
      </c>
      <c r="AR52" s="363">
        <v>40.200000000000003</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539</v>
      </c>
      <c r="AL53" s="342"/>
      <c r="AM53" s="350">
        <v>61330418</v>
      </c>
      <c r="AN53" s="351">
        <v>61465</v>
      </c>
      <c r="AO53" s="352">
        <v>17.899999999999999</v>
      </c>
      <c r="AP53" s="353">
        <v>72635</v>
      </c>
      <c r="AQ53" s="354">
        <v>6.9</v>
      </c>
      <c r="AR53" s="355">
        <v>11</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538</v>
      </c>
      <c r="AM54" s="358">
        <v>28383824</v>
      </c>
      <c r="AN54" s="359">
        <v>28446</v>
      </c>
      <c r="AO54" s="360">
        <v>28.7</v>
      </c>
      <c r="AP54" s="361">
        <v>18276</v>
      </c>
      <c r="AQ54" s="362">
        <v>4.4000000000000004</v>
      </c>
      <c r="AR54" s="363">
        <v>24.3</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540</v>
      </c>
      <c r="AL55" s="342"/>
      <c r="AM55" s="350">
        <v>57487162</v>
      </c>
      <c r="AN55" s="351">
        <v>57880</v>
      </c>
      <c r="AO55" s="352">
        <v>-5.8</v>
      </c>
      <c r="AP55" s="353">
        <v>77936</v>
      </c>
      <c r="AQ55" s="354">
        <v>7.3</v>
      </c>
      <c r="AR55" s="355">
        <v>-13.1</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538</v>
      </c>
      <c r="AM56" s="358">
        <v>19316877</v>
      </c>
      <c r="AN56" s="359">
        <v>19449</v>
      </c>
      <c r="AO56" s="360">
        <v>-31.6</v>
      </c>
      <c r="AP56" s="361">
        <v>19401</v>
      </c>
      <c r="AQ56" s="362">
        <v>6.2</v>
      </c>
      <c r="AR56" s="363">
        <v>-37.799999999999997</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541</v>
      </c>
      <c r="AL57" s="342"/>
      <c r="AM57" s="350">
        <v>58305026</v>
      </c>
      <c r="AN57" s="351">
        <v>59053</v>
      </c>
      <c r="AO57" s="352">
        <v>2</v>
      </c>
      <c r="AP57" s="353">
        <v>82531</v>
      </c>
      <c r="AQ57" s="354">
        <v>5.9</v>
      </c>
      <c r="AR57" s="355">
        <v>-3.9</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538</v>
      </c>
      <c r="AM58" s="358">
        <v>20227359</v>
      </c>
      <c r="AN58" s="359">
        <v>20487</v>
      </c>
      <c r="AO58" s="360">
        <v>5.3</v>
      </c>
      <c r="AP58" s="361">
        <v>19102</v>
      </c>
      <c r="AQ58" s="362">
        <v>-1.5</v>
      </c>
      <c r="AR58" s="363">
        <v>6.8</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542</v>
      </c>
      <c r="AL59" s="342"/>
      <c r="AM59" s="350">
        <v>62231508</v>
      </c>
      <c r="AN59" s="351">
        <v>63419</v>
      </c>
      <c r="AO59" s="352">
        <v>7.4</v>
      </c>
      <c r="AP59" s="353">
        <v>91743</v>
      </c>
      <c r="AQ59" s="354">
        <v>11.2</v>
      </c>
      <c r="AR59" s="355">
        <v>-3.8</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538</v>
      </c>
      <c r="AM60" s="358">
        <v>21140263</v>
      </c>
      <c r="AN60" s="359">
        <v>21544</v>
      </c>
      <c r="AO60" s="360">
        <v>5.2</v>
      </c>
      <c r="AP60" s="361">
        <v>21872</v>
      </c>
      <c r="AQ60" s="362">
        <v>14.5</v>
      </c>
      <c r="AR60" s="363">
        <v>-9.3000000000000007</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543</v>
      </c>
      <c r="AL61" s="364"/>
      <c r="AM61" s="365">
        <v>58324082</v>
      </c>
      <c r="AN61" s="366">
        <v>58794</v>
      </c>
      <c r="AO61" s="367">
        <v>4.5999999999999996</v>
      </c>
      <c r="AP61" s="368">
        <v>78559</v>
      </c>
      <c r="AQ61" s="369">
        <v>3.4</v>
      </c>
      <c r="AR61" s="355">
        <v>1.2</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538</v>
      </c>
      <c r="AM62" s="358">
        <v>22242251</v>
      </c>
      <c r="AN62" s="359">
        <v>22404</v>
      </c>
      <c r="AO62" s="360">
        <v>5.4</v>
      </c>
      <c r="AP62" s="361">
        <v>19230</v>
      </c>
      <c r="AQ62" s="362">
        <v>0.6</v>
      </c>
      <c r="AR62" s="363">
        <v>4.8</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IHCs4Fi4INTFfbVd2ooRUt0uHxQ48WEqhJk/kaSUZ55Bt2S7b2aKVBFBJVAivkdYHBUPUeqQ4/8oYcGx9ciwFA==" saltValue="6VqmsYJUMa38sKyeHGa/j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544</v>
      </c>
    </row>
    <row r="121" spans="125:125" ht="13.5" hidden="1" customHeight="1" x14ac:dyDescent="0.2">
      <c r="DU121" s="279"/>
    </row>
  </sheetData>
  <sheetProtection algorithmName="SHA-512" hashValue="8n/Yy145wBVzx6/QaWmf0Uk+/QUapVwdICKozu1eVbtUjwwz+qi3ROAMAT5nGIbCttxMl1v2p4FDi95aKo7KJw==" saltValue="RKqd5wn1oPzkdNq4Qcae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545</v>
      </c>
    </row>
  </sheetData>
  <sheetProtection algorithmName="SHA-512" hashValue="iqE+cYlYxmvPvy0evGRmsegtlc81NT+PksJSGOy222F3g3P2U5xPCpZATAKG1AOxTDhiHfiCGPFbAADLyJQgMQ==" saltValue="w/6EsDiGAgvp8KtGWwBW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546</v>
      </c>
      <c r="G46" s="373" t="s">
        <v>547</v>
      </c>
      <c r="H46" s="373" t="s">
        <v>548</v>
      </c>
      <c r="I46" s="373" t="s">
        <v>549</v>
      </c>
      <c r="J46" s="374" t="s">
        <v>550</v>
      </c>
    </row>
    <row r="47" spans="2:10" ht="57.75" customHeight="1" x14ac:dyDescent="0.2">
      <c r="B47" s="7"/>
      <c r="C47" s="1196" t="s">
        <v>3</v>
      </c>
      <c r="D47" s="1196"/>
      <c r="E47" s="1197"/>
      <c r="F47" s="375">
        <v>6.6</v>
      </c>
      <c r="G47" s="376">
        <v>6.07</v>
      </c>
      <c r="H47" s="376">
        <v>6.51</v>
      </c>
      <c r="I47" s="376">
        <v>4.8600000000000003</v>
      </c>
      <c r="J47" s="377">
        <v>4.74</v>
      </c>
    </row>
    <row r="48" spans="2:10" ht="57.75" customHeight="1" x14ac:dyDescent="0.2">
      <c r="B48" s="8"/>
      <c r="C48" s="1198" t="s">
        <v>4</v>
      </c>
      <c r="D48" s="1198"/>
      <c r="E48" s="1199"/>
      <c r="F48" s="378">
        <v>2.88</v>
      </c>
      <c r="G48" s="379">
        <v>2.35</v>
      </c>
      <c r="H48" s="379">
        <v>1.96</v>
      </c>
      <c r="I48" s="379">
        <v>1.68</v>
      </c>
      <c r="J48" s="380">
        <v>2.0299999999999998</v>
      </c>
    </row>
    <row r="49" spans="2:10" ht="57.75" customHeight="1" thickBot="1" x14ac:dyDescent="0.25">
      <c r="B49" s="9"/>
      <c r="C49" s="1200" t="s">
        <v>5</v>
      </c>
      <c r="D49" s="1200"/>
      <c r="E49" s="1201"/>
      <c r="F49" s="381">
        <v>2.13</v>
      </c>
      <c r="G49" s="382" t="s">
        <v>551</v>
      </c>
      <c r="H49" s="382" t="s">
        <v>552</v>
      </c>
      <c r="I49" s="382" t="s">
        <v>553</v>
      </c>
      <c r="J49" s="383">
        <v>0.22</v>
      </c>
    </row>
    <row r="50" spans="2:10" ht="13.5" customHeight="1" x14ac:dyDescent="0.2"/>
  </sheetData>
  <sheetProtection algorithmName="SHA-512" hashValue="QXumJKSAg+o6yNu4lKsOJbhwdpB3MWO8CRZe0C96jciFpRJme/5etSuzmSRf0IXT4dMXeNYFEvVuMc0YAwk6RQ==" saltValue="AUOlXdfdvA0L7LQ5wd9D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2021-03-09T04:39:33Z</cp:lastPrinted>
  <dcterms:created xsi:type="dcterms:W3CDTF">2021-02-02T04:19:39Z</dcterms:created>
  <dcterms:modified xsi:type="dcterms:W3CDTF">2021-10-29T02:20:04Z</dcterms:modified>
  <cp:category/>
</cp:coreProperties>
</file>