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X:\人口統計グループ\05,06 学校基本・学校保健統計調査\05　学校基本調査\H31調査(統計法33条の申出を提出 R2-R4)\12　確報（年報）\確報　HP用\複製HP用;附表(式抜き;値のみ)\"/>
    </mc:Choice>
  </mc:AlternateContent>
  <bookViews>
    <workbookView xWindow="0" yWindow="0" windowWidth="20490" windowHeight="7500"/>
  </bookViews>
  <sheets>
    <sheet name="12-1" sheetId="1" r:id="rId1"/>
    <sheet name="12-2" sheetId="2" r:id="rId2"/>
  </sheets>
  <definedNames>
    <definedName name="_xlnm.Print_Area" localSheetId="0">'12-1'!$A$1:$X$65</definedName>
    <definedName name="_xlnm.Print_Area" localSheetId="1">'12-2'!$A$1:$AB$66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34" i="2" l="1"/>
  <c r="E135" i="2" s="1"/>
  <c r="E136" i="2" s="1"/>
  <c r="E137" i="2" s="1"/>
  <c r="E138" i="2" s="1"/>
  <c r="E139" i="2" s="1"/>
  <c r="E140" i="2" s="1"/>
  <c r="E141" i="2" s="1"/>
  <c r="E142" i="2" s="1"/>
  <c r="E143" i="2" s="1"/>
  <c r="E144" i="2" s="1"/>
  <c r="E145" i="2" s="1"/>
  <c r="E146" i="2" s="1"/>
  <c r="E147" i="2" s="1"/>
  <c r="E148" i="2" s="1"/>
  <c r="E149" i="2" s="1"/>
  <c r="E150" i="2" s="1"/>
  <c r="E151" i="2" s="1"/>
  <c r="E152" i="2" s="1"/>
  <c r="E153" i="2" s="1"/>
  <c r="E154" i="2" s="1"/>
  <c r="E155" i="2" s="1"/>
  <c r="E156" i="2" s="1"/>
  <c r="E157" i="2" s="1"/>
  <c r="E158" i="2" s="1"/>
  <c r="E159" i="2" s="1"/>
  <c r="E160" i="2" s="1"/>
  <c r="E161" i="2" s="1"/>
  <c r="E162" i="2" s="1"/>
  <c r="E163" i="2" s="1"/>
  <c r="E164" i="2" s="1"/>
  <c r="E165" i="2" s="1"/>
  <c r="E166" i="2" s="1"/>
  <c r="E167" i="2" s="1"/>
  <c r="E168" i="2" s="1"/>
  <c r="E169" i="2" s="1"/>
  <c r="E170" i="2" s="1"/>
  <c r="E171" i="2" s="1"/>
  <c r="E172" i="2" s="1"/>
  <c r="E173" i="2" s="1"/>
  <c r="E174" i="2" s="1"/>
  <c r="E175" i="2" s="1"/>
  <c r="E176" i="2" s="1"/>
  <c r="E177" i="2" s="1"/>
  <c r="E178" i="2" s="1"/>
  <c r="E179" i="2" s="1"/>
  <c r="E133" i="2"/>
  <c r="E75" i="2"/>
  <c r="E76" i="2" s="1"/>
  <c r="E77" i="2" s="1"/>
  <c r="E78" i="2" s="1"/>
  <c r="E79" i="2" s="1"/>
  <c r="E80" i="2" s="1"/>
  <c r="E81" i="2" s="1"/>
  <c r="E82" i="2" s="1"/>
  <c r="E83" i="2" s="1"/>
  <c r="E84" i="2" s="1"/>
  <c r="E85" i="2" s="1"/>
  <c r="E86" i="2" s="1"/>
  <c r="E87" i="2" s="1"/>
  <c r="E88" i="2" s="1"/>
  <c r="E89" i="2" s="1"/>
  <c r="E90" i="2" s="1"/>
  <c r="E91" i="2" s="1"/>
  <c r="E92" i="2" s="1"/>
  <c r="E93" i="2" s="1"/>
  <c r="E94" i="2" s="1"/>
  <c r="E95" i="2" s="1"/>
  <c r="E96" i="2" s="1"/>
  <c r="E97" i="2" s="1"/>
  <c r="E98" i="2" s="1"/>
  <c r="E99" i="2" s="1"/>
  <c r="E100" i="2" s="1"/>
  <c r="E101" i="2" s="1"/>
  <c r="E102" i="2" s="1"/>
  <c r="E103" i="2" s="1"/>
  <c r="E104" i="2" s="1"/>
  <c r="E105" i="2" s="1"/>
  <c r="E106" i="2" s="1"/>
  <c r="E107" i="2" s="1"/>
  <c r="E108" i="2" s="1"/>
  <c r="E109" i="2" s="1"/>
  <c r="E110" i="2" s="1"/>
  <c r="E111" i="2" s="1"/>
  <c r="E112" i="2" s="1"/>
  <c r="E113" i="2" s="1"/>
  <c r="E114" i="2" s="1"/>
  <c r="E115" i="2" s="1"/>
  <c r="E116" i="2" s="1"/>
  <c r="E117" i="2" s="1"/>
  <c r="E118" i="2" s="1"/>
  <c r="E119" i="2" s="1"/>
  <c r="E73" i="2"/>
  <c r="E74" i="2" s="1"/>
  <c r="AY67" i="2"/>
  <c r="AX67" i="2"/>
  <c r="AW67" i="2"/>
  <c r="AU67" i="2"/>
  <c r="AT67" i="2"/>
  <c r="AS67" i="2"/>
  <c r="AR67" i="2"/>
  <c r="AP67" i="2"/>
  <c r="AO67" i="2"/>
  <c r="AN67" i="2"/>
  <c r="AM67" i="2"/>
  <c r="P67" i="2"/>
  <c r="O67" i="2"/>
  <c r="N67" i="2"/>
  <c r="M67" i="2"/>
  <c r="L67" i="2"/>
  <c r="K67" i="2"/>
  <c r="J67" i="2"/>
  <c r="I67" i="2"/>
  <c r="H67" i="2"/>
  <c r="G67" i="2"/>
  <c r="F67" i="2"/>
  <c r="E67" i="2"/>
  <c r="D67" i="2"/>
  <c r="AK64" i="2"/>
  <c r="AJ64" i="2"/>
  <c r="AI64" i="2"/>
  <c r="AH64" i="2"/>
  <c r="AF64" i="2"/>
  <c r="AE64" i="2"/>
  <c r="AD64" i="2"/>
  <c r="AK63" i="2"/>
  <c r="AJ63" i="2"/>
  <c r="AI63" i="2"/>
  <c r="AH63" i="2"/>
  <c r="AF63" i="2"/>
  <c r="AE63" i="2"/>
  <c r="AD63" i="2"/>
  <c r="AK62" i="2"/>
  <c r="AJ62" i="2"/>
  <c r="AI62" i="2"/>
  <c r="AH62" i="2"/>
  <c r="AK61" i="2"/>
  <c r="AJ61" i="2"/>
  <c r="AI61" i="2"/>
  <c r="AH61" i="2"/>
  <c r="AF61" i="2"/>
  <c r="AE61" i="2"/>
  <c r="AD61" i="2"/>
  <c r="AK60" i="2"/>
  <c r="AJ60" i="2"/>
  <c r="AI60" i="2"/>
  <c r="AH60" i="2"/>
  <c r="AF60" i="2"/>
  <c r="AE60" i="2"/>
  <c r="AD60" i="2"/>
  <c r="AK59" i="2"/>
  <c r="AJ59" i="2"/>
  <c r="AI59" i="2"/>
  <c r="AH59" i="2"/>
  <c r="AF59" i="2"/>
  <c r="AE59" i="2"/>
  <c r="AD59" i="2"/>
  <c r="AK58" i="2"/>
  <c r="AJ58" i="2"/>
  <c r="AI58" i="2"/>
  <c r="AH58" i="2"/>
  <c r="AF58" i="2"/>
  <c r="AE58" i="2"/>
  <c r="AD58" i="2"/>
  <c r="AK57" i="2"/>
  <c r="AJ57" i="2"/>
  <c r="AI57" i="2"/>
  <c r="AH57" i="2"/>
  <c r="AF57" i="2"/>
  <c r="AE57" i="2"/>
  <c r="AD57" i="2"/>
  <c r="AK56" i="2"/>
  <c r="AJ56" i="2"/>
  <c r="AI56" i="2"/>
  <c r="AH56" i="2"/>
  <c r="AK55" i="2"/>
  <c r="AJ55" i="2"/>
  <c r="AI55" i="2"/>
  <c r="AH55" i="2"/>
  <c r="AF55" i="2"/>
  <c r="AE55" i="2"/>
  <c r="AD55" i="2"/>
  <c r="AK54" i="2"/>
  <c r="AJ54" i="2"/>
  <c r="AI54" i="2"/>
  <c r="AH54" i="2"/>
  <c r="AF54" i="2"/>
  <c r="AE54" i="2"/>
  <c r="AD54" i="2"/>
  <c r="AK53" i="2"/>
  <c r="AJ53" i="2"/>
  <c r="AI53" i="2"/>
  <c r="AH53" i="2"/>
  <c r="AF53" i="2"/>
  <c r="AE53" i="2"/>
  <c r="AD53" i="2"/>
  <c r="AK52" i="2"/>
  <c r="AJ52" i="2"/>
  <c r="AI52" i="2"/>
  <c r="AH52" i="2"/>
  <c r="AF52" i="2"/>
  <c r="AE52" i="2"/>
  <c r="AD52" i="2"/>
  <c r="AK51" i="2"/>
  <c r="AJ51" i="2"/>
  <c r="AI51" i="2"/>
  <c r="AH51" i="2"/>
  <c r="AF51" i="2"/>
  <c r="AE51" i="2"/>
  <c r="AD51" i="2"/>
  <c r="AK50" i="2"/>
  <c r="AJ50" i="2"/>
  <c r="AI50" i="2"/>
  <c r="AH50" i="2"/>
  <c r="AK49" i="2"/>
  <c r="AJ49" i="2"/>
  <c r="AI49" i="2"/>
  <c r="AH49" i="2"/>
  <c r="AF49" i="2"/>
  <c r="AE49" i="2"/>
  <c r="AD49" i="2"/>
  <c r="AK48" i="2"/>
  <c r="AJ48" i="2"/>
  <c r="AI48" i="2"/>
  <c r="AH48" i="2"/>
  <c r="AF48" i="2"/>
  <c r="AE48" i="2"/>
  <c r="AD48" i="2"/>
  <c r="AK47" i="2"/>
  <c r="AJ47" i="2"/>
  <c r="AI47" i="2"/>
  <c r="AH47" i="2"/>
  <c r="AF47" i="2"/>
  <c r="AE47" i="2"/>
  <c r="AD47" i="2"/>
  <c r="AK46" i="2"/>
  <c r="AJ46" i="2"/>
  <c r="AI46" i="2"/>
  <c r="AH46" i="2"/>
  <c r="AF46" i="2"/>
  <c r="AE46" i="2"/>
  <c r="AD46" i="2"/>
  <c r="AK45" i="2"/>
  <c r="AJ45" i="2"/>
  <c r="AI45" i="2"/>
  <c r="AH45" i="2"/>
  <c r="AF45" i="2"/>
  <c r="AE45" i="2"/>
  <c r="AD45" i="2"/>
  <c r="AK44" i="2"/>
  <c r="AJ44" i="2"/>
  <c r="AI44" i="2"/>
  <c r="AH44" i="2"/>
  <c r="AK43" i="2"/>
  <c r="AJ43" i="2"/>
  <c r="AI43" i="2"/>
  <c r="AH43" i="2"/>
  <c r="AF43" i="2"/>
  <c r="AE43" i="2"/>
  <c r="AD43" i="2"/>
  <c r="AK42" i="2"/>
  <c r="AJ42" i="2"/>
  <c r="AI42" i="2"/>
  <c r="AH42" i="2"/>
  <c r="AF42" i="2"/>
  <c r="AE42" i="2"/>
  <c r="AD42" i="2"/>
  <c r="AK41" i="2"/>
  <c r="AJ41" i="2"/>
  <c r="AI41" i="2"/>
  <c r="AH41" i="2"/>
  <c r="AF41" i="2"/>
  <c r="AE41" i="2"/>
  <c r="AD41" i="2"/>
  <c r="AK40" i="2"/>
  <c r="AJ40" i="2"/>
  <c r="AI40" i="2"/>
  <c r="AH40" i="2"/>
  <c r="AF40" i="2"/>
  <c r="AE40" i="2"/>
  <c r="AD40" i="2"/>
  <c r="AK39" i="2"/>
  <c r="AJ39" i="2"/>
  <c r="AI39" i="2"/>
  <c r="AH39" i="2"/>
  <c r="AF39" i="2"/>
  <c r="AE39" i="2"/>
  <c r="AD39" i="2"/>
  <c r="AK38" i="2"/>
  <c r="AJ38" i="2"/>
  <c r="AI38" i="2"/>
  <c r="AH38" i="2"/>
  <c r="AK37" i="2"/>
  <c r="AJ37" i="2"/>
  <c r="AI37" i="2"/>
  <c r="AH37" i="2"/>
  <c r="AF37" i="2"/>
  <c r="AE37" i="2"/>
  <c r="AD37" i="2"/>
  <c r="AK36" i="2"/>
  <c r="AJ36" i="2"/>
  <c r="AI36" i="2"/>
  <c r="AH36" i="2"/>
  <c r="AF36" i="2"/>
  <c r="AE36" i="2"/>
  <c r="AD36" i="2"/>
  <c r="AK35" i="2"/>
  <c r="AJ35" i="2"/>
  <c r="AI35" i="2"/>
  <c r="AH35" i="2"/>
  <c r="AF35" i="2"/>
  <c r="AE35" i="2"/>
  <c r="AD35" i="2"/>
  <c r="AK34" i="2"/>
  <c r="AJ34" i="2"/>
  <c r="AI34" i="2"/>
  <c r="AH34" i="2"/>
  <c r="AF34" i="2"/>
  <c r="AE34" i="2"/>
  <c r="AD34" i="2"/>
  <c r="AK33" i="2"/>
  <c r="AJ33" i="2"/>
  <c r="AI33" i="2"/>
  <c r="AH33" i="2"/>
  <c r="AF33" i="2"/>
  <c r="AE33" i="2"/>
  <c r="AD33" i="2"/>
  <c r="AK32" i="2"/>
  <c r="AJ32" i="2"/>
  <c r="AI32" i="2"/>
  <c r="AH32" i="2"/>
  <c r="AK31" i="2"/>
  <c r="AJ31" i="2"/>
  <c r="AI31" i="2"/>
  <c r="AH31" i="2"/>
  <c r="AF31" i="2"/>
  <c r="AE31" i="2"/>
  <c r="AD31" i="2"/>
  <c r="AK30" i="2"/>
  <c r="AJ30" i="2"/>
  <c r="AI30" i="2"/>
  <c r="AH30" i="2"/>
  <c r="AF30" i="2"/>
  <c r="AE30" i="2"/>
  <c r="AD30" i="2"/>
  <c r="AK29" i="2"/>
  <c r="AJ29" i="2"/>
  <c r="AI29" i="2"/>
  <c r="AH29" i="2"/>
  <c r="AF29" i="2"/>
  <c r="AE29" i="2"/>
  <c r="AD29" i="2"/>
  <c r="AK28" i="2"/>
  <c r="AJ28" i="2"/>
  <c r="AI28" i="2"/>
  <c r="AH28" i="2"/>
  <c r="AF28" i="2"/>
  <c r="AE28" i="2"/>
  <c r="AD28" i="2"/>
  <c r="AK27" i="2"/>
  <c r="AJ27" i="2"/>
  <c r="AI27" i="2"/>
  <c r="AH27" i="2"/>
  <c r="AF27" i="2"/>
  <c r="AE27" i="2"/>
  <c r="AD27" i="2"/>
  <c r="AK26" i="2"/>
  <c r="AJ26" i="2"/>
  <c r="AI26" i="2"/>
  <c r="AH26" i="2"/>
  <c r="AK25" i="2"/>
  <c r="AJ25" i="2"/>
  <c r="AI25" i="2"/>
  <c r="AH25" i="2"/>
  <c r="AF25" i="2"/>
  <c r="AE25" i="2"/>
  <c r="AD25" i="2"/>
  <c r="AK24" i="2"/>
  <c r="AJ24" i="2"/>
  <c r="AI24" i="2"/>
  <c r="AH24" i="2"/>
  <c r="AF24" i="2"/>
  <c r="AE24" i="2"/>
  <c r="AD24" i="2"/>
  <c r="AK23" i="2"/>
  <c r="AJ23" i="2"/>
  <c r="AI23" i="2"/>
  <c r="AH23" i="2"/>
  <c r="AF23" i="2"/>
  <c r="AE23" i="2"/>
  <c r="AD23" i="2"/>
  <c r="AK22" i="2"/>
  <c r="AJ22" i="2"/>
  <c r="AI22" i="2"/>
  <c r="AH22" i="2"/>
  <c r="AF22" i="2"/>
  <c r="AE22" i="2"/>
  <c r="AD22" i="2"/>
  <c r="AK21" i="2"/>
  <c r="AJ21" i="2"/>
  <c r="AI21" i="2"/>
  <c r="AH21" i="2"/>
  <c r="AF21" i="2"/>
  <c r="AE21" i="2"/>
  <c r="AD21" i="2"/>
  <c r="AK20" i="2"/>
  <c r="AJ20" i="2"/>
  <c r="AI20" i="2"/>
  <c r="AH20" i="2"/>
  <c r="AK19" i="2"/>
  <c r="AJ19" i="2"/>
  <c r="AI19" i="2"/>
  <c r="AH19" i="2"/>
  <c r="AF19" i="2"/>
  <c r="AE19" i="2"/>
  <c r="AD19" i="2"/>
  <c r="AK18" i="2"/>
  <c r="AJ18" i="2"/>
  <c r="AI18" i="2"/>
  <c r="AH18" i="2"/>
  <c r="AF18" i="2"/>
  <c r="AE18" i="2"/>
  <c r="AD18" i="2"/>
  <c r="AK17" i="2"/>
  <c r="AJ17" i="2"/>
  <c r="AI17" i="2"/>
  <c r="AH17" i="2"/>
  <c r="AF17" i="2"/>
  <c r="AE17" i="2"/>
  <c r="AD17" i="2"/>
  <c r="AK16" i="2"/>
  <c r="AJ16" i="2"/>
  <c r="AI16" i="2"/>
  <c r="AH16" i="2"/>
  <c r="AF16" i="2"/>
  <c r="AE16" i="2"/>
  <c r="AD16" i="2"/>
  <c r="AK15" i="2"/>
  <c r="AJ15" i="2"/>
  <c r="AI15" i="2"/>
  <c r="AH15" i="2"/>
  <c r="AF15" i="2"/>
  <c r="AE15" i="2"/>
  <c r="AD15" i="2"/>
  <c r="AK14" i="2"/>
  <c r="AJ14" i="2"/>
  <c r="AI14" i="2"/>
  <c r="AH14" i="2"/>
  <c r="AK13" i="2"/>
  <c r="AJ13" i="2"/>
  <c r="AI13" i="2"/>
  <c r="AH13" i="2"/>
  <c r="AF13" i="2"/>
  <c r="AE13" i="2"/>
  <c r="AD13" i="2"/>
  <c r="AK12" i="2"/>
  <c r="AJ12" i="2"/>
  <c r="AI12" i="2"/>
  <c r="AH12" i="2"/>
  <c r="AF12" i="2"/>
  <c r="AE12" i="2"/>
  <c r="AD12" i="2"/>
  <c r="AK11" i="2"/>
  <c r="AJ11" i="2"/>
  <c r="AI11" i="2"/>
  <c r="AH11" i="2"/>
  <c r="AF11" i="2"/>
  <c r="AE11" i="2"/>
  <c r="AD11" i="2"/>
  <c r="AK10" i="2"/>
  <c r="AJ10" i="2"/>
  <c r="AI10" i="2"/>
  <c r="AH10" i="2"/>
  <c r="AF10" i="2"/>
  <c r="AE10" i="2"/>
  <c r="AD10" i="2"/>
  <c r="AK9" i="2"/>
  <c r="AJ9" i="2"/>
  <c r="AI9" i="2"/>
  <c r="AH9" i="2"/>
  <c r="AF9" i="2"/>
  <c r="AE9" i="2"/>
  <c r="AD9" i="2"/>
  <c r="AK8" i="2"/>
  <c r="AJ8" i="2"/>
  <c r="AI8" i="2"/>
  <c r="AH8" i="2"/>
  <c r="AK7" i="2"/>
  <c r="AJ7" i="2"/>
  <c r="AI7" i="2"/>
  <c r="AH7" i="2"/>
  <c r="AF7" i="2"/>
  <c r="AE7" i="2"/>
  <c r="AD7" i="2"/>
</calcChain>
</file>

<file path=xl/sharedStrings.xml><?xml version="1.0" encoding="utf-8"?>
<sst xmlns="http://schemas.openxmlformats.org/spreadsheetml/2006/main" count="394" uniqueCount="91">
  <si>
    <t>12　中学校の状況別卒業者数</t>
    <rPh sb="3" eb="6">
      <t>チュウガッコウ</t>
    </rPh>
    <rPh sb="7" eb="9">
      <t>ジョウキョウ</t>
    </rPh>
    <rPh sb="9" eb="10">
      <t>ベツ</t>
    </rPh>
    <rPh sb="10" eb="11">
      <t>ソツ</t>
    </rPh>
    <rPh sb="11" eb="14">
      <t>ギョウシャスウ</t>
    </rPh>
    <phoneticPr fontId="3"/>
  </si>
  <si>
    <t>（単位：人）</t>
    <rPh sb="1" eb="3">
      <t>タンイ</t>
    </rPh>
    <rPh sb="4" eb="5">
      <t>ニン</t>
    </rPh>
    <phoneticPr fontId="3"/>
  </si>
  <si>
    <t>区　分</t>
    <rPh sb="0" eb="3">
      <t>クブン</t>
    </rPh>
    <phoneticPr fontId="3"/>
  </si>
  <si>
    <t>計</t>
    <rPh sb="0" eb="1">
      <t>ケイ</t>
    </rPh>
    <phoneticPr fontId="3"/>
  </si>
  <si>
    <t>Ａ　高等学校等進学者</t>
    <rPh sb="2" eb="6">
      <t>コウトウガッコウ</t>
    </rPh>
    <rPh sb="6" eb="7">
      <t>トウ</t>
    </rPh>
    <rPh sb="7" eb="10">
      <t>シンガクシャ</t>
    </rPh>
    <phoneticPr fontId="3"/>
  </si>
  <si>
    <t>Ｂ</t>
    <phoneticPr fontId="3"/>
  </si>
  <si>
    <t>Ｃ</t>
    <phoneticPr fontId="3"/>
  </si>
  <si>
    <t>Ｄ</t>
    <phoneticPr fontId="3"/>
  </si>
  <si>
    <t>男</t>
    <rPh sb="0" eb="1">
      <t>オトコ</t>
    </rPh>
    <phoneticPr fontId="3"/>
  </si>
  <si>
    <t>女</t>
    <rPh sb="0" eb="1">
      <t>オンナ</t>
    </rPh>
    <phoneticPr fontId="3"/>
  </si>
  <si>
    <t>専　修　学　校</t>
    <rPh sb="0" eb="1">
      <t>アツム</t>
    </rPh>
    <rPh sb="2" eb="3">
      <t>オサム</t>
    </rPh>
    <rPh sb="4" eb="5">
      <t>ガク</t>
    </rPh>
    <rPh sb="6" eb="7">
      <t>コウ</t>
    </rPh>
    <phoneticPr fontId="3"/>
  </si>
  <si>
    <t>公共職業能力開発
施設等入学者</t>
    <rPh sb="0" eb="2">
      <t>コウキョウ</t>
    </rPh>
    <rPh sb="2" eb="4">
      <t>ショクギョウ</t>
    </rPh>
    <rPh sb="4" eb="6">
      <t>ノウリョク</t>
    </rPh>
    <rPh sb="6" eb="8">
      <t>カイハツ</t>
    </rPh>
    <phoneticPr fontId="3"/>
  </si>
  <si>
    <t>通信を
除  く</t>
    <rPh sb="0" eb="2">
      <t>ツウシン</t>
    </rPh>
    <rPh sb="4" eb="5">
      <t>ノゾ</t>
    </rPh>
    <phoneticPr fontId="3"/>
  </si>
  <si>
    <t>（高　等　課　程）</t>
    <rPh sb="1" eb="2">
      <t>ダカ</t>
    </rPh>
    <rPh sb="3" eb="4">
      <t>トウ</t>
    </rPh>
    <rPh sb="5" eb="6">
      <t>カ</t>
    </rPh>
    <rPh sb="7" eb="8">
      <t>ホド</t>
    </rPh>
    <phoneticPr fontId="3"/>
  </si>
  <si>
    <t>（一　般　課　程）</t>
    <rPh sb="1" eb="2">
      <t>イチ</t>
    </rPh>
    <rPh sb="3" eb="4">
      <t>パン</t>
    </rPh>
    <rPh sb="5" eb="6">
      <t>カ</t>
    </rPh>
    <rPh sb="7" eb="8">
      <t>ホド</t>
    </rPh>
    <phoneticPr fontId="3"/>
  </si>
  <si>
    <t>進　　学　　者</t>
    <rPh sb="0" eb="1">
      <t>ススム</t>
    </rPh>
    <rPh sb="3" eb="4">
      <t>ガク</t>
    </rPh>
    <rPh sb="6" eb="7">
      <t>シャ</t>
    </rPh>
    <phoneticPr fontId="3"/>
  </si>
  <si>
    <t>等　入　学　者</t>
    <rPh sb="0" eb="1">
      <t>トウ</t>
    </rPh>
    <rPh sb="2" eb="3">
      <t>イリ</t>
    </rPh>
    <rPh sb="4" eb="5">
      <t>ガク</t>
    </rPh>
    <rPh sb="6" eb="7">
      <t>シャ</t>
    </rPh>
    <phoneticPr fontId="3"/>
  </si>
  <si>
    <t>北海道</t>
    <rPh sb="0" eb="3">
      <t>ホッカイドウ</t>
    </rPh>
    <phoneticPr fontId="3"/>
  </si>
  <si>
    <t>青   森</t>
    <rPh sb="0" eb="5">
      <t>アオモリ</t>
    </rPh>
    <phoneticPr fontId="3"/>
  </si>
  <si>
    <t>岩   手</t>
    <rPh sb="0" eb="5">
      <t>イワテ</t>
    </rPh>
    <phoneticPr fontId="3"/>
  </si>
  <si>
    <t>宮   城</t>
    <rPh sb="0" eb="5">
      <t>ミヤギ</t>
    </rPh>
    <phoneticPr fontId="3"/>
  </si>
  <si>
    <t>秋   田</t>
    <rPh sb="0" eb="5">
      <t>アキタ</t>
    </rPh>
    <phoneticPr fontId="3"/>
  </si>
  <si>
    <t xml:space="preserve">山   形 </t>
    <rPh sb="0" eb="5">
      <t>ヤマガタ</t>
    </rPh>
    <phoneticPr fontId="3"/>
  </si>
  <si>
    <t>福   島</t>
    <rPh sb="0" eb="5">
      <t>フクシマ</t>
    </rPh>
    <phoneticPr fontId="3"/>
  </si>
  <si>
    <t>茨   城</t>
    <rPh sb="0" eb="5">
      <t>イバラギ</t>
    </rPh>
    <phoneticPr fontId="3"/>
  </si>
  <si>
    <t>栃   木</t>
    <rPh sb="0" eb="5">
      <t>トチギ</t>
    </rPh>
    <phoneticPr fontId="3"/>
  </si>
  <si>
    <t>群   馬</t>
    <rPh sb="0" eb="5">
      <t>グンマ</t>
    </rPh>
    <phoneticPr fontId="3"/>
  </si>
  <si>
    <t>埼   玉</t>
    <rPh sb="0" eb="5">
      <t>サイタマ</t>
    </rPh>
    <phoneticPr fontId="3"/>
  </si>
  <si>
    <t>千   葉</t>
    <rPh sb="0" eb="5">
      <t>チバ</t>
    </rPh>
    <phoneticPr fontId="3"/>
  </si>
  <si>
    <t>東   京</t>
    <rPh sb="0" eb="5">
      <t>トウキョウ</t>
    </rPh>
    <phoneticPr fontId="3"/>
  </si>
  <si>
    <t>神奈川</t>
    <rPh sb="0" eb="3">
      <t>カナガワ</t>
    </rPh>
    <phoneticPr fontId="3"/>
  </si>
  <si>
    <t>新   潟</t>
    <rPh sb="0" eb="5">
      <t>ニイガタ</t>
    </rPh>
    <phoneticPr fontId="3"/>
  </si>
  <si>
    <t>富   山</t>
    <rPh sb="0" eb="5">
      <t>トヤマ</t>
    </rPh>
    <phoneticPr fontId="3"/>
  </si>
  <si>
    <t>石   川</t>
    <rPh sb="0" eb="5">
      <t>イシカワ</t>
    </rPh>
    <phoneticPr fontId="3"/>
  </si>
  <si>
    <t>福   井</t>
    <rPh sb="0" eb="5">
      <t>フクイ</t>
    </rPh>
    <phoneticPr fontId="3"/>
  </si>
  <si>
    <t>山   梨</t>
    <rPh sb="0" eb="5">
      <t>ヤマナシ</t>
    </rPh>
    <phoneticPr fontId="3"/>
  </si>
  <si>
    <t>長   野</t>
    <rPh sb="0" eb="5">
      <t>ナガノ</t>
    </rPh>
    <phoneticPr fontId="3"/>
  </si>
  <si>
    <t>岐   阜</t>
    <rPh sb="0" eb="5">
      <t>ギフ</t>
    </rPh>
    <phoneticPr fontId="3"/>
  </si>
  <si>
    <t>静   岡</t>
    <rPh sb="0" eb="5">
      <t>シズオカ</t>
    </rPh>
    <phoneticPr fontId="3"/>
  </si>
  <si>
    <t>愛   知</t>
    <rPh sb="0" eb="5">
      <t>アイチ</t>
    </rPh>
    <phoneticPr fontId="3"/>
  </si>
  <si>
    <t>三   重</t>
    <rPh sb="0" eb="5">
      <t>ミエ</t>
    </rPh>
    <phoneticPr fontId="3"/>
  </si>
  <si>
    <t>滋   賀</t>
    <rPh sb="0" eb="5">
      <t>シガ</t>
    </rPh>
    <phoneticPr fontId="3"/>
  </si>
  <si>
    <t>京   都</t>
    <rPh sb="0" eb="5">
      <t>キョウト</t>
    </rPh>
    <phoneticPr fontId="3"/>
  </si>
  <si>
    <t>大   阪</t>
    <rPh sb="0" eb="5">
      <t>オオサカ</t>
    </rPh>
    <phoneticPr fontId="3"/>
  </si>
  <si>
    <t>兵   庫</t>
    <rPh sb="0" eb="5">
      <t>ヒョウゴ</t>
    </rPh>
    <phoneticPr fontId="3"/>
  </si>
  <si>
    <t>奈   良</t>
    <rPh sb="0" eb="5">
      <t>ナラ</t>
    </rPh>
    <phoneticPr fontId="3"/>
  </si>
  <si>
    <t>和歌山</t>
    <rPh sb="0" eb="3">
      <t>ワカヤマ</t>
    </rPh>
    <phoneticPr fontId="3"/>
  </si>
  <si>
    <t>鳥   取</t>
    <rPh sb="0" eb="5">
      <t>トットリ</t>
    </rPh>
    <phoneticPr fontId="3"/>
  </si>
  <si>
    <t>島   根</t>
    <rPh sb="0" eb="5">
      <t>シマネ</t>
    </rPh>
    <phoneticPr fontId="3"/>
  </si>
  <si>
    <t>岡   山</t>
    <rPh sb="0" eb="5">
      <t>オカヤマ</t>
    </rPh>
    <phoneticPr fontId="3"/>
  </si>
  <si>
    <t>広   島</t>
    <rPh sb="0" eb="5">
      <t>ヒロシマ</t>
    </rPh>
    <phoneticPr fontId="3"/>
  </si>
  <si>
    <t>山   口</t>
    <rPh sb="0" eb="5">
      <t>ヤマグチ</t>
    </rPh>
    <phoneticPr fontId="3"/>
  </si>
  <si>
    <t>徳   島</t>
    <rPh sb="0" eb="5">
      <t>トクシマ</t>
    </rPh>
    <phoneticPr fontId="3"/>
  </si>
  <si>
    <t>香   川</t>
    <rPh sb="0" eb="5">
      <t>カガワ</t>
    </rPh>
    <phoneticPr fontId="3"/>
  </si>
  <si>
    <t>愛   媛</t>
    <rPh sb="0" eb="5">
      <t>エヒメ</t>
    </rPh>
    <phoneticPr fontId="3"/>
  </si>
  <si>
    <t>高   知</t>
    <rPh sb="0" eb="5">
      <t>コウチ</t>
    </rPh>
    <phoneticPr fontId="3"/>
  </si>
  <si>
    <t>福   岡</t>
    <rPh sb="0" eb="5">
      <t>フクオカ</t>
    </rPh>
    <phoneticPr fontId="3"/>
  </si>
  <si>
    <t>佐   賀</t>
    <rPh sb="0" eb="5">
      <t>サガ</t>
    </rPh>
    <phoneticPr fontId="3"/>
  </si>
  <si>
    <t>長   崎</t>
    <rPh sb="0" eb="5">
      <t>ナガサキ</t>
    </rPh>
    <phoneticPr fontId="3"/>
  </si>
  <si>
    <t>熊   本</t>
    <rPh sb="0" eb="5">
      <t>クマモト</t>
    </rPh>
    <phoneticPr fontId="3"/>
  </si>
  <si>
    <t>大   分</t>
    <rPh sb="0" eb="5">
      <t>オオイタ</t>
    </rPh>
    <phoneticPr fontId="3"/>
  </si>
  <si>
    <t>宮   崎</t>
    <rPh sb="0" eb="5">
      <t>ミヤザキ</t>
    </rPh>
    <phoneticPr fontId="3"/>
  </si>
  <si>
    <t>鹿児島</t>
    <rPh sb="0" eb="3">
      <t>カゴシマ</t>
    </rPh>
    <phoneticPr fontId="3"/>
  </si>
  <si>
    <t>沖   縄</t>
    <rPh sb="0" eb="5">
      <t>オキナワ</t>
    </rPh>
    <phoneticPr fontId="3"/>
  </si>
  <si>
    <t>12　中学校の状況別卒業者数（つづき）</t>
    <rPh sb="3" eb="6">
      <t>チュウガッコウ</t>
    </rPh>
    <rPh sb="7" eb="9">
      <t>ジョウキョウ</t>
    </rPh>
    <rPh sb="9" eb="10">
      <t>ベツ</t>
    </rPh>
    <rPh sb="10" eb="11">
      <t>ソツ</t>
    </rPh>
    <rPh sb="11" eb="14">
      <t>ギョウシャスウ</t>
    </rPh>
    <phoneticPr fontId="3"/>
  </si>
  <si>
    <t>（単位：人・％）</t>
    <rPh sb="1" eb="3">
      <t>タンイ</t>
    </rPh>
    <rPh sb="4" eb="5">
      <t>ニン</t>
    </rPh>
    <phoneticPr fontId="3"/>
  </si>
  <si>
    <t>Ｅ　就 職 者 等
（前記A～Dを除く）</t>
    <rPh sb="2" eb="3">
      <t>シュウ</t>
    </rPh>
    <rPh sb="4" eb="5">
      <t>ショク</t>
    </rPh>
    <rPh sb="6" eb="7">
      <t>シャ</t>
    </rPh>
    <rPh sb="8" eb="9">
      <t>トウ</t>
    </rPh>
    <rPh sb="11" eb="13">
      <t>ゼンキ</t>
    </rPh>
    <rPh sb="17" eb="18">
      <t>ノゾ</t>
    </rPh>
    <phoneticPr fontId="3"/>
  </si>
  <si>
    <t>Ｆ　前記以外の者</t>
    <rPh sb="2" eb="4">
      <t>ゼンキ</t>
    </rPh>
    <rPh sb="4" eb="6">
      <t>イガイ</t>
    </rPh>
    <rPh sb="7" eb="8">
      <t>モノ</t>
    </rPh>
    <phoneticPr fontId="3"/>
  </si>
  <si>
    <t>Ｇ　不詳・死亡の者</t>
    <rPh sb="2" eb="4">
      <t>フショウ</t>
    </rPh>
    <rPh sb="5" eb="7">
      <t>シボウ</t>
    </rPh>
    <rPh sb="8" eb="9">
      <t>モノ</t>
    </rPh>
    <phoneticPr fontId="3"/>
  </si>
  <si>
    <t>前記Ａの</t>
    <rPh sb="0" eb="2">
      <t>ゼンキ</t>
    </rPh>
    <phoneticPr fontId="3"/>
  </si>
  <si>
    <t>前記A、B、C、D　のうち
就職している者（再掲）</t>
    <rPh sb="0" eb="2">
      <t>ゼンキ</t>
    </rPh>
    <rPh sb="14" eb="16">
      <t>シュウショク</t>
    </rPh>
    <rPh sb="20" eb="21">
      <t>モノ</t>
    </rPh>
    <rPh sb="22" eb="24">
      <t>サイケイ</t>
    </rPh>
    <phoneticPr fontId="3"/>
  </si>
  <si>
    <t>就職者（再掲）</t>
    <rPh sb="0" eb="2">
      <t>シュウショク</t>
    </rPh>
    <rPh sb="2" eb="3">
      <t>モノ</t>
    </rPh>
    <rPh sb="4" eb="6">
      <t>サイケイ</t>
    </rPh>
    <phoneticPr fontId="3"/>
  </si>
  <si>
    <t>高等学校等進学率（％）</t>
    <rPh sb="0" eb="4">
      <t>コウトウガッコウ</t>
    </rPh>
    <rPh sb="4" eb="5">
      <t>トウ</t>
    </rPh>
    <rPh sb="5" eb="8">
      <t>シンガクリツ</t>
    </rPh>
    <phoneticPr fontId="3"/>
  </si>
  <si>
    <t>就   職   率  （％）</t>
    <rPh sb="0" eb="5">
      <t>シュウショク</t>
    </rPh>
    <rPh sb="8" eb="9">
      <t>リツ</t>
    </rPh>
    <phoneticPr fontId="3"/>
  </si>
  <si>
    <t>就  職  者  等　（E）</t>
  </si>
  <si>
    <t>左記E有期雇用労働者のうち
雇用契約期間が一年以上、かつ
フルタイム勤務相当の者（再掲）(d)</t>
    <phoneticPr fontId="3"/>
  </si>
  <si>
    <t>うち他県</t>
    <rPh sb="2" eb="4">
      <t>タケン</t>
    </rPh>
    <phoneticPr fontId="3"/>
  </si>
  <si>
    <t>への進学者</t>
    <rPh sb="2" eb="5">
      <t>シンガクシャ</t>
    </rPh>
    <phoneticPr fontId="3"/>
  </si>
  <si>
    <t>ﾁｪｯｸ</t>
    <phoneticPr fontId="3"/>
  </si>
  <si>
    <t>自営業主等
(a)</t>
  </si>
  <si>
    <t>常用労働者</t>
  </si>
  <si>
    <t>臨時労働者</t>
  </si>
  <si>
    <t>（再掲）</t>
    <rPh sb="1" eb="3">
      <t>サイケイ</t>
    </rPh>
    <phoneticPr fontId="3"/>
  </si>
  <si>
    <t>無期雇用
労働者
(b)</t>
  </si>
  <si>
    <t>有期雇用労働者</t>
    <phoneticPr fontId="3"/>
  </si>
  <si>
    <t>「就職者(再掲)」は、就職者等から臨時労働者や一年未満の有期雇用労働者となった者を除いたうえで、</t>
    <rPh sb="1" eb="3">
      <t>シュウショク</t>
    </rPh>
    <rPh sb="3" eb="4">
      <t>シャ</t>
    </rPh>
    <rPh sb="5" eb="7">
      <t>サイケイ</t>
    </rPh>
    <rPh sb="11" eb="13">
      <t>シュウショク</t>
    </rPh>
    <rPh sb="13" eb="14">
      <t>シャ</t>
    </rPh>
    <rPh sb="14" eb="15">
      <t>トウ</t>
    </rPh>
    <rPh sb="17" eb="19">
      <t>リンジ</t>
    </rPh>
    <rPh sb="19" eb="22">
      <t>ロウドウシャ</t>
    </rPh>
    <rPh sb="23" eb="25">
      <t>イチネン</t>
    </rPh>
    <rPh sb="25" eb="27">
      <t>ミマン</t>
    </rPh>
    <rPh sb="28" eb="30">
      <t>ユウキ</t>
    </rPh>
    <rPh sb="30" eb="32">
      <t>コヨウ</t>
    </rPh>
    <rPh sb="32" eb="35">
      <t>ロウドウシャ</t>
    </rPh>
    <rPh sb="39" eb="40">
      <t>モノ</t>
    </rPh>
    <rPh sb="41" eb="42">
      <t>ノゾ</t>
    </rPh>
    <phoneticPr fontId="3"/>
  </si>
  <si>
    <t>　進学者(入学者)のうち就職している者を加えた人数</t>
    <rPh sb="1" eb="4">
      <t>シンガクシャ</t>
    </rPh>
    <rPh sb="5" eb="8">
      <t>ニュウガクシャ</t>
    </rPh>
    <rPh sb="12" eb="14">
      <t>シュウショク</t>
    </rPh>
    <rPh sb="18" eb="19">
      <t>モノ</t>
    </rPh>
    <rPh sb="20" eb="21">
      <t>クワ</t>
    </rPh>
    <rPh sb="23" eb="25">
      <t>ニンズウ</t>
    </rPh>
    <phoneticPr fontId="3"/>
  </si>
  <si>
    <t>↑国HP確報に率あり(計算の参考に全国計･男･女 箇所に計算式を残している)</t>
    <rPh sb="11" eb="13">
      <t>ケイサン</t>
    </rPh>
    <rPh sb="14" eb="16">
      <t>サンコウ</t>
    </rPh>
    <rPh sb="17" eb="19">
      <t>ゼンコク</t>
    </rPh>
    <rPh sb="19" eb="20">
      <t>ケイ</t>
    </rPh>
    <rPh sb="21" eb="22">
      <t>オトコ</t>
    </rPh>
    <rPh sb="23" eb="24">
      <t>オンナ</t>
    </rPh>
    <rPh sb="25" eb="27">
      <t>カショ</t>
    </rPh>
    <rPh sb="28" eb="31">
      <t>ケイサンシキ</t>
    </rPh>
    <rPh sb="32" eb="33">
      <t>ノコ</t>
    </rPh>
    <phoneticPr fontId="3"/>
  </si>
  <si>
    <t>高等学校等進学率（％）</t>
    <rPh sb="0" eb="2">
      <t>コウトウ</t>
    </rPh>
    <rPh sb="2" eb="4">
      <t>ガッコウ</t>
    </rPh>
    <rPh sb="4" eb="5">
      <t>トウ</t>
    </rPh>
    <rPh sb="5" eb="7">
      <t>シンガク</t>
    </rPh>
    <rPh sb="7" eb="8">
      <t>リツ</t>
    </rPh>
    <phoneticPr fontId="3"/>
  </si>
  <si>
    <t>順位</t>
    <rPh sb="0" eb="2">
      <t>ジュンイ</t>
    </rPh>
    <phoneticPr fontId="3"/>
  </si>
  <si>
    <t>就職率（％）</t>
    <rPh sb="0" eb="2">
      <t>シュウショク</t>
    </rPh>
    <rPh sb="2" eb="3">
      <t>リツ</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</si>
</sst>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quot;△&quot;#,##0.0;\-"/>
    <numFmt numFmtId="178" formatCode="#,##0;\-#,##0;\-"/>
    <numFmt numFmtId="179" formatCode="0.0"/>
    <numFmt numFmtId="180" formatCode="#,##0.00;&quot;△&quot;#,##0.00;\-"/>
    <numFmt numFmtId="181" formatCode="#,##0;0;&quot;－&quot;"/>
  </numFmts>
  <fonts count="21" x14ac:knownFonts="1">
    <font>
      <sz val="11"/>
      <name val="ＭＳ Ｐゴシック"/>
      <family val="3"/>
      <charset val="128"/>
    </font>
    <font>
      <sz val="11"/>
      <name val="ＭＳ Ｐゴシック"/>
      <family val="3"/>
      <charset val="128"/>
    </font>
    <font>
      <sz val="11"/>
      <name val="ＭＳ ゴシック"/>
      <family val="3"/>
      <charset val="128"/>
    </font>
    <font>
      <sz val="6"/>
      <name val="ＭＳ Ｐゴシック"/>
      <family val="3"/>
      <charset val="128"/>
    </font>
    <font>
      <sz val="10"/>
      <name val="ＭＳ 明朝"/>
      <family val="1"/>
      <charset val="128"/>
    </font>
    <font>
      <sz val="10"/>
      <name val="ＭＳ ゴシック"/>
      <family val="3"/>
      <charset val="128"/>
    </font>
    <font>
      <sz val="8"/>
      <name val="ＭＳ 明朝"/>
      <family val="1"/>
      <charset val="128"/>
    </font>
    <font>
      <sz val="9"/>
      <name val="ＭＳ 明朝"/>
      <family val="1"/>
      <charset val="128"/>
    </font>
    <font>
      <sz val="9"/>
      <name val="ＭＳ Ｐゴシック"/>
      <family val="3"/>
      <charset val="128"/>
    </font>
    <font>
      <sz val="10"/>
      <color rgb="FF002060"/>
      <name val="ＭＳ ゴシック"/>
      <family val="3"/>
      <charset val="128"/>
    </font>
    <font>
      <sz val="10"/>
      <color rgb="FF0070C0"/>
      <name val="ＭＳ ゴシック"/>
      <family val="3"/>
      <charset val="128"/>
    </font>
    <font>
      <sz val="10"/>
      <color rgb="FFFF0000"/>
      <name val="ＭＳ ゴシック"/>
      <family val="3"/>
      <charset val="128"/>
    </font>
    <font>
      <sz val="10"/>
      <color rgb="FF002060"/>
      <name val="ＭＳ 明朝"/>
      <family val="1"/>
      <charset val="128"/>
    </font>
    <font>
      <sz val="10"/>
      <color rgb="FF0070C0"/>
      <name val="ＭＳ 明朝"/>
      <family val="1"/>
      <charset val="128"/>
    </font>
    <font>
      <sz val="10"/>
      <color rgb="FFFF0000"/>
      <name val="ＭＳ 明朝"/>
      <family val="1"/>
      <charset val="128"/>
    </font>
    <font>
      <sz val="10"/>
      <color theme="1"/>
      <name val="ＭＳ 明朝"/>
      <family val="1"/>
      <charset val="128"/>
    </font>
    <font>
      <sz val="10"/>
      <color theme="1"/>
      <name val="ＭＳ ゴシック"/>
      <family val="3"/>
      <charset val="128"/>
    </font>
    <font>
      <sz val="11"/>
      <color theme="1"/>
      <name val="ＭＳ Ｐゴシック"/>
      <family val="3"/>
      <charset val="128"/>
    </font>
    <font>
      <sz val="11"/>
      <color rgb="FF800000"/>
      <name val="ＭＳ Ｐゴシック"/>
      <family val="3"/>
      <charset val="128"/>
    </font>
    <font>
      <sz val="10"/>
      <color rgb="FFC00000"/>
      <name val="ＭＳ 明朝"/>
      <family val="1"/>
      <charset val="128"/>
    </font>
    <font>
      <sz val="11"/>
      <color rgb="FFC00000"/>
      <name val="ＭＳ Ｐゴシック"/>
      <family val="3"/>
      <charset val="128"/>
    </font>
  </fonts>
  <fills count="2">
    <fill>
      <patternFill patternType="none"/>
    </fill>
    <fill>
      <patternFill patternType="gray125"/>
    </fill>
  </fills>
  <borders count="25">
    <border>
      <left/>
      <right/>
      <top/>
      <bottom/>
      <diagonal/>
    </border>
    <border>
      <left/>
      <right/>
      <top/>
      <bottom style="medium">
        <color indexed="64"/>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medium">
        <color indexed="64"/>
      </bottom>
      <diagonal/>
    </border>
    <border>
      <left style="thin">
        <color indexed="64"/>
      </left>
      <right style="thin">
        <color indexed="64"/>
      </right>
      <top style="medium">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medium">
        <color indexed="64"/>
      </bottom>
      <diagonal/>
    </border>
  </borders>
  <cellStyleXfs count="2">
    <xf numFmtId="0" fontId="0" fillId="0" borderId="0"/>
    <xf numFmtId="38" fontId="1" fillId="0" borderId="0" applyFont="0" applyFill="0" applyBorder="0" applyAlignment="0" applyProtection="0"/>
  </cellStyleXfs>
  <cellXfs count="150">
    <xf numFmtId="0" fontId="0" fillId="0" borderId="0" xfId="0"/>
    <xf numFmtId="0" fontId="2" fillId="0" borderId="0" xfId="0" applyFont="1" applyAlignment="1">
      <alignment vertical="center"/>
    </xf>
    <xf numFmtId="0" fontId="2" fillId="0" borderId="0" xfId="0" applyFont="1" applyFill="1" applyAlignment="1">
      <alignment vertical="center"/>
    </xf>
    <xf numFmtId="0" fontId="4" fillId="0" borderId="0" xfId="0" applyFont="1" applyAlignment="1">
      <alignment vertical="center"/>
    </xf>
    <xf numFmtId="0" fontId="4" fillId="0" borderId="0" xfId="0" applyFont="1" applyBorder="1" applyAlignment="1">
      <alignment vertical="center"/>
    </xf>
    <xf numFmtId="0" fontId="4" fillId="0" borderId="1" xfId="0" applyFont="1" applyBorder="1" applyAlignment="1">
      <alignment vertical="center"/>
    </xf>
    <xf numFmtId="0" fontId="4" fillId="0" borderId="0" xfId="0" applyFont="1" applyAlignment="1">
      <alignment horizontal="right"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1" fillId="0" borderId="2" xfId="0" applyFont="1" applyBorder="1" applyAlignment="1">
      <alignment vertical="center"/>
    </xf>
    <xf numFmtId="0" fontId="4" fillId="0" borderId="0"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0" xfId="0" applyFont="1" applyBorder="1" applyAlignment="1">
      <alignment horizontal="center" vertical="center"/>
    </xf>
    <xf numFmtId="0" fontId="4" fillId="0" borderId="8" xfId="0" applyFont="1" applyBorder="1" applyAlignment="1">
      <alignment horizontal="center" vertical="center"/>
    </xf>
    <xf numFmtId="0" fontId="4" fillId="0" borderId="11" xfId="0" applyFont="1" applyBorder="1" applyAlignment="1">
      <alignment horizontal="center" vertical="center"/>
    </xf>
    <xf numFmtId="0" fontId="4" fillId="0" borderId="11" xfId="0" applyFont="1" applyBorder="1" applyAlignment="1">
      <alignment horizontal="distributed" vertical="center" wrapText="1" indent="1"/>
    </xf>
    <xf numFmtId="0" fontId="4" fillId="0" borderId="0" xfId="0" applyFont="1" applyBorder="1" applyAlignment="1">
      <alignment horizontal="distributed" vertical="center" indent="1"/>
    </xf>
    <xf numFmtId="0" fontId="4" fillId="0" borderId="8" xfId="0" applyFont="1" applyBorder="1" applyAlignment="1">
      <alignment horizontal="distributed" vertical="center" indent="1"/>
    </xf>
    <xf numFmtId="0" fontId="1" fillId="0" borderId="11" xfId="0" applyFont="1" applyBorder="1" applyAlignment="1">
      <alignment vertical="center"/>
    </xf>
    <xf numFmtId="0" fontId="1" fillId="0" borderId="0" xfId="0" applyFont="1" applyBorder="1" applyAlignment="1">
      <alignment vertical="center"/>
    </xf>
    <xf numFmtId="0" fontId="4" fillId="0" borderId="12" xfId="0" applyFont="1" applyBorder="1" applyAlignment="1">
      <alignment horizontal="center" vertical="center"/>
    </xf>
    <xf numFmtId="0" fontId="4" fillId="0" borderId="9" xfId="0" applyFont="1" applyBorder="1" applyAlignment="1">
      <alignment horizontal="center" vertical="center" wrapText="1"/>
    </xf>
    <xf numFmtId="0" fontId="0" fillId="0" borderId="11" xfId="0" applyFont="1" applyBorder="1" applyAlignment="1">
      <alignment horizontal="distributed" vertical="center" indent="1"/>
    </xf>
    <xf numFmtId="0" fontId="0" fillId="0" borderId="0" xfId="0" applyFont="1" applyAlignment="1">
      <alignment horizontal="distributed" vertical="center" indent="1"/>
    </xf>
    <xf numFmtId="0" fontId="0" fillId="0" borderId="8" xfId="0" applyFont="1" applyBorder="1" applyAlignment="1">
      <alignment horizontal="distributed" vertical="center" indent="1"/>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0" fillId="0" borderId="13" xfId="0" applyFont="1" applyBorder="1" applyAlignment="1">
      <alignment horizontal="distributed" vertical="center" indent="1"/>
    </xf>
    <xf numFmtId="0" fontId="0" fillId="0" borderId="14" xfId="0" applyFont="1" applyBorder="1" applyAlignment="1">
      <alignment horizontal="distributed" vertical="center" indent="1"/>
    </xf>
    <xf numFmtId="0" fontId="0" fillId="0" borderId="15" xfId="0" applyFont="1" applyBorder="1" applyAlignment="1">
      <alignment horizontal="distributed" vertical="center" indent="1"/>
    </xf>
    <xf numFmtId="0" fontId="4" fillId="0" borderId="16" xfId="0" applyFont="1" applyBorder="1" applyAlignment="1">
      <alignment horizontal="center" vertical="center"/>
    </xf>
    <xf numFmtId="0" fontId="0" fillId="0" borderId="16" xfId="0" applyFont="1" applyBorder="1" applyAlignment="1">
      <alignment horizontal="center" vertical="center"/>
    </xf>
    <xf numFmtId="0" fontId="4" fillId="0" borderId="17" xfId="0" applyFont="1" applyBorder="1" applyAlignment="1">
      <alignment horizontal="center" vertical="center"/>
    </xf>
    <xf numFmtId="0" fontId="1" fillId="0" borderId="13" xfId="0" applyFont="1" applyBorder="1" applyAlignment="1">
      <alignment vertical="center"/>
    </xf>
    <xf numFmtId="0" fontId="1" fillId="0" borderId="14" xfId="0" applyFont="1" applyBorder="1" applyAlignment="1">
      <alignment vertical="center"/>
    </xf>
    <xf numFmtId="0" fontId="5" fillId="0" borderId="0" xfId="0" applyFont="1" applyAlignment="1">
      <alignment vertical="center"/>
    </xf>
    <xf numFmtId="0" fontId="5" fillId="0" borderId="0" xfId="0" applyFont="1" applyBorder="1" applyAlignment="1">
      <alignment horizontal="distributed" vertical="center"/>
    </xf>
    <xf numFmtId="176" fontId="5" fillId="0" borderId="10" xfId="1" applyNumberFormat="1" applyFont="1" applyBorder="1" applyAlignment="1">
      <alignment horizontal="right" vertical="center" shrinkToFit="1"/>
    </xf>
    <xf numFmtId="176" fontId="5" fillId="0" borderId="0" xfId="1" applyNumberFormat="1" applyFont="1" applyAlignment="1">
      <alignment horizontal="right" vertical="center" shrinkToFit="1"/>
    </xf>
    <xf numFmtId="0" fontId="5" fillId="0" borderId="11" xfId="0" applyFont="1" applyBorder="1" applyAlignment="1">
      <alignment vertical="center"/>
    </xf>
    <xf numFmtId="0" fontId="4" fillId="0" borderId="0" xfId="0" applyFont="1" applyBorder="1" applyAlignment="1">
      <alignment horizontal="distributed" vertical="center"/>
    </xf>
    <xf numFmtId="176" fontId="4" fillId="0" borderId="11" xfId="1" applyNumberFormat="1" applyFont="1" applyBorder="1" applyAlignment="1">
      <alignment horizontal="right" vertical="center" shrinkToFit="1"/>
    </xf>
    <xf numFmtId="176" fontId="4" fillId="0" borderId="0" xfId="1" applyNumberFormat="1" applyFont="1" applyAlignment="1">
      <alignment horizontal="right" vertical="center" shrinkToFit="1"/>
    </xf>
    <xf numFmtId="0" fontId="4" fillId="0" borderId="11" xfId="0" applyFont="1" applyBorder="1" applyAlignment="1">
      <alignment vertical="center"/>
    </xf>
    <xf numFmtId="176" fontId="4" fillId="0" borderId="0" xfId="0" applyNumberFormat="1" applyFont="1" applyAlignment="1">
      <alignment horizontal="right" vertical="center" shrinkToFit="1"/>
    </xf>
    <xf numFmtId="176" fontId="4" fillId="0" borderId="0" xfId="0" applyNumberFormat="1" applyFont="1" applyBorder="1" applyAlignment="1">
      <alignment horizontal="right" vertical="center" shrinkToFit="1"/>
    </xf>
    <xf numFmtId="0" fontId="4" fillId="0" borderId="1" xfId="0" applyFont="1" applyBorder="1" applyAlignment="1">
      <alignment horizontal="distributed" vertical="center"/>
    </xf>
    <xf numFmtId="176" fontId="4" fillId="0" borderId="18" xfId="1" applyNumberFormat="1" applyFont="1" applyBorder="1" applyAlignment="1">
      <alignment horizontal="right" vertical="center" shrinkToFit="1"/>
    </xf>
    <xf numFmtId="176" fontId="4" fillId="0" borderId="1" xfId="1" applyNumberFormat="1" applyFont="1" applyBorder="1" applyAlignment="1">
      <alignment horizontal="right" vertical="center" shrinkToFit="1"/>
    </xf>
    <xf numFmtId="176" fontId="4" fillId="0" borderId="1" xfId="0" applyNumberFormat="1" applyFont="1" applyBorder="1" applyAlignment="1">
      <alignment horizontal="right" vertical="center" shrinkToFit="1"/>
    </xf>
    <xf numFmtId="0" fontId="4" fillId="0" borderId="18" xfId="0" applyFont="1" applyBorder="1" applyAlignment="1">
      <alignment vertical="center"/>
    </xf>
    <xf numFmtId="0" fontId="1" fillId="0" borderId="0" xfId="0" applyFont="1" applyAlignment="1">
      <alignment vertical="center"/>
    </xf>
    <xf numFmtId="0" fontId="5" fillId="0" borderId="0" xfId="0" applyFont="1" applyAlignment="1">
      <alignment horizontal="right" vertical="center"/>
    </xf>
    <xf numFmtId="0" fontId="0" fillId="0" borderId="0" xfId="0" applyFont="1" applyAlignment="1">
      <alignment vertical="center"/>
    </xf>
    <xf numFmtId="0" fontId="1" fillId="0" borderId="3" xfId="0" applyFont="1" applyBorder="1" applyAlignment="1">
      <alignment vertical="center"/>
    </xf>
    <xf numFmtId="0" fontId="4" fillId="0" borderId="7" xfId="0" applyFont="1" applyBorder="1" applyAlignment="1">
      <alignment horizontal="center" vertical="center" wrapText="1"/>
    </xf>
    <xf numFmtId="0" fontId="4" fillId="0" borderId="19" xfId="0" applyFont="1" applyBorder="1" applyAlignment="1">
      <alignment horizontal="distributed"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7" fillId="0" borderId="10" xfId="0" applyFont="1" applyBorder="1" applyAlignment="1">
      <alignment horizontal="center"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7" fillId="0" borderId="0" xfId="0" applyFont="1" applyAlignment="1">
      <alignment vertical="center" wrapText="1"/>
    </xf>
    <xf numFmtId="0" fontId="8" fillId="0" borderId="0" xfId="0" applyFont="1" applyAlignment="1">
      <alignment vertical="center" wrapText="1"/>
    </xf>
    <xf numFmtId="0" fontId="1" fillId="0" borderId="8" xfId="0" applyFont="1" applyBorder="1" applyAlignment="1">
      <alignment vertical="center"/>
    </xf>
    <xf numFmtId="0" fontId="4" fillId="0" borderId="12" xfId="0" applyFont="1" applyBorder="1" applyAlignment="1">
      <alignment horizontal="distributed" vertical="center"/>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7" fillId="0" borderId="9" xfId="0" applyFont="1" applyBorder="1" applyAlignment="1">
      <alignment horizontal="center" vertical="center" wrapText="1"/>
    </xf>
    <xf numFmtId="0" fontId="7" fillId="0" borderId="22" xfId="0" applyFont="1" applyBorder="1" applyAlignment="1">
      <alignment horizontal="center" vertical="center"/>
    </xf>
    <xf numFmtId="0" fontId="8" fillId="0" borderId="23" xfId="0" applyFont="1" applyBorder="1" applyAlignment="1">
      <alignment horizontal="center" vertical="center"/>
    </xf>
    <xf numFmtId="0" fontId="7" fillId="0" borderId="9" xfId="0" applyFont="1" applyBorder="1" applyAlignment="1">
      <alignment horizontal="center" vertical="center"/>
    </xf>
    <xf numFmtId="0" fontId="1" fillId="0" borderId="15" xfId="0" applyFont="1" applyBorder="1" applyAlignment="1">
      <alignment vertical="center"/>
    </xf>
    <xf numFmtId="0" fontId="4" fillId="0" borderId="16" xfId="0" applyFont="1" applyBorder="1" applyAlignment="1">
      <alignment horizontal="distributed" vertical="center"/>
    </xf>
    <xf numFmtId="0" fontId="8"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7" fillId="0" borderId="16" xfId="0" applyFont="1" applyBorder="1" applyAlignment="1">
      <alignment horizontal="center" vertical="center"/>
    </xf>
    <xf numFmtId="0" fontId="4" fillId="0" borderId="0" xfId="0" applyFont="1" applyAlignment="1">
      <alignment horizontal="center" vertical="center"/>
    </xf>
    <xf numFmtId="0" fontId="5" fillId="0" borderId="21" xfId="0" applyFont="1" applyBorder="1" applyAlignment="1">
      <alignment vertical="center"/>
    </xf>
    <xf numFmtId="176" fontId="5" fillId="0" borderId="20" xfId="1" applyNumberFormat="1" applyFont="1" applyBorder="1" applyAlignment="1">
      <alignment horizontal="right" vertical="center" shrinkToFit="1"/>
    </xf>
    <xf numFmtId="176" fontId="5" fillId="0" borderId="0" xfId="1" applyNumberFormat="1" applyFont="1" applyBorder="1" applyAlignment="1">
      <alignment horizontal="right" vertical="center"/>
    </xf>
    <xf numFmtId="176" fontId="5" fillId="0" borderId="20" xfId="1" applyNumberFormat="1" applyFont="1" applyBorder="1" applyAlignment="1">
      <alignment horizontal="right" vertical="center"/>
    </xf>
    <xf numFmtId="177" fontId="5" fillId="0" borderId="0" xfId="0" applyNumberFormat="1" applyFont="1" applyAlignment="1">
      <alignment horizontal="right" vertical="center"/>
    </xf>
    <xf numFmtId="178" fontId="5" fillId="0" borderId="20" xfId="0" applyNumberFormat="1" applyFont="1" applyBorder="1" applyAlignment="1">
      <alignment vertical="center"/>
    </xf>
    <xf numFmtId="178" fontId="9" fillId="0" borderId="0" xfId="0" applyNumberFormat="1" applyFont="1" applyAlignment="1">
      <alignment vertical="center"/>
    </xf>
    <xf numFmtId="178" fontId="10" fillId="0" borderId="0" xfId="0" applyNumberFormat="1" applyFont="1" applyAlignment="1">
      <alignment vertical="center"/>
    </xf>
    <xf numFmtId="178" fontId="11" fillId="0" borderId="0" xfId="0" applyNumberFormat="1" applyFont="1" applyAlignment="1">
      <alignment vertical="center"/>
    </xf>
    <xf numFmtId="0" fontId="4" fillId="0" borderId="8" xfId="0" applyFont="1" applyBorder="1" applyAlignment="1">
      <alignment vertical="center"/>
    </xf>
    <xf numFmtId="176" fontId="4" fillId="0" borderId="0" xfId="1" applyNumberFormat="1" applyFont="1" applyBorder="1" applyAlignment="1">
      <alignment horizontal="right" vertical="center" shrinkToFit="1"/>
    </xf>
    <xf numFmtId="176" fontId="4" fillId="0" borderId="0" xfId="1" applyNumberFormat="1" applyFont="1" applyBorder="1" applyAlignment="1">
      <alignment horizontal="right" vertical="center"/>
    </xf>
    <xf numFmtId="177" fontId="4" fillId="0" borderId="0" xfId="0" applyNumberFormat="1" applyFont="1" applyAlignment="1">
      <alignment horizontal="right" vertical="center"/>
    </xf>
    <xf numFmtId="177" fontId="4" fillId="0" borderId="0" xfId="0" applyNumberFormat="1" applyFont="1" applyFill="1" applyAlignment="1">
      <alignment horizontal="right" vertical="center"/>
    </xf>
    <xf numFmtId="178" fontId="5" fillId="0" borderId="0" xfId="0" applyNumberFormat="1" applyFont="1" applyBorder="1" applyAlignment="1">
      <alignment vertical="center"/>
    </xf>
    <xf numFmtId="178" fontId="12" fillId="0" borderId="0" xfId="0" applyNumberFormat="1" applyFont="1" applyAlignment="1">
      <alignment vertical="center"/>
    </xf>
    <xf numFmtId="178" fontId="4" fillId="0" borderId="0" xfId="0" applyNumberFormat="1" applyFont="1" applyAlignment="1">
      <alignment vertical="center"/>
    </xf>
    <xf numFmtId="176" fontId="4" fillId="0" borderId="0" xfId="0" applyNumberFormat="1" applyFont="1" applyBorder="1" applyAlignment="1">
      <alignment horizontal="right" vertical="center"/>
    </xf>
    <xf numFmtId="178" fontId="13" fillId="0" borderId="0" xfId="0" applyNumberFormat="1" applyFont="1" applyAlignment="1">
      <alignment vertical="center"/>
    </xf>
    <xf numFmtId="178" fontId="14" fillId="0" borderId="0" xfId="0" applyNumberFormat="1" applyFont="1" applyAlignment="1">
      <alignment vertical="center"/>
    </xf>
    <xf numFmtId="177" fontId="4" fillId="0" borderId="0" xfId="0" applyNumberFormat="1" applyFont="1" applyBorder="1" applyAlignment="1">
      <alignment horizontal="right" vertical="center"/>
    </xf>
    <xf numFmtId="0" fontId="4" fillId="0" borderId="24" xfId="0" applyFont="1" applyBorder="1" applyAlignment="1">
      <alignment vertical="center"/>
    </xf>
    <xf numFmtId="176" fontId="4" fillId="0" borderId="1" xfId="1" applyNumberFormat="1" applyFont="1" applyBorder="1" applyAlignment="1">
      <alignment horizontal="right" vertical="center"/>
    </xf>
    <xf numFmtId="176" fontId="4" fillId="0" borderId="1" xfId="0" applyNumberFormat="1" applyFont="1" applyBorder="1" applyAlignment="1">
      <alignment horizontal="right" vertical="center"/>
    </xf>
    <xf numFmtId="177" fontId="4" fillId="0" borderId="1" xfId="0" applyNumberFormat="1" applyFont="1" applyBorder="1" applyAlignment="1">
      <alignment horizontal="right" vertical="center"/>
    </xf>
    <xf numFmtId="176" fontId="15" fillId="0" borderId="0" xfId="1" applyNumberFormat="1" applyFont="1" applyBorder="1" applyAlignment="1">
      <alignment horizontal="right" vertical="center" shrinkToFit="1"/>
    </xf>
    <xf numFmtId="176" fontId="16" fillId="0" borderId="0" xfId="1" applyNumberFormat="1" applyFont="1" applyBorder="1" applyAlignment="1">
      <alignment horizontal="right" vertical="center" shrinkToFit="1"/>
    </xf>
    <xf numFmtId="176" fontId="15" fillId="0" borderId="0" xfId="1" applyNumberFormat="1" applyFont="1" applyBorder="1" applyAlignment="1">
      <alignment horizontal="right" vertical="center"/>
    </xf>
    <xf numFmtId="176" fontId="15" fillId="0" borderId="0" xfId="0" applyNumberFormat="1" applyFont="1" applyBorder="1" applyAlignment="1">
      <alignment horizontal="right" vertical="center"/>
    </xf>
    <xf numFmtId="176" fontId="15" fillId="0" borderId="2" xfId="1" applyNumberFormat="1" applyFont="1" applyBorder="1" applyAlignment="1">
      <alignment vertical="center"/>
    </xf>
    <xf numFmtId="0" fontId="12" fillId="0" borderId="0" xfId="0" applyFont="1" applyAlignment="1">
      <alignment vertical="center"/>
    </xf>
    <xf numFmtId="176" fontId="15" fillId="0" borderId="0" xfId="1" applyNumberFormat="1" applyFont="1" applyBorder="1" applyAlignment="1">
      <alignment vertical="center"/>
    </xf>
    <xf numFmtId="0" fontId="9" fillId="0" borderId="0" xfId="0" applyFont="1" applyAlignment="1">
      <alignment horizontal="left" vertical="center"/>
    </xf>
    <xf numFmtId="0" fontId="17" fillId="0" borderId="0" xfId="0" applyFont="1" applyAlignment="1">
      <alignment vertical="center"/>
    </xf>
    <xf numFmtId="176" fontId="0" fillId="0" borderId="0" xfId="0" applyNumberFormat="1" applyFont="1" applyAlignment="1">
      <alignment horizontal="right" vertical="center"/>
    </xf>
    <xf numFmtId="176" fontId="17" fillId="0" borderId="0" xfId="0" applyNumberFormat="1" applyFont="1" applyAlignment="1">
      <alignment horizontal="right" vertical="center"/>
    </xf>
    <xf numFmtId="176" fontId="17" fillId="0" borderId="0" xfId="0" applyNumberFormat="1" applyFont="1" applyAlignment="1">
      <alignment vertical="center"/>
    </xf>
    <xf numFmtId="176" fontId="0" fillId="0" borderId="0" xfId="0" applyNumberFormat="1" applyFont="1" applyAlignment="1">
      <alignment vertical="center"/>
    </xf>
    <xf numFmtId="176" fontId="0" fillId="0" borderId="0" xfId="0" applyNumberFormat="1" applyFont="1" applyFill="1" applyAlignment="1">
      <alignment vertical="center"/>
    </xf>
    <xf numFmtId="0" fontId="16" fillId="0" borderId="0" xfId="0" applyFont="1" applyBorder="1" applyAlignment="1">
      <alignment horizontal="distributed" vertical="center"/>
    </xf>
    <xf numFmtId="179" fontId="1" fillId="0" borderId="0" xfId="0" applyNumberFormat="1" applyFont="1" applyAlignment="1">
      <alignment horizontal="right" vertical="center"/>
    </xf>
    <xf numFmtId="176" fontId="16" fillId="0" borderId="0" xfId="1" applyNumberFormat="1" applyFont="1" applyAlignment="1">
      <alignment horizontal="right" vertical="center"/>
    </xf>
    <xf numFmtId="180" fontId="4" fillId="0" borderId="0" xfId="0" applyNumberFormat="1" applyFont="1" applyAlignment="1">
      <alignment horizontal="right" vertical="center"/>
    </xf>
    <xf numFmtId="176" fontId="15" fillId="0" borderId="0" xfId="1" applyNumberFormat="1" applyFont="1" applyAlignment="1">
      <alignment horizontal="right" vertical="center"/>
    </xf>
    <xf numFmtId="181" fontId="15" fillId="0" borderId="0" xfId="0" applyNumberFormat="1" applyFont="1" applyAlignment="1" applyProtection="1">
      <alignment horizontal="right"/>
      <protection locked="0"/>
    </xf>
    <xf numFmtId="0" fontId="0" fillId="0" borderId="0" xfId="0" applyFont="1" applyFill="1" applyAlignment="1">
      <alignment vertical="center"/>
    </xf>
    <xf numFmtId="0" fontId="4" fillId="0" borderId="0" xfId="0" applyFont="1" applyAlignment="1">
      <alignment vertical="center" shrinkToFit="1"/>
    </xf>
    <xf numFmtId="0" fontId="4" fillId="0" borderId="0" xfId="0" applyFont="1" applyBorder="1" applyAlignment="1">
      <alignment vertical="center" shrinkToFit="1"/>
    </xf>
    <xf numFmtId="0" fontId="1" fillId="0" borderId="0" xfId="0" applyFont="1" applyBorder="1" applyAlignment="1">
      <alignment vertical="center"/>
    </xf>
    <xf numFmtId="0" fontId="18" fillId="0" borderId="0" xfId="0" applyFont="1" applyAlignment="1">
      <alignment vertical="center"/>
    </xf>
    <xf numFmtId="176" fontId="17" fillId="0" borderId="0" xfId="0" applyNumberFormat="1" applyFont="1" applyFill="1" applyAlignment="1">
      <alignment horizontal="right" vertical="center"/>
    </xf>
    <xf numFmtId="181" fontId="15" fillId="0" borderId="0" xfId="0" applyNumberFormat="1" applyFont="1" applyBorder="1" applyAlignment="1" applyProtection="1">
      <alignment horizontal="right"/>
      <protection locked="0"/>
    </xf>
    <xf numFmtId="0" fontId="19" fillId="0" borderId="0" xfId="0" applyFont="1" applyBorder="1" applyAlignment="1">
      <alignment horizontal="distributed" vertical="center"/>
    </xf>
    <xf numFmtId="0" fontId="20" fillId="0" borderId="0" xfId="0" applyFont="1" applyAlignment="1">
      <alignment vertical="center"/>
    </xf>
    <xf numFmtId="180" fontId="19" fillId="0" borderId="0" xfId="0" applyNumberFormat="1" applyFont="1" applyAlignment="1">
      <alignment horizontal="right" vertical="center"/>
    </xf>
    <xf numFmtId="180" fontId="4" fillId="0" borderId="0" xfId="0" applyNumberFormat="1" applyFont="1" applyBorder="1" applyAlignment="1">
      <alignment horizontal="right" vertical="center"/>
    </xf>
    <xf numFmtId="0" fontId="5" fillId="0" borderId="0" xfId="0" applyFont="1" applyBorder="1" applyAlignment="1">
      <alignment horizontal="right" vertical="center"/>
    </xf>
    <xf numFmtId="0" fontId="0" fillId="0" borderId="0" xfId="0" applyFont="1" applyBorder="1" applyAlignment="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X66"/>
  <sheetViews>
    <sheetView tabSelected="1" zoomScale="90" zoomScaleNormal="90" zoomScaleSheetLayoutView="85" workbookViewId="0">
      <pane xSplit="3" ySplit="7" topLeftCell="D8" activePane="bottomRight" state="frozen"/>
      <selection pane="topRight"/>
      <selection pane="bottomLeft"/>
      <selection pane="bottomRight"/>
    </sheetView>
  </sheetViews>
  <sheetFormatPr defaultRowHeight="13.5" x14ac:dyDescent="0.15"/>
  <cols>
    <col min="1" max="1" width="1.25" style="58" customWidth="1"/>
    <col min="2" max="2" width="8.125" style="58" customWidth="1"/>
    <col min="3" max="3" width="1.25" style="58" customWidth="1"/>
    <col min="4" max="12" width="9" style="60" customWidth="1"/>
    <col min="13" max="21" width="8.75" style="60" customWidth="1"/>
    <col min="22" max="22" width="1.25" style="58" customWidth="1"/>
    <col min="23" max="23" width="8.125" style="58" customWidth="1"/>
    <col min="24" max="24" width="1.25" style="58" customWidth="1"/>
    <col min="25" max="16384" width="9" style="58"/>
  </cols>
  <sheetData>
    <row r="1" spans="1:24" s="1" customFormat="1" x14ac:dyDescent="0.15">
      <c r="A1" s="1" t="s">
        <v>0</v>
      </c>
      <c r="B1" s="2"/>
    </row>
    <row r="2" spans="1:24" s="3" customFormat="1" ht="12.75" thickBot="1" x14ac:dyDescent="0.2">
      <c r="B2" s="4"/>
      <c r="C2" s="4"/>
      <c r="D2" s="5"/>
      <c r="E2" s="5"/>
      <c r="F2" s="5"/>
      <c r="G2" s="5"/>
      <c r="H2" s="5"/>
      <c r="I2" s="5"/>
      <c r="J2" s="5"/>
      <c r="K2" s="5"/>
      <c r="L2" s="5"/>
      <c r="M2" s="5"/>
      <c r="N2" s="5"/>
      <c r="O2" s="5"/>
      <c r="P2" s="5"/>
      <c r="Q2" s="5"/>
      <c r="R2" s="5"/>
      <c r="S2" s="5"/>
      <c r="T2" s="5"/>
      <c r="U2" s="5"/>
      <c r="V2" s="4"/>
      <c r="W2" s="4"/>
      <c r="X2" s="6" t="s">
        <v>1</v>
      </c>
    </row>
    <row r="3" spans="1:24" s="3" customFormat="1" ht="12.75" customHeight="1" x14ac:dyDescent="0.15">
      <c r="A3" s="7" t="s">
        <v>2</v>
      </c>
      <c r="B3" s="7"/>
      <c r="C3" s="8"/>
      <c r="D3" s="9" t="s">
        <v>3</v>
      </c>
      <c r="E3" s="10"/>
      <c r="F3" s="11"/>
      <c r="G3" s="9" t="s">
        <v>4</v>
      </c>
      <c r="H3" s="10"/>
      <c r="I3" s="10"/>
      <c r="J3" s="10"/>
      <c r="K3" s="10"/>
      <c r="L3" s="11"/>
      <c r="M3" s="12" t="s">
        <v>5</v>
      </c>
      <c r="N3" s="7"/>
      <c r="O3" s="8"/>
      <c r="P3" s="12" t="s">
        <v>6</v>
      </c>
      <c r="Q3" s="7"/>
      <c r="R3" s="8"/>
      <c r="S3" s="12" t="s">
        <v>7</v>
      </c>
      <c r="T3" s="7"/>
      <c r="U3" s="8"/>
      <c r="V3" s="12" t="s">
        <v>2</v>
      </c>
      <c r="W3" s="13"/>
      <c r="X3" s="13"/>
    </row>
    <row r="4" spans="1:24" s="3" customFormat="1" ht="12.75" customHeight="1" x14ac:dyDescent="0.15">
      <c r="A4" s="14"/>
      <c r="B4" s="14"/>
      <c r="C4" s="15"/>
      <c r="D4" s="16" t="s">
        <v>3</v>
      </c>
      <c r="E4" s="16" t="s">
        <v>8</v>
      </c>
      <c r="F4" s="16" t="s">
        <v>9</v>
      </c>
      <c r="G4" s="17" t="s">
        <v>3</v>
      </c>
      <c r="H4" s="18"/>
      <c r="I4" s="17" t="s">
        <v>8</v>
      </c>
      <c r="J4" s="18"/>
      <c r="K4" s="17" t="s">
        <v>9</v>
      </c>
      <c r="L4" s="19"/>
      <c r="M4" s="20" t="s">
        <v>10</v>
      </c>
      <c r="N4" s="14"/>
      <c r="O4" s="15"/>
      <c r="P4" s="20" t="s">
        <v>10</v>
      </c>
      <c r="Q4" s="14"/>
      <c r="R4" s="15"/>
      <c r="S4" s="21" t="s">
        <v>11</v>
      </c>
      <c r="T4" s="22"/>
      <c r="U4" s="23"/>
      <c r="V4" s="24"/>
      <c r="W4" s="25"/>
      <c r="X4" s="25"/>
    </row>
    <row r="5" spans="1:24" s="3" customFormat="1" ht="12.75" customHeight="1" x14ac:dyDescent="0.15">
      <c r="A5" s="14"/>
      <c r="B5" s="14"/>
      <c r="C5" s="15"/>
      <c r="D5" s="26"/>
      <c r="E5" s="26"/>
      <c r="F5" s="26"/>
      <c r="G5" s="20"/>
      <c r="H5" s="27" t="s">
        <v>12</v>
      </c>
      <c r="I5" s="20"/>
      <c r="J5" s="27" t="s">
        <v>12</v>
      </c>
      <c r="K5" s="20"/>
      <c r="L5" s="27" t="s">
        <v>12</v>
      </c>
      <c r="M5" s="20" t="s">
        <v>13</v>
      </c>
      <c r="N5" s="14"/>
      <c r="O5" s="15"/>
      <c r="P5" s="20" t="s">
        <v>14</v>
      </c>
      <c r="Q5" s="14"/>
      <c r="R5" s="15"/>
      <c r="S5" s="28"/>
      <c r="T5" s="29"/>
      <c r="U5" s="30"/>
      <c r="V5" s="24"/>
      <c r="W5" s="25"/>
      <c r="X5" s="25"/>
    </row>
    <row r="6" spans="1:24" s="3" customFormat="1" ht="12.75" customHeight="1" x14ac:dyDescent="0.15">
      <c r="A6" s="14"/>
      <c r="B6" s="14"/>
      <c r="C6" s="15"/>
      <c r="D6" s="26"/>
      <c r="E6" s="26"/>
      <c r="F6" s="26"/>
      <c r="G6" s="20"/>
      <c r="H6" s="26"/>
      <c r="I6" s="20"/>
      <c r="J6" s="26"/>
      <c r="K6" s="20"/>
      <c r="L6" s="26"/>
      <c r="M6" s="31" t="s">
        <v>15</v>
      </c>
      <c r="N6" s="32"/>
      <c r="O6" s="33"/>
      <c r="P6" s="31" t="s">
        <v>16</v>
      </c>
      <c r="Q6" s="32"/>
      <c r="R6" s="33"/>
      <c r="S6" s="34"/>
      <c r="T6" s="35"/>
      <c r="U6" s="36"/>
      <c r="V6" s="24"/>
      <c r="W6" s="25"/>
      <c r="X6" s="25"/>
    </row>
    <row r="7" spans="1:24" s="3" customFormat="1" ht="12.75" customHeight="1" x14ac:dyDescent="0.15">
      <c r="A7" s="32"/>
      <c r="B7" s="32"/>
      <c r="C7" s="33"/>
      <c r="D7" s="37"/>
      <c r="E7" s="37"/>
      <c r="F7" s="37"/>
      <c r="G7" s="31"/>
      <c r="H7" s="38"/>
      <c r="I7" s="31"/>
      <c r="J7" s="38"/>
      <c r="K7" s="31"/>
      <c r="L7" s="38"/>
      <c r="M7" s="39" t="s">
        <v>3</v>
      </c>
      <c r="N7" s="39" t="s">
        <v>8</v>
      </c>
      <c r="O7" s="39" t="s">
        <v>9</v>
      </c>
      <c r="P7" s="39" t="s">
        <v>3</v>
      </c>
      <c r="Q7" s="39" t="s">
        <v>8</v>
      </c>
      <c r="R7" s="39" t="s">
        <v>9</v>
      </c>
      <c r="S7" s="39" t="s">
        <v>3</v>
      </c>
      <c r="T7" s="39" t="s">
        <v>8</v>
      </c>
      <c r="U7" s="39" t="s">
        <v>9</v>
      </c>
      <c r="V7" s="40"/>
      <c r="W7" s="41"/>
      <c r="X7" s="41"/>
    </row>
    <row r="8" spans="1:24" s="42" customFormat="1" ht="15" customHeight="1" x14ac:dyDescent="0.15">
      <c r="B8" s="43" t="s">
        <v>3</v>
      </c>
      <c r="D8" s="44">
        <v>1112083</v>
      </c>
      <c r="E8" s="45">
        <v>569033</v>
      </c>
      <c r="F8" s="45">
        <v>543050</v>
      </c>
      <c r="G8" s="45">
        <v>1098876</v>
      </c>
      <c r="H8" s="45">
        <v>1065404</v>
      </c>
      <c r="I8" s="45">
        <v>561344</v>
      </c>
      <c r="J8" s="45">
        <v>543954</v>
      </c>
      <c r="K8" s="45">
        <v>537532</v>
      </c>
      <c r="L8" s="45">
        <v>521450</v>
      </c>
      <c r="M8" s="45">
        <v>2415</v>
      </c>
      <c r="N8" s="45">
        <v>1249</v>
      </c>
      <c r="O8" s="45">
        <v>1166</v>
      </c>
      <c r="P8" s="45">
        <v>782</v>
      </c>
      <c r="Q8" s="45">
        <v>344</v>
      </c>
      <c r="R8" s="45">
        <v>438</v>
      </c>
      <c r="S8" s="45">
        <v>323</v>
      </c>
      <c r="T8" s="45">
        <v>299</v>
      </c>
      <c r="U8" s="45">
        <v>24</v>
      </c>
      <c r="V8" s="46"/>
      <c r="W8" s="43" t="s">
        <v>3</v>
      </c>
      <c r="X8" s="42">
        <v>8903</v>
      </c>
    </row>
    <row r="9" spans="1:24" s="3" customFormat="1" ht="12.75" customHeight="1" x14ac:dyDescent="0.15">
      <c r="B9" s="47"/>
      <c r="D9" s="48"/>
      <c r="E9" s="49"/>
      <c r="F9" s="49"/>
      <c r="G9" s="49"/>
      <c r="H9" s="49"/>
      <c r="I9" s="49"/>
      <c r="J9" s="49"/>
      <c r="K9" s="49"/>
      <c r="L9" s="49"/>
      <c r="M9" s="49"/>
      <c r="N9" s="49"/>
      <c r="O9" s="49"/>
      <c r="P9" s="49"/>
      <c r="Q9" s="49"/>
      <c r="R9" s="49"/>
      <c r="S9" s="49"/>
      <c r="T9" s="49"/>
      <c r="U9" s="49"/>
      <c r="V9" s="50"/>
      <c r="W9" s="47"/>
    </row>
    <row r="10" spans="1:24" s="3" customFormat="1" ht="12" customHeight="1" x14ac:dyDescent="0.15">
      <c r="B10" s="47" t="s">
        <v>17</v>
      </c>
      <c r="D10" s="48">
        <v>43997</v>
      </c>
      <c r="E10" s="49">
        <v>22341</v>
      </c>
      <c r="F10" s="49">
        <v>21656</v>
      </c>
      <c r="G10" s="49">
        <v>43477</v>
      </c>
      <c r="H10" s="49">
        <v>42428</v>
      </c>
      <c r="I10" s="51">
        <v>22026</v>
      </c>
      <c r="J10" s="51">
        <v>21582</v>
      </c>
      <c r="K10" s="51">
        <v>21451</v>
      </c>
      <c r="L10" s="51">
        <v>20846</v>
      </c>
      <c r="M10" s="49">
        <v>97</v>
      </c>
      <c r="N10" s="52">
        <v>60</v>
      </c>
      <c r="O10" s="52">
        <v>37</v>
      </c>
      <c r="P10" s="49">
        <v>43</v>
      </c>
      <c r="Q10" s="51">
        <v>23</v>
      </c>
      <c r="R10" s="51">
        <v>20</v>
      </c>
      <c r="S10" s="49">
        <v>17</v>
      </c>
      <c r="T10" s="51">
        <v>15</v>
      </c>
      <c r="U10" s="51">
        <v>2</v>
      </c>
      <c r="V10" s="50"/>
      <c r="W10" s="47" t="s">
        <v>17</v>
      </c>
      <c r="X10" s="3">
        <v>452</v>
      </c>
    </row>
    <row r="11" spans="1:24" s="3" customFormat="1" ht="12" customHeight="1" x14ac:dyDescent="0.15">
      <c r="B11" s="47" t="s">
        <v>18</v>
      </c>
      <c r="D11" s="48">
        <v>11250</v>
      </c>
      <c r="E11" s="49">
        <v>5738</v>
      </c>
      <c r="F11" s="49">
        <v>5512</v>
      </c>
      <c r="G11" s="49">
        <v>11164</v>
      </c>
      <c r="H11" s="49">
        <v>11030</v>
      </c>
      <c r="I11" s="51">
        <v>5691</v>
      </c>
      <c r="J11" s="51">
        <v>5626</v>
      </c>
      <c r="K11" s="51">
        <v>5473</v>
      </c>
      <c r="L11" s="51">
        <v>5404</v>
      </c>
      <c r="M11" s="49">
        <v>1</v>
      </c>
      <c r="N11" s="52">
        <v>1</v>
      </c>
      <c r="O11" s="52">
        <v>0</v>
      </c>
      <c r="P11" s="49">
        <v>3</v>
      </c>
      <c r="Q11" s="51">
        <v>1</v>
      </c>
      <c r="R11" s="51">
        <v>2</v>
      </c>
      <c r="S11" s="49">
        <v>8</v>
      </c>
      <c r="T11" s="51">
        <v>8</v>
      </c>
      <c r="U11" s="51">
        <v>0</v>
      </c>
      <c r="V11" s="50"/>
      <c r="W11" s="47" t="s">
        <v>18</v>
      </c>
      <c r="X11" s="3">
        <v>127</v>
      </c>
    </row>
    <row r="12" spans="1:24" s="3" customFormat="1" ht="12" customHeight="1" x14ac:dyDescent="0.15">
      <c r="B12" s="47" t="s">
        <v>19</v>
      </c>
      <c r="D12" s="48">
        <v>11069</v>
      </c>
      <c r="E12" s="49">
        <v>5729</v>
      </c>
      <c r="F12" s="49">
        <v>5340</v>
      </c>
      <c r="G12" s="49">
        <v>11010</v>
      </c>
      <c r="H12" s="49">
        <v>10843</v>
      </c>
      <c r="I12" s="51">
        <v>5697</v>
      </c>
      <c r="J12" s="51">
        <v>5614</v>
      </c>
      <c r="K12" s="51">
        <v>5313</v>
      </c>
      <c r="L12" s="51">
        <v>5229</v>
      </c>
      <c r="M12" s="49">
        <v>1</v>
      </c>
      <c r="N12" s="52">
        <v>1</v>
      </c>
      <c r="O12" s="52">
        <v>0</v>
      </c>
      <c r="P12" s="49">
        <v>0</v>
      </c>
      <c r="Q12" s="51">
        <v>0</v>
      </c>
      <c r="R12" s="51">
        <v>0</v>
      </c>
      <c r="S12" s="49">
        <v>0</v>
      </c>
      <c r="T12" s="51">
        <v>0</v>
      </c>
      <c r="U12" s="51">
        <v>0</v>
      </c>
      <c r="V12" s="50"/>
      <c r="W12" s="47" t="s">
        <v>19</v>
      </c>
      <c r="X12" s="3">
        <v>81</v>
      </c>
    </row>
    <row r="13" spans="1:24" s="3" customFormat="1" ht="12" customHeight="1" x14ac:dyDescent="0.15">
      <c r="B13" s="47" t="s">
        <v>20</v>
      </c>
      <c r="D13" s="48">
        <v>20573</v>
      </c>
      <c r="E13" s="49">
        <v>10527</v>
      </c>
      <c r="F13" s="49">
        <v>10046</v>
      </c>
      <c r="G13" s="49">
        <v>20391</v>
      </c>
      <c r="H13" s="49">
        <v>19831</v>
      </c>
      <c r="I13" s="51">
        <v>10408</v>
      </c>
      <c r="J13" s="51">
        <v>10145</v>
      </c>
      <c r="K13" s="51">
        <v>9983</v>
      </c>
      <c r="L13" s="51">
        <v>9686</v>
      </c>
      <c r="M13" s="49">
        <v>9</v>
      </c>
      <c r="N13" s="52">
        <v>9</v>
      </c>
      <c r="O13" s="52">
        <v>0</v>
      </c>
      <c r="P13" s="49">
        <v>2</v>
      </c>
      <c r="Q13" s="51">
        <v>2</v>
      </c>
      <c r="R13" s="51">
        <v>0</v>
      </c>
      <c r="S13" s="49">
        <v>2</v>
      </c>
      <c r="T13" s="51">
        <v>1</v>
      </c>
      <c r="U13" s="51">
        <v>1</v>
      </c>
      <c r="V13" s="50"/>
      <c r="W13" s="47" t="s">
        <v>20</v>
      </c>
      <c r="X13" s="3">
        <v>185</v>
      </c>
    </row>
    <row r="14" spans="1:24" s="3" customFormat="1" ht="12" customHeight="1" x14ac:dyDescent="0.15">
      <c r="B14" s="47" t="s">
        <v>21</v>
      </c>
      <c r="D14" s="48">
        <v>7856</v>
      </c>
      <c r="E14" s="49">
        <v>3990</v>
      </c>
      <c r="F14" s="49">
        <v>3866</v>
      </c>
      <c r="G14" s="49">
        <v>7765</v>
      </c>
      <c r="H14" s="49">
        <v>7675</v>
      </c>
      <c r="I14" s="51">
        <v>3951</v>
      </c>
      <c r="J14" s="51">
        <v>3905</v>
      </c>
      <c r="K14" s="51">
        <v>3814</v>
      </c>
      <c r="L14" s="51">
        <v>3770</v>
      </c>
      <c r="M14" s="49">
        <v>52</v>
      </c>
      <c r="N14" s="52">
        <v>16</v>
      </c>
      <c r="O14" s="52">
        <v>36</v>
      </c>
      <c r="P14" s="49">
        <v>6</v>
      </c>
      <c r="Q14" s="51">
        <v>2</v>
      </c>
      <c r="R14" s="51">
        <v>4</v>
      </c>
      <c r="S14" s="49">
        <v>1</v>
      </c>
      <c r="T14" s="51">
        <v>1</v>
      </c>
      <c r="U14" s="51">
        <v>0</v>
      </c>
      <c r="V14" s="50"/>
      <c r="W14" s="47" t="s">
        <v>21</v>
      </c>
      <c r="X14" s="3">
        <v>58</v>
      </c>
    </row>
    <row r="15" spans="1:24" s="3" customFormat="1" ht="12" customHeight="1" x14ac:dyDescent="0.15">
      <c r="B15" s="47"/>
      <c r="D15" s="48"/>
      <c r="E15" s="49"/>
      <c r="F15" s="49"/>
      <c r="G15" s="49"/>
      <c r="H15" s="49"/>
      <c r="I15" s="51"/>
      <c r="J15" s="51"/>
      <c r="K15" s="51"/>
      <c r="L15" s="51"/>
      <c r="M15" s="49"/>
      <c r="N15" s="52"/>
      <c r="O15" s="52"/>
      <c r="P15" s="49"/>
      <c r="Q15" s="51"/>
      <c r="R15" s="51"/>
      <c r="S15" s="49"/>
      <c r="T15" s="51"/>
      <c r="U15" s="51"/>
      <c r="V15" s="50"/>
      <c r="W15" s="47"/>
    </row>
    <row r="16" spans="1:24" s="3" customFormat="1" ht="12" customHeight="1" x14ac:dyDescent="0.15">
      <c r="B16" s="47" t="s">
        <v>22</v>
      </c>
      <c r="D16" s="48">
        <v>9766</v>
      </c>
      <c r="E16" s="49">
        <v>4942</v>
      </c>
      <c r="F16" s="49">
        <v>4824</v>
      </c>
      <c r="G16" s="49">
        <v>9721</v>
      </c>
      <c r="H16" s="49">
        <v>9633</v>
      </c>
      <c r="I16" s="51">
        <v>4917</v>
      </c>
      <c r="J16" s="51">
        <v>4873</v>
      </c>
      <c r="K16" s="51">
        <v>4804</v>
      </c>
      <c r="L16" s="51">
        <v>4760</v>
      </c>
      <c r="M16" s="49">
        <v>5</v>
      </c>
      <c r="N16" s="52">
        <v>2</v>
      </c>
      <c r="O16" s="52">
        <v>3</v>
      </c>
      <c r="P16" s="49">
        <v>3</v>
      </c>
      <c r="Q16" s="51">
        <v>1</v>
      </c>
      <c r="R16" s="51">
        <v>2</v>
      </c>
      <c r="S16" s="49">
        <v>0</v>
      </c>
      <c r="T16" s="51">
        <v>0</v>
      </c>
      <c r="U16" s="51">
        <v>0</v>
      </c>
      <c r="V16" s="50"/>
      <c r="W16" s="47" t="s">
        <v>22</v>
      </c>
      <c r="X16" s="3">
        <v>49</v>
      </c>
    </row>
    <row r="17" spans="2:24" s="3" customFormat="1" ht="12" customHeight="1" x14ac:dyDescent="0.15">
      <c r="B17" s="47" t="s">
        <v>23</v>
      </c>
      <c r="D17" s="48">
        <v>17241</v>
      </c>
      <c r="E17" s="49">
        <v>8747</v>
      </c>
      <c r="F17" s="49">
        <v>8494</v>
      </c>
      <c r="G17" s="49">
        <v>16985</v>
      </c>
      <c r="H17" s="49">
        <v>16504</v>
      </c>
      <c r="I17" s="51">
        <v>8605</v>
      </c>
      <c r="J17" s="51">
        <v>8330</v>
      </c>
      <c r="K17" s="51">
        <v>8380</v>
      </c>
      <c r="L17" s="51">
        <v>8174</v>
      </c>
      <c r="M17" s="49">
        <v>126</v>
      </c>
      <c r="N17" s="52">
        <v>72</v>
      </c>
      <c r="O17" s="52">
        <v>54</v>
      </c>
      <c r="P17" s="49">
        <v>5</v>
      </c>
      <c r="Q17" s="51">
        <v>2</v>
      </c>
      <c r="R17" s="51">
        <v>3</v>
      </c>
      <c r="S17" s="49">
        <v>0</v>
      </c>
      <c r="T17" s="51">
        <v>0</v>
      </c>
      <c r="U17" s="51">
        <v>0</v>
      </c>
      <c r="V17" s="50"/>
      <c r="W17" s="47" t="s">
        <v>23</v>
      </c>
      <c r="X17" s="3">
        <v>167</v>
      </c>
    </row>
    <row r="18" spans="2:24" s="3" customFormat="1" ht="12" customHeight="1" x14ac:dyDescent="0.15">
      <c r="B18" s="47" t="s">
        <v>24</v>
      </c>
      <c r="D18" s="48">
        <v>25998</v>
      </c>
      <c r="E18" s="49">
        <v>13300</v>
      </c>
      <c r="F18" s="49">
        <v>12698</v>
      </c>
      <c r="G18" s="49">
        <v>25732</v>
      </c>
      <c r="H18" s="49">
        <v>25035</v>
      </c>
      <c r="I18" s="51">
        <v>13120</v>
      </c>
      <c r="J18" s="51">
        <v>12763</v>
      </c>
      <c r="K18" s="51">
        <v>12612</v>
      </c>
      <c r="L18" s="51">
        <v>12272</v>
      </c>
      <c r="M18" s="49">
        <v>43</v>
      </c>
      <c r="N18" s="52">
        <v>34</v>
      </c>
      <c r="O18" s="52">
        <v>9</v>
      </c>
      <c r="P18" s="49">
        <v>15</v>
      </c>
      <c r="Q18" s="51">
        <v>5</v>
      </c>
      <c r="R18" s="51">
        <v>10</v>
      </c>
      <c r="S18" s="49">
        <v>5</v>
      </c>
      <c r="T18" s="51">
        <v>5</v>
      </c>
      <c r="U18" s="51">
        <v>0</v>
      </c>
      <c r="V18" s="50"/>
      <c r="W18" s="47" t="s">
        <v>24</v>
      </c>
      <c r="X18" s="3">
        <v>334</v>
      </c>
    </row>
    <row r="19" spans="2:24" s="3" customFormat="1" ht="12" customHeight="1" x14ac:dyDescent="0.15">
      <c r="B19" s="47" t="s">
        <v>25</v>
      </c>
      <c r="D19" s="48">
        <v>18122</v>
      </c>
      <c r="E19" s="49">
        <v>9237</v>
      </c>
      <c r="F19" s="49">
        <v>8885</v>
      </c>
      <c r="G19" s="49">
        <v>17944</v>
      </c>
      <c r="H19" s="49">
        <v>17228</v>
      </c>
      <c r="I19" s="51">
        <v>9128</v>
      </c>
      <c r="J19" s="51">
        <v>8807</v>
      </c>
      <c r="K19" s="51">
        <v>8816</v>
      </c>
      <c r="L19" s="51">
        <v>8421</v>
      </c>
      <c r="M19" s="49">
        <v>7</v>
      </c>
      <c r="N19" s="52">
        <v>2</v>
      </c>
      <c r="O19" s="52">
        <v>5</v>
      </c>
      <c r="P19" s="49">
        <v>2</v>
      </c>
      <c r="Q19" s="51">
        <v>0</v>
      </c>
      <c r="R19" s="51">
        <v>2</v>
      </c>
      <c r="S19" s="49">
        <v>23</v>
      </c>
      <c r="T19" s="51">
        <v>23</v>
      </c>
      <c r="U19" s="51">
        <v>0</v>
      </c>
      <c r="V19" s="50"/>
      <c r="W19" s="47" t="s">
        <v>25</v>
      </c>
      <c r="X19" s="3">
        <v>232</v>
      </c>
    </row>
    <row r="20" spans="2:24" s="3" customFormat="1" ht="12" customHeight="1" x14ac:dyDescent="0.15">
      <c r="B20" s="47" t="s">
        <v>26</v>
      </c>
      <c r="D20" s="48">
        <v>18266</v>
      </c>
      <c r="E20" s="49">
        <v>9374</v>
      </c>
      <c r="F20" s="49">
        <v>8892</v>
      </c>
      <c r="G20" s="49">
        <v>18088</v>
      </c>
      <c r="H20" s="49">
        <v>17827</v>
      </c>
      <c r="I20" s="51">
        <v>9277</v>
      </c>
      <c r="J20" s="51">
        <v>9165</v>
      </c>
      <c r="K20" s="51">
        <v>8811</v>
      </c>
      <c r="L20" s="51">
        <v>8662</v>
      </c>
      <c r="M20" s="49">
        <v>20</v>
      </c>
      <c r="N20" s="52">
        <v>7</v>
      </c>
      <c r="O20" s="52">
        <v>13</v>
      </c>
      <c r="P20" s="49">
        <v>16</v>
      </c>
      <c r="Q20" s="51">
        <v>11</v>
      </c>
      <c r="R20" s="51">
        <v>5</v>
      </c>
      <c r="S20" s="49">
        <v>1</v>
      </c>
      <c r="T20" s="51">
        <v>1</v>
      </c>
      <c r="U20" s="51">
        <v>0</v>
      </c>
      <c r="V20" s="50"/>
      <c r="W20" s="47" t="s">
        <v>26</v>
      </c>
      <c r="X20" s="3">
        <v>135</v>
      </c>
    </row>
    <row r="21" spans="2:24" s="3" customFormat="1" ht="12" customHeight="1" x14ac:dyDescent="0.15">
      <c r="B21" s="47"/>
      <c r="D21" s="48"/>
      <c r="E21" s="49"/>
      <c r="F21" s="49"/>
      <c r="G21" s="49"/>
      <c r="H21" s="49"/>
      <c r="I21" s="51"/>
      <c r="J21" s="51"/>
      <c r="K21" s="51"/>
      <c r="L21" s="51"/>
      <c r="M21" s="49"/>
      <c r="N21" s="52"/>
      <c r="O21" s="52"/>
      <c r="P21" s="49"/>
      <c r="Q21" s="51"/>
      <c r="R21" s="51"/>
      <c r="S21" s="49"/>
      <c r="T21" s="51"/>
      <c r="U21" s="51"/>
      <c r="V21" s="50"/>
      <c r="W21" s="47"/>
    </row>
    <row r="22" spans="2:24" s="3" customFormat="1" ht="12" customHeight="1" x14ac:dyDescent="0.15">
      <c r="B22" s="47" t="s">
        <v>27</v>
      </c>
      <c r="D22" s="48">
        <v>63542</v>
      </c>
      <c r="E22" s="49">
        <v>32700</v>
      </c>
      <c r="F22" s="49">
        <v>30842</v>
      </c>
      <c r="G22" s="49">
        <v>62970</v>
      </c>
      <c r="H22" s="49">
        <v>60583</v>
      </c>
      <c r="I22" s="51">
        <v>32386</v>
      </c>
      <c r="J22" s="51">
        <v>31202</v>
      </c>
      <c r="K22" s="51">
        <v>30584</v>
      </c>
      <c r="L22" s="51">
        <v>29381</v>
      </c>
      <c r="M22" s="49">
        <v>85</v>
      </c>
      <c r="N22" s="52">
        <v>33</v>
      </c>
      <c r="O22" s="52">
        <v>52</v>
      </c>
      <c r="P22" s="49">
        <v>14</v>
      </c>
      <c r="Q22" s="51">
        <v>5</v>
      </c>
      <c r="R22" s="51">
        <v>9</v>
      </c>
      <c r="S22" s="49">
        <v>10</v>
      </c>
      <c r="T22" s="51">
        <v>8</v>
      </c>
      <c r="U22" s="51">
        <v>2</v>
      </c>
      <c r="V22" s="50"/>
      <c r="W22" s="47" t="s">
        <v>27</v>
      </c>
      <c r="X22" s="3">
        <v>357</v>
      </c>
    </row>
    <row r="23" spans="2:24" s="3" customFormat="1" ht="12" customHeight="1" x14ac:dyDescent="0.15">
      <c r="B23" s="47" t="s">
        <v>28</v>
      </c>
      <c r="D23" s="48">
        <v>53790</v>
      </c>
      <c r="E23" s="49">
        <v>27509</v>
      </c>
      <c r="F23" s="49">
        <v>26281</v>
      </c>
      <c r="G23" s="49">
        <v>53162</v>
      </c>
      <c r="H23" s="49">
        <v>51872</v>
      </c>
      <c r="I23" s="51">
        <v>27153</v>
      </c>
      <c r="J23" s="51">
        <v>26503</v>
      </c>
      <c r="K23" s="51">
        <v>26009</v>
      </c>
      <c r="L23" s="51">
        <v>25369</v>
      </c>
      <c r="M23" s="49">
        <v>100</v>
      </c>
      <c r="N23" s="52">
        <v>53</v>
      </c>
      <c r="O23" s="52">
        <v>47</v>
      </c>
      <c r="P23" s="49">
        <v>28</v>
      </c>
      <c r="Q23" s="51">
        <v>9</v>
      </c>
      <c r="R23" s="51">
        <v>19</v>
      </c>
      <c r="S23" s="49">
        <v>25</v>
      </c>
      <c r="T23" s="51">
        <v>23</v>
      </c>
      <c r="U23" s="51">
        <v>2</v>
      </c>
      <c r="V23" s="50"/>
      <c r="W23" s="47" t="s">
        <v>28</v>
      </c>
      <c r="X23" s="3">
        <v>416</v>
      </c>
    </row>
    <row r="24" spans="2:24" s="3" customFormat="1" ht="12" customHeight="1" x14ac:dyDescent="0.15">
      <c r="B24" s="47" t="s">
        <v>29</v>
      </c>
      <c r="D24" s="48">
        <v>102161</v>
      </c>
      <c r="E24" s="49">
        <v>51970</v>
      </c>
      <c r="F24" s="49">
        <v>50191</v>
      </c>
      <c r="G24" s="49">
        <v>100819</v>
      </c>
      <c r="H24" s="49">
        <v>97646</v>
      </c>
      <c r="I24" s="51">
        <v>51253</v>
      </c>
      <c r="J24" s="51">
        <v>49525</v>
      </c>
      <c r="K24" s="51">
        <v>49566</v>
      </c>
      <c r="L24" s="51">
        <v>48121</v>
      </c>
      <c r="M24" s="49">
        <v>372</v>
      </c>
      <c r="N24" s="52">
        <v>184</v>
      </c>
      <c r="O24" s="52">
        <v>188</v>
      </c>
      <c r="P24" s="49">
        <v>156</v>
      </c>
      <c r="Q24" s="51">
        <v>66</v>
      </c>
      <c r="R24" s="51">
        <v>90</v>
      </c>
      <c r="S24" s="49">
        <v>16</v>
      </c>
      <c r="T24" s="51">
        <v>12</v>
      </c>
      <c r="U24" s="51">
        <v>4</v>
      </c>
      <c r="V24" s="50"/>
      <c r="W24" s="47" t="s">
        <v>29</v>
      </c>
      <c r="X24" s="3">
        <v>629</v>
      </c>
    </row>
    <row r="25" spans="2:24" s="3" customFormat="1" ht="12" customHeight="1" x14ac:dyDescent="0.15">
      <c r="B25" s="47" t="s">
        <v>30</v>
      </c>
      <c r="D25" s="48">
        <v>77128</v>
      </c>
      <c r="E25" s="49">
        <v>39705</v>
      </c>
      <c r="F25" s="49">
        <v>37423</v>
      </c>
      <c r="G25" s="49">
        <v>76409</v>
      </c>
      <c r="H25" s="49">
        <v>73269</v>
      </c>
      <c r="I25" s="51">
        <v>39276</v>
      </c>
      <c r="J25" s="51">
        <v>37549</v>
      </c>
      <c r="K25" s="51">
        <v>37133</v>
      </c>
      <c r="L25" s="51">
        <v>35720</v>
      </c>
      <c r="M25" s="49">
        <v>122</v>
      </c>
      <c r="N25" s="52">
        <v>83</v>
      </c>
      <c r="O25" s="52">
        <v>39</v>
      </c>
      <c r="P25" s="49">
        <v>48</v>
      </c>
      <c r="Q25" s="51">
        <v>28</v>
      </c>
      <c r="R25" s="51">
        <v>20</v>
      </c>
      <c r="S25" s="49">
        <v>7</v>
      </c>
      <c r="T25" s="51">
        <v>6</v>
      </c>
      <c r="U25" s="51">
        <v>1</v>
      </c>
      <c r="V25" s="50"/>
      <c r="W25" s="47" t="s">
        <v>30</v>
      </c>
      <c r="X25" s="3">
        <v>521</v>
      </c>
    </row>
    <row r="26" spans="2:24" s="3" customFormat="1" ht="12" customHeight="1" x14ac:dyDescent="0.15">
      <c r="B26" s="47" t="s">
        <v>31</v>
      </c>
      <c r="D26" s="48">
        <v>19056</v>
      </c>
      <c r="E26" s="49">
        <v>9883</v>
      </c>
      <c r="F26" s="49">
        <v>9173</v>
      </c>
      <c r="G26" s="49">
        <v>18986</v>
      </c>
      <c r="H26" s="49">
        <v>18468</v>
      </c>
      <c r="I26" s="51">
        <v>9838</v>
      </c>
      <c r="J26" s="51">
        <v>9574</v>
      </c>
      <c r="K26" s="51">
        <v>9148</v>
      </c>
      <c r="L26" s="51">
        <v>8894</v>
      </c>
      <c r="M26" s="49">
        <v>1</v>
      </c>
      <c r="N26" s="52">
        <v>0</v>
      </c>
      <c r="O26" s="52">
        <v>1</v>
      </c>
      <c r="P26" s="49">
        <v>1</v>
      </c>
      <c r="Q26" s="51">
        <v>1</v>
      </c>
      <c r="R26" s="51">
        <v>0</v>
      </c>
      <c r="S26" s="49">
        <v>3</v>
      </c>
      <c r="T26" s="51">
        <v>3</v>
      </c>
      <c r="U26" s="51">
        <v>0</v>
      </c>
      <c r="V26" s="50"/>
      <c r="W26" s="47" t="s">
        <v>31</v>
      </c>
      <c r="X26" s="3">
        <v>113</v>
      </c>
    </row>
    <row r="27" spans="2:24" s="3" customFormat="1" ht="12" customHeight="1" x14ac:dyDescent="0.15">
      <c r="B27" s="47"/>
      <c r="D27" s="48"/>
      <c r="E27" s="49"/>
      <c r="F27" s="49"/>
      <c r="G27" s="49"/>
      <c r="H27" s="49"/>
      <c r="I27" s="51"/>
      <c r="J27" s="51"/>
      <c r="K27" s="51"/>
      <c r="L27" s="51"/>
      <c r="M27" s="49"/>
      <c r="N27" s="52"/>
      <c r="O27" s="52"/>
      <c r="P27" s="49"/>
      <c r="Q27" s="51"/>
      <c r="R27" s="51"/>
      <c r="S27" s="49"/>
      <c r="T27" s="51"/>
      <c r="U27" s="51"/>
      <c r="V27" s="50"/>
      <c r="W27" s="47"/>
    </row>
    <row r="28" spans="2:24" s="3" customFormat="1" ht="12" customHeight="1" x14ac:dyDescent="0.15">
      <c r="B28" s="47" t="s">
        <v>32</v>
      </c>
      <c r="D28" s="48">
        <v>9552</v>
      </c>
      <c r="E28" s="49">
        <v>4887</v>
      </c>
      <c r="F28" s="49">
        <v>4665</v>
      </c>
      <c r="G28" s="49">
        <v>9472</v>
      </c>
      <c r="H28" s="49">
        <v>9369</v>
      </c>
      <c r="I28" s="51">
        <v>4835</v>
      </c>
      <c r="J28" s="51">
        <v>4776</v>
      </c>
      <c r="K28" s="51">
        <v>4637</v>
      </c>
      <c r="L28" s="51">
        <v>4593</v>
      </c>
      <c r="M28" s="49">
        <v>3</v>
      </c>
      <c r="N28" s="52">
        <v>1</v>
      </c>
      <c r="O28" s="52">
        <v>2</v>
      </c>
      <c r="P28" s="49">
        <v>0</v>
      </c>
      <c r="Q28" s="51">
        <v>0</v>
      </c>
      <c r="R28" s="51">
        <v>0</v>
      </c>
      <c r="S28" s="49">
        <v>1</v>
      </c>
      <c r="T28" s="51">
        <v>1</v>
      </c>
      <c r="U28" s="51">
        <v>0</v>
      </c>
      <c r="V28" s="50"/>
      <c r="W28" s="47" t="s">
        <v>32</v>
      </c>
      <c r="X28" s="3">
        <v>46</v>
      </c>
    </row>
    <row r="29" spans="2:24" s="3" customFormat="1" ht="12" customHeight="1" x14ac:dyDescent="0.15">
      <c r="B29" s="47" t="s">
        <v>33</v>
      </c>
      <c r="D29" s="48">
        <v>10674</v>
      </c>
      <c r="E29" s="49">
        <v>5500</v>
      </c>
      <c r="F29" s="49">
        <v>5174</v>
      </c>
      <c r="G29" s="49">
        <v>10609</v>
      </c>
      <c r="H29" s="49">
        <v>10531</v>
      </c>
      <c r="I29" s="51">
        <v>5458</v>
      </c>
      <c r="J29" s="51">
        <v>5416</v>
      </c>
      <c r="K29" s="51">
        <v>5151</v>
      </c>
      <c r="L29" s="51">
        <v>5115</v>
      </c>
      <c r="M29" s="49">
        <v>5</v>
      </c>
      <c r="N29" s="52">
        <v>1</v>
      </c>
      <c r="O29" s="52">
        <v>4</v>
      </c>
      <c r="P29" s="49">
        <v>1</v>
      </c>
      <c r="Q29" s="51">
        <v>0</v>
      </c>
      <c r="R29" s="51">
        <v>1</v>
      </c>
      <c r="S29" s="49">
        <v>1</v>
      </c>
      <c r="T29" s="51">
        <v>1</v>
      </c>
      <c r="U29" s="51">
        <v>0</v>
      </c>
      <c r="V29" s="50"/>
      <c r="W29" s="47" t="s">
        <v>33</v>
      </c>
      <c r="X29" s="3">
        <v>27</v>
      </c>
    </row>
    <row r="30" spans="2:24" s="3" customFormat="1" ht="12" customHeight="1" x14ac:dyDescent="0.15">
      <c r="B30" s="47" t="s">
        <v>34</v>
      </c>
      <c r="D30" s="48">
        <v>7186</v>
      </c>
      <c r="E30" s="49">
        <v>3651</v>
      </c>
      <c r="F30" s="49">
        <v>3535</v>
      </c>
      <c r="G30" s="49">
        <v>7138</v>
      </c>
      <c r="H30" s="49">
        <v>7060</v>
      </c>
      <c r="I30" s="51">
        <v>3622</v>
      </c>
      <c r="J30" s="51">
        <v>3580</v>
      </c>
      <c r="K30" s="51">
        <v>3516</v>
      </c>
      <c r="L30" s="51">
        <v>3480</v>
      </c>
      <c r="M30" s="49">
        <v>16</v>
      </c>
      <c r="N30" s="52">
        <v>8</v>
      </c>
      <c r="O30" s="52">
        <v>8</v>
      </c>
      <c r="P30" s="49">
        <v>2</v>
      </c>
      <c r="Q30" s="51">
        <v>1</v>
      </c>
      <c r="R30" s="51">
        <v>1</v>
      </c>
      <c r="S30" s="49">
        <v>0</v>
      </c>
      <c r="T30" s="51">
        <v>0</v>
      </c>
      <c r="U30" s="51">
        <v>0</v>
      </c>
      <c r="V30" s="50"/>
      <c r="W30" s="47" t="s">
        <v>34</v>
      </c>
      <c r="X30" s="3">
        <v>23</v>
      </c>
    </row>
    <row r="31" spans="2:24" s="3" customFormat="1" ht="12" customHeight="1" x14ac:dyDescent="0.15">
      <c r="B31" s="47" t="s">
        <v>35</v>
      </c>
      <c r="D31" s="48">
        <v>7561</v>
      </c>
      <c r="E31" s="49">
        <v>3939</v>
      </c>
      <c r="F31" s="49">
        <v>3622</v>
      </c>
      <c r="G31" s="49">
        <v>7470</v>
      </c>
      <c r="H31" s="49">
        <v>7269</v>
      </c>
      <c r="I31" s="51">
        <v>3888</v>
      </c>
      <c r="J31" s="51">
        <v>3777</v>
      </c>
      <c r="K31" s="51">
        <v>3582</v>
      </c>
      <c r="L31" s="51">
        <v>3492</v>
      </c>
      <c r="M31" s="49">
        <v>7</v>
      </c>
      <c r="N31" s="52">
        <v>3</v>
      </c>
      <c r="O31" s="52">
        <v>4</v>
      </c>
      <c r="P31" s="49">
        <v>7</v>
      </c>
      <c r="Q31" s="51">
        <v>4</v>
      </c>
      <c r="R31" s="51">
        <v>3</v>
      </c>
      <c r="S31" s="49">
        <v>0</v>
      </c>
      <c r="T31" s="51">
        <v>0</v>
      </c>
      <c r="U31" s="51">
        <v>0</v>
      </c>
      <c r="V31" s="50"/>
      <c r="W31" s="47" t="s">
        <v>35</v>
      </c>
      <c r="X31" s="3">
        <v>59</v>
      </c>
    </row>
    <row r="32" spans="2:24" s="3" customFormat="1" ht="12" customHeight="1" x14ac:dyDescent="0.15">
      <c r="B32" s="47" t="s">
        <v>36</v>
      </c>
      <c r="D32" s="48">
        <v>19462</v>
      </c>
      <c r="E32" s="49">
        <v>9895</v>
      </c>
      <c r="F32" s="49">
        <v>9567</v>
      </c>
      <c r="G32" s="49">
        <v>19268</v>
      </c>
      <c r="H32" s="49">
        <v>18788</v>
      </c>
      <c r="I32" s="51">
        <v>9790</v>
      </c>
      <c r="J32" s="51">
        <v>9563</v>
      </c>
      <c r="K32" s="51">
        <v>9478</v>
      </c>
      <c r="L32" s="51">
        <v>9225</v>
      </c>
      <c r="M32" s="49">
        <v>40</v>
      </c>
      <c r="N32" s="52">
        <v>16</v>
      </c>
      <c r="O32" s="52">
        <v>24</v>
      </c>
      <c r="P32" s="49">
        <v>12</v>
      </c>
      <c r="Q32" s="51">
        <v>3</v>
      </c>
      <c r="R32" s="51">
        <v>9</v>
      </c>
      <c r="S32" s="49">
        <v>0</v>
      </c>
      <c r="T32" s="51">
        <v>0</v>
      </c>
      <c r="U32" s="51">
        <v>0</v>
      </c>
      <c r="V32" s="50"/>
      <c r="W32" s="47" t="s">
        <v>36</v>
      </c>
      <c r="X32" s="3">
        <v>104</v>
      </c>
    </row>
    <row r="33" spans="2:24" s="3" customFormat="1" ht="12" customHeight="1" x14ac:dyDescent="0.15">
      <c r="B33" s="47"/>
      <c r="D33" s="48"/>
      <c r="E33" s="49"/>
      <c r="F33" s="49"/>
      <c r="G33" s="49"/>
      <c r="H33" s="49"/>
      <c r="I33" s="51"/>
      <c r="J33" s="51"/>
      <c r="K33" s="51"/>
      <c r="L33" s="51"/>
      <c r="M33" s="49"/>
      <c r="N33" s="52"/>
      <c r="O33" s="52"/>
      <c r="P33" s="49"/>
      <c r="Q33" s="51"/>
      <c r="R33" s="51"/>
      <c r="S33" s="49"/>
      <c r="T33" s="51"/>
      <c r="U33" s="51"/>
      <c r="V33" s="50"/>
      <c r="W33" s="47"/>
    </row>
    <row r="34" spans="2:24" s="3" customFormat="1" ht="12" customHeight="1" x14ac:dyDescent="0.15">
      <c r="B34" s="47" t="s">
        <v>37</v>
      </c>
      <c r="D34" s="48">
        <v>19430</v>
      </c>
      <c r="E34" s="49">
        <v>9963</v>
      </c>
      <c r="F34" s="49">
        <v>9467</v>
      </c>
      <c r="G34" s="49">
        <v>19240</v>
      </c>
      <c r="H34" s="49">
        <v>18269</v>
      </c>
      <c r="I34" s="51">
        <v>9854</v>
      </c>
      <c r="J34" s="51">
        <v>9361</v>
      </c>
      <c r="K34" s="51">
        <v>9386</v>
      </c>
      <c r="L34" s="51">
        <v>8908</v>
      </c>
      <c r="M34" s="49">
        <v>1</v>
      </c>
      <c r="N34" s="52">
        <v>1</v>
      </c>
      <c r="O34" s="52">
        <v>0</v>
      </c>
      <c r="P34" s="49">
        <v>5</v>
      </c>
      <c r="Q34" s="51">
        <v>1</v>
      </c>
      <c r="R34" s="51">
        <v>4</v>
      </c>
      <c r="S34" s="49">
        <v>7</v>
      </c>
      <c r="T34" s="51">
        <v>7</v>
      </c>
      <c r="U34" s="51">
        <v>0</v>
      </c>
      <c r="V34" s="50"/>
      <c r="W34" s="47" t="s">
        <v>37</v>
      </c>
      <c r="X34" s="3">
        <v>156</v>
      </c>
    </row>
    <row r="35" spans="2:24" s="3" customFormat="1" ht="12" customHeight="1" x14ac:dyDescent="0.15">
      <c r="B35" s="47" t="s">
        <v>38</v>
      </c>
      <c r="D35" s="48">
        <v>33844</v>
      </c>
      <c r="E35" s="49">
        <v>17318</v>
      </c>
      <c r="F35" s="49">
        <v>16526</v>
      </c>
      <c r="G35" s="49">
        <v>33328</v>
      </c>
      <c r="H35" s="49">
        <v>31998</v>
      </c>
      <c r="I35" s="51">
        <v>17001</v>
      </c>
      <c r="J35" s="51">
        <v>16302</v>
      </c>
      <c r="K35" s="51">
        <v>16327</v>
      </c>
      <c r="L35" s="51">
        <v>15696</v>
      </c>
      <c r="M35" s="49">
        <v>75</v>
      </c>
      <c r="N35" s="52">
        <v>48</v>
      </c>
      <c r="O35" s="52">
        <v>27</v>
      </c>
      <c r="P35" s="49">
        <v>13</v>
      </c>
      <c r="Q35" s="51">
        <v>5</v>
      </c>
      <c r="R35" s="51">
        <v>8</v>
      </c>
      <c r="S35" s="49">
        <v>24</v>
      </c>
      <c r="T35" s="51">
        <v>20</v>
      </c>
      <c r="U35" s="51">
        <v>4</v>
      </c>
      <c r="V35" s="50"/>
      <c r="W35" s="47" t="s">
        <v>38</v>
      </c>
      <c r="X35" s="3">
        <v>262</v>
      </c>
    </row>
    <row r="36" spans="2:24" s="3" customFormat="1" ht="12" customHeight="1" x14ac:dyDescent="0.15">
      <c r="B36" s="47" t="s">
        <v>39</v>
      </c>
      <c r="D36" s="48">
        <v>70197</v>
      </c>
      <c r="E36" s="49">
        <v>35866</v>
      </c>
      <c r="F36" s="49">
        <v>34331</v>
      </c>
      <c r="G36" s="49">
        <v>69108</v>
      </c>
      <c r="H36" s="49">
        <v>65152</v>
      </c>
      <c r="I36" s="51">
        <v>35243</v>
      </c>
      <c r="J36" s="51">
        <v>32888</v>
      </c>
      <c r="K36" s="51">
        <v>33865</v>
      </c>
      <c r="L36" s="51">
        <v>32264</v>
      </c>
      <c r="M36" s="49">
        <v>158</v>
      </c>
      <c r="N36" s="52">
        <v>67</v>
      </c>
      <c r="O36" s="52">
        <v>91</v>
      </c>
      <c r="P36" s="49">
        <v>36</v>
      </c>
      <c r="Q36" s="51">
        <v>9</v>
      </c>
      <c r="R36" s="51">
        <v>27</v>
      </c>
      <c r="S36" s="49">
        <v>18</v>
      </c>
      <c r="T36" s="51">
        <v>15</v>
      </c>
      <c r="U36" s="51">
        <v>3</v>
      </c>
      <c r="V36" s="50"/>
      <c r="W36" s="47" t="s">
        <v>39</v>
      </c>
      <c r="X36" s="3">
        <v>558</v>
      </c>
    </row>
    <row r="37" spans="2:24" s="3" customFormat="1" ht="12" customHeight="1" x14ac:dyDescent="0.15">
      <c r="B37" s="47" t="s">
        <v>40</v>
      </c>
      <c r="D37" s="48">
        <v>16867</v>
      </c>
      <c r="E37" s="49">
        <v>8630</v>
      </c>
      <c r="F37" s="49">
        <v>8237</v>
      </c>
      <c r="G37" s="49">
        <v>16676</v>
      </c>
      <c r="H37" s="49">
        <v>15998</v>
      </c>
      <c r="I37" s="51">
        <v>8507</v>
      </c>
      <c r="J37" s="51">
        <v>8126</v>
      </c>
      <c r="K37" s="51">
        <v>8169</v>
      </c>
      <c r="L37" s="51">
        <v>7872</v>
      </c>
      <c r="M37" s="49">
        <v>16</v>
      </c>
      <c r="N37" s="52">
        <v>10</v>
      </c>
      <c r="O37" s="52">
        <v>6</v>
      </c>
      <c r="P37" s="49">
        <v>6</v>
      </c>
      <c r="Q37" s="51">
        <v>1</v>
      </c>
      <c r="R37" s="51">
        <v>5</v>
      </c>
      <c r="S37" s="49">
        <v>2</v>
      </c>
      <c r="T37" s="51">
        <v>2</v>
      </c>
      <c r="U37" s="51">
        <v>0</v>
      </c>
      <c r="V37" s="50"/>
      <c r="W37" s="47" t="s">
        <v>40</v>
      </c>
      <c r="X37" s="3">
        <v>120</v>
      </c>
    </row>
    <row r="38" spans="2:24" s="3" customFormat="1" ht="12" customHeight="1" x14ac:dyDescent="0.15">
      <c r="B38" s="47" t="s">
        <v>41</v>
      </c>
      <c r="D38" s="48">
        <v>13978</v>
      </c>
      <c r="E38" s="49">
        <v>7213</v>
      </c>
      <c r="F38" s="49">
        <v>6765</v>
      </c>
      <c r="G38" s="49">
        <v>13873</v>
      </c>
      <c r="H38" s="49">
        <v>13495</v>
      </c>
      <c r="I38" s="51">
        <v>7153</v>
      </c>
      <c r="J38" s="51">
        <v>6963</v>
      </c>
      <c r="K38" s="51">
        <v>6720</v>
      </c>
      <c r="L38" s="51">
        <v>6532</v>
      </c>
      <c r="M38" s="49">
        <v>9</v>
      </c>
      <c r="N38" s="52">
        <v>0</v>
      </c>
      <c r="O38" s="52">
        <v>9</v>
      </c>
      <c r="P38" s="49">
        <v>1</v>
      </c>
      <c r="Q38" s="51">
        <v>1</v>
      </c>
      <c r="R38" s="51">
        <v>0</v>
      </c>
      <c r="S38" s="49">
        <v>2</v>
      </c>
      <c r="T38" s="51">
        <v>2</v>
      </c>
      <c r="U38" s="51">
        <v>0</v>
      </c>
      <c r="V38" s="50"/>
      <c r="W38" s="47" t="s">
        <v>41</v>
      </c>
      <c r="X38" s="3">
        <v>76</v>
      </c>
    </row>
    <row r="39" spans="2:24" s="3" customFormat="1" ht="12" customHeight="1" x14ac:dyDescent="0.15">
      <c r="B39" s="47"/>
      <c r="D39" s="48"/>
      <c r="E39" s="49"/>
      <c r="F39" s="49"/>
      <c r="G39" s="49"/>
      <c r="H39" s="49"/>
      <c r="I39" s="51"/>
      <c r="J39" s="51"/>
      <c r="K39" s="51"/>
      <c r="L39" s="51"/>
      <c r="M39" s="49"/>
      <c r="N39" s="52"/>
      <c r="O39" s="52"/>
      <c r="P39" s="49"/>
      <c r="Q39" s="51"/>
      <c r="R39" s="51"/>
      <c r="S39" s="49"/>
      <c r="T39" s="51"/>
      <c r="U39" s="51"/>
      <c r="V39" s="50"/>
      <c r="W39" s="47"/>
    </row>
    <row r="40" spans="2:24" s="3" customFormat="1" ht="12" customHeight="1" x14ac:dyDescent="0.15">
      <c r="B40" s="47" t="s">
        <v>42</v>
      </c>
      <c r="D40" s="48">
        <v>22324</v>
      </c>
      <c r="E40" s="49">
        <v>11294</v>
      </c>
      <c r="F40" s="49">
        <v>11030</v>
      </c>
      <c r="G40" s="49">
        <v>22151</v>
      </c>
      <c r="H40" s="49">
        <v>21465</v>
      </c>
      <c r="I40" s="51">
        <v>11204</v>
      </c>
      <c r="J40" s="51">
        <v>10865</v>
      </c>
      <c r="K40" s="51">
        <v>10947</v>
      </c>
      <c r="L40" s="51">
        <v>10600</v>
      </c>
      <c r="M40" s="49">
        <v>10</v>
      </c>
      <c r="N40" s="52">
        <v>2</v>
      </c>
      <c r="O40" s="52">
        <v>8</v>
      </c>
      <c r="P40" s="49">
        <v>11</v>
      </c>
      <c r="Q40" s="51">
        <v>5</v>
      </c>
      <c r="R40" s="51">
        <v>6</v>
      </c>
      <c r="S40" s="49">
        <v>2</v>
      </c>
      <c r="T40" s="51">
        <v>2</v>
      </c>
      <c r="U40" s="51">
        <v>0</v>
      </c>
      <c r="V40" s="50"/>
      <c r="W40" s="47" t="s">
        <v>42</v>
      </c>
      <c r="X40" s="3">
        <v>158</v>
      </c>
    </row>
    <row r="41" spans="2:24" s="3" customFormat="1" ht="12" customHeight="1" x14ac:dyDescent="0.15">
      <c r="B41" s="47" t="s">
        <v>43</v>
      </c>
      <c r="D41" s="48">
        <v>77216</v>
      </c>
      <c r="E41" s="49">
        <v>39350</v>
      </c>
      <c r="F41" s="49">
        <v>37866</v>
      </c>
      <c r="G41" s="49">
        <v>76079</v>
      </c>
      <c r="H41" s="49">
        <v>73186</v>
      </c>
      <c r="I41" s="51">
        <v>38704</v>
      </c>
      <c r="J41" s="51">
        <v>37180</v>
      </c>
      <c r="K41" s="51">
        <v>37375</v>
      </c>
      <c r="L41" s="51">
        <v>36006</v>
      </c>
      <c r="M41" s="49">
        <v>334</v>
      </c>
      <c r="N41" s="52">
        <v>185</v>
      </c>
      <c r="O41" s="52">
        <v>149</v>
      </c>
      <c r="P41" s="49">
        <v>102</v>
      </c>
      <c r="Q41" s="51">
        <v>44</v>
      </c>
      <c r="R41" s="51">
        <v>58</v>
      </c>
      <c r="S41" s="49">
        <v>7</v>
      </c>
      <c r="T41" s="51">
        <v>5</v>
      </c>
      <c r="U41" s="51">
        <v>2</v>
      </c>
      <c r="V41" s="50"/>
      <c r="W41" s="47" t="s">
        <v>43</v>
      </c>
      <c r="X41" s="3">
        <v>716</v>
      </c>
    </row>
    <row r="42" spans="2:24" s="3" customFormat="1" ht="12" customHeight="1" x14ac:dyDescent="0.15">
      <c r="B42" s="47" t="s">
        <v>44</v>
      </c>
      <c r="D42" s="48">
        <v>49587</v>
      </c>
      <c r="E42" s="49">
        <v>25318</v>
      </c>
      <c r="F42" s="49">
        <v>24269</v>
      </c>
      <c r="G42" s="49">
        <v>48969</v>
      </c>
      <c r="H42" s="49">
        <v>47171</v>
      </c>
      <c r="I42" s="51">
        <v>24955</v>
      </c>
      <c r="J42" s="51">
        <v>24025</v>
      </c>
      <c r="K42" s="51">
        <v>24014</v>
      </c>
      <c r="L42" s="51">
        <v>23146</v>
      </c>
      <c r="M42" s="49">
        <v>126</v>
      </c>
      <c r="N42" s="52">
        <v>61</v>
      </c>
      <c r="O42" s="52">
        <v>65</v>
      </c>
      <c r="P42" s="49">
        <v>44</v>
      </c>
      <c r="Q42" s="51">
        <v>25</v>
      </c>
      <c r="R42" s="51">
        <v>19</v>
      </c>
      <c r="S42" s="49">
        <v>11</v>
      </c>
      <c r="T42" s="51">
        <v>10</v>
      </c>
      <c r="U42" s="51">
        <v>1</v>
      </c>
      <c r="V42" s="50"/>
      <c r="W42" s="47" t="s">
        <v>44</v>
      </c>
      <c r="X42" s="3">
        <v>376</v>
      </c>
    </row>
    <row r="43" spans="2:24" s="3" customFormat="1" ht="12" customHeight="1" x14ac:dyDescent="0.15">
      <c r="B43" s="47" t="s">
        <v>45</v>
      </c>
      <c r="D43" s="48">
        <v>12681</v>
      </c>
      <c r="E43" s="49">
        <v>6744</v>
      </c>
      <c r="F43" s="49">
        <v>5937</v>
      </c>
      <c r="G43" s="49">
        <v>12552</v>
      </c>
      <c r="H43" s="49">
        <v>12336</v>
      </c>
      <c r="I43" s="51">
        <v>6677</v>
      </c>
      <c r="J43" s="51">
        <v>6565</v>
      </c>
      <c r="K43" s="51">
        <v>5875</v>
      </c>
      <c r="L43" s="51">
        <v>5771</v>
      </c>
      <c r="M43" s="49">
        <v>37</v>
      </c>
      <c r="N43" s="52">
        <v>22</v>
      </c>
      <c r="O43" s="52">
        <v>15</v>
      </c>
      <c r="P43" s="49">
        <v>15</v>
      </c>
      <c r="Q43" s="51">
        <v>5</v>
      </c>
      <c r="R43" s="51">
        <v>10</v>
      </c>
      <c r="S43" s="49">
        <v>0</v>
      </c>
      <c r="T43" s="51">
        <v>0</v>
      </c>
      <c r="U43" s="51">
        <v>0</v>
      </c>
      <c r="V43" s="50"/>
      <c r="W43" s="47" t="s">
        <v>45</v>
      </c>
      <c r="X43" s="3">
        <v>67</v>
      </c>
    </row>
    <row r="44" spans="2:24" s="3" customFormat="1" ht="12" customHeight="1" x14ac:dyDescent="0.15">
      <c r="B44" s="47" t="s">
        <v>46</v>
      </c>
      <c r="D44" s="48">
        <v>8537</v>
      </c>
      <c r="E44" s="49">
        <v>4334</v>
      </c>
      <c r="F44" s="49">
        <v>4203</v>
      </c>
      <c r="G44" s="49">
        <v>8473</v>
      </c>
      <c r="H44" s="49">
        <v>8398</v>
      </c>
      <c r="I44" s="51">
        <v>4301</v>
      </c>
      <c r="J44" s="51">
        <v>4267</v>
      </c>
      <c r="K44" s="51">
        <v>4172</v>
      </c>
      <c r="L44" s="51">
        <v>4131</v>
      </c>
      <c r="M44" s="49">
        <v>12</v>
      </c>
      <c r="N44" s="52">
        <v>6</v>
      </c>
      <c r="O44" s="52">
        <v>6</v>
      </c>
      <c r="P44" s="49">
        <v>2</v>
      </c>
      <c r="Q44" s="51">
        <v>1</v>
      </c>
      <c r="R44" s="51">
        <v>1</v>
      </c>
      <c r="S44" s="49">
        <v>0</v>
      </c>
      <c r="T44" s="51">
        <v>0</v>
      </c>
      <c r="U44" s="51">
        <v>0</v>
      </c>
      <c r="V44" s="50"/>
      <c r="W44" s="47" t="s">
        <v>46</v>
      </c>
      <c r="X44" s="3">
        <v>61</v>
      </c>
    </row>
    <row r="45" spans="2:24" s="3" customFormat="1" ht="12" customHeight="1" x14ac:dyDescent="0.15">
      <c r="B45" s="47"/>
      <c r="D45" s="48"/>
      <c r="E45" s="49"/>
      <c r="F45" s="49"/>
      <c r="G45" s="49"/>
      <c r="H45" s="49"/>
      <c r="I45" s="51"/>
      <c r="J45" s="51"/>
      <c r="K45" s="51"/>
      <c r="L45" s="51"/>
      <c r="M45" s="49"/>
      <c r="N45" s="52"/>
      <c r="O45" s="52"/>
      <c r="P45" s="49"/>
      <c r="Q45" s="51"/>
      <c r="R45" s="51"/>
      <c r="S45" s="49"/>
      <c r="T45" s="51"/>
      <c r="U45" s="51"/>
      <c r="V45" s="50"/>
      <c r="W45" s="47"/>
    </row>
    <row r="46" spans="2:24" s="3" customFormat="1" ht="12" customHeight="1" x14ac:dyDescent="0.15">
      <c r="B46" s="47" t="s">
        <v>47</v>
      </c>
      <c r="D46" s="48">
        <v>5187</v>
      </c>
      <c r="E46" s="49">
        <v>2708</v>
      </c>
      <c r="F46" s="49">
        <v>2479</v>
      </c>
      <c r="G46" s="49">
        <v>5101</v>
      </c>
      <c r="H46" s="49">
        <v>5023</v>
      </c>
      <c r="I46" s="51">
        <v>2651</v>
      </c>
      <c r="J46" s="51">
        <v>2603</v>
      </c>
      <c r="K46" s="51">
        <v>2450</v>
      </c>
      <c r="L46" s="51">
        <v>2420</v>
      </c>
      <c r="M46" s="49">
        <v>25</v>
      </c>
      <c r="N46" s="52">
        <v>14</v>
      </c>
      <c r="O46" s="52">
        <v>11</v>
      </c>
      <c r="P46" s="49">
        <v>0</v>
      </c>
      <c r="Q46" s="51">
        <v>0</v>
      </c>
      <c r="R46" s="51">
        <v>0</v>
      </c>
      <c r="S46" s="49">
        <v>0</v>
      </c>
      <c r="T46" s="51">
        <v>0</v>
      </c>
      <c r="U46" s="51">
        <v>0</v>
      </c>
      <c r="V46" s="50"/>
      <c r="W46" s="47" t="s">
        <v>47</v>
      </c>
      <c r="X46" s="3">
        <v>46</v>
      </c>
    </row>
    <row r="47" spans="2:24" s="3" customFormat="1" ht="12" customHeight="1" x14ac:dyDescent="0.15">
      <c r="B47" s="47" t="s">
        <v>48</v>
      </c>
      <c r="D47" s="48">
        <v>5986</v>
      </c>
      <c r="E47" s="49">
        <v>3055</v>
      </c>
      <c r="F47" s="49">
        <v>2931</v>
      </c>
      <c r="G47" s="49">
        <v>5925</v>
      </c>
      <c r="H47" s="49">
        <v>5837</v>
      </c>
      <c r="I47" s="51">
        <v>3016</v>
      </c>
      <c r="J47" s="51">
        <v>2965</v>
      </c>
      <c r="K47" s="51">
        <v>2909</v>
      </c>
      <c r="L47" s="51">
        <v>2872</v>
      </c>
      <c r="M47" s="49">
        <v>5</v>
      </c>
      <c r="N47" s="52">
        <v>3</v>
      </c>
      <c r="O47" s="52">
        <v>2</v>
      </c>
      <c r="P47" s="49">
        <v>3</v>
      </c>
      <c r="Q47" s="51">
        <v>1</v>
      </c>
      <c r="R47" s="51">
        <v>2</v>
      </c>
      <c r="S47" s="49">
        <v>3</v>
      </c>
      <c r="T47" s="51">
        <v>3</v>
      </c>
      <c r="U47" s="51">
        <v>0</v>
      </c>
      <c r="V47" s="50"/>
      <c r="W47" s="47" t="s">
        <v>48</v>
      </c>
      <c r="X47" s="3">
        <v>37</v>
      </c>
    </row>
    <row r="48" spans="2:24" s="3" customFormat="1" ht="12" customHeight="1" x14ac:dyDescent="0.15">
      <c r="B48" s="47" t="s">
        <v>49</v>
      </c>
      <c r="D48" s="48">
        <v>17523</v>
      </c>
      <c r="E48" s="49">
        <v>8998</v>
      </c>
      <c r="F48" s="49">
        <v>8525</v>
      </c>
      <c r="G48" s="49">
        <v>17310</v>
      </c>
      <c r="H48" s="49">
        <v>16909</v>
      </c>
      <c r="I48" s="51">
        <v>8877</v>
      </c>
      <c r="J48" s="51">
        <v>8690</v>
      </c>
      <c r="K48" s="51">
        <v>8433</v>
      </c>
      <c r="L48" s="51">
        <v>8219</v>
      </c>
      <c r="M48" s="49">
        <v>11</v>
      </c>
      <c r="N48" s="52">
        <v>5</v>
      </c>
      <c r="O48" s="52">
        <v>6</v>
      </c>
      <c r="P48" s="49">
        <v>6</v>
      </c>
      <c r="Q48" s="51">
        <v>1</v>
      </c>
      <c r="R48" s="51">
        <v>5</v>
      </c>
      <c r="S48" s="49">
        <v>12</v>
      </c>
      <c r="T48" s="51">
        <v>12</v>
      </c>
      <c r="U48" s="51">
        <v>0</v>
      </c>
      <c r="V48" s="50"/>
      <c r="W48" s="47" t="s">
        <v>49</v>
      </c>
      <c r="X48" s="3">
        <v>148</v>
      </c>
    </row>
    <row r="49" spans="2:24" s="3" customFormat="1" ht="12" customHeight="1" x14ac:dyDescent="0.15">
      <c r="B49" s="47" t="s">
        <v>50</v>
      </c>
      <c r="D49" s="48">
        <v>25643</v>
      </c>
      <c r="E49" s="49">
        <v>13057</v>
      </c>
      <c r="F49" s="49">
        <v>12586</v>
      </c>
      <c r="G49" s="49">
        <v>25305</v>
      </c>
      <c r="H49" s="49">
        <v>24450</v>
      </c>
      <c r="I49" s="51">
        <v>12880</v>
      </c>
      <c r="J49" s="51">
        <v>12437</v>
      </c>
      <c r="K49" s="51">
        <v>12425</v>
      </c>
      <c r="L49" s="51">
        <v>12013</v>
      </c>
      <c r="M49" s="49">
        <v>91</v>
      </c>
      <c r="N49" s="52">
        <v>32</v>
      </c>
      <c r="O49" s="52">
        <v>59</v>
      </c>
      <c r="P49" s="49">
        <v>22</v>
      </c>
      <c r="Q49" s="51">
        <v>12</v>
      </c>
      <c r="R49" s="51">
        <v>10</v>
      </c>
      <c r="S49" s="49">
        <v>4</v>
      </c>
      <c r="T49" s="51">
        <v>4</v>
      </c>
      <c r="U49" s="51">
        <v>0</v>
      </c>
      <c r="V49" s="50"/>
      <c r="W49" s="47" t="s">
        <v>50</v>
      </c>
      <c r="X49" s="3">
        <v>122</v>
      </c>
    </row>
    <row r="50" spans="2:24" s="3" customFormat="1" ht="12" customHeight="1" x14ac:dyDescent="0.15">
      <c r="B50" s="47" t="s">
        <v>51</v>
      </c>
      <c r="D50" s="48">
        <v>11815</v>
      </c>
      <c r="E50" s="49">
        <v>6051</v>
      </c>
      <c r="F50" s="49">
        <v>5764</v>
      </c>
      <c r="G50" s="49">
        <v>11624</v>
      </c>
      <c r="H50" s="49">
        <v>11460</v>
      </c>
      <c r="I50" s="51">
        <v>5943</v>
      </c>
      <c r="J50" s="51">
        <v>5862</v>
      </c>
      <c r="K50" s="51">
        <v>5681</v>
      </c>
      <c r="L50" s="51">
        <v>5598</v>
      </c>
      <c r="M50" s="49">
        <v>32</v>
      </c>
      <c r="N50" s="52">
        <v>15</v>
      </c>
      <c r="O50" s="52">
        <v>17</v>
      </c>
      <c r="P50" s="49">
        <v>17</v>
      </c>
      <c r="Q50" s="51">
        <v>6</v>
      </c>
      <c r="R50" s="51">
        <v>11</v>
      </c>
      <c r="S50" s="49">
        <v>2</v>
      </c>
      <c r="T50" s="51">
        <v>2</v>
      </c>
      <c r="U50" s="51">
        <v>0</v>
      </c>
      <c r="V50" s="50"/>
      <c r="W50" s="47" t="s">
        <v>51</v>
      </c>
      <c r="X50" s="3">
        <v>103</v>
      </c>
    </row>
    <row r="51" spans="2:24" s="3" customFormat="1" ht="12" customHeight="1" x14ac:dyDescent="0.15">
      <c r="B51" s="47"/>
      <c r="D51" s="48"/>
      <c r="E51" s="49"/>
      <c r="F51" s="49"/>
      <c r="G51" s="49"/>
      <c r="H51" s="49"/>
      <c r="I51" s="51"/>
      <c r="J51" s="51"/>
      <c r="K51" s="51"/>
      <c r="L51" s="51"/>
      <c r="M51" s="49"/>
      <c r="N51" s="52"/>
      <c r="O51" s="52"/>
      <c r="P51" s="49"/>
      <c r="Q51" s="51"/>
      <c r="R51" s="51"/>
      <c r="S51" s="49"/>
      <c r="T51" s="51"/>
      <c r="U51" s="51"/>
      <c r="V51" s="50"/>
      <c r="W51" s="47"/>
    </row>
    <row r="52" spans="2:24" s="3" customFormat="1" ht="12" customHeight="1" x14ac:dyDescent="0.15">
      <c r="B52" s="47" t="s">
        <v>52</v>
      </c>
      <c r="D52" s="48">
        <v>6394</v>
      </c>
      <c r="E52" s="49">
        <v>3275</v>
      </c>
      <c r="F52" s="49">
        <v>3119</v>
      </c>
      <c r="G52" s="49">
        <v>6352</v>
      </c>
      <c r="H52" s="49">
        <v>6270</v>
      </c>
      <c r="I52" s="51">
        <v>3250</v>
      </c>
      <c r="J52" s="51">
        <v>3215</v>
      </c>
      <c r="K52" s="51">
        <v>3102</v>
      </c>
      <c r="L52" s="51">
        <v>3055</v>
      </c>
      <c r="M52" s="49">
        <v>22</v>
      </c>
      <c r="N52" s="52">
        <v>14</v>
      </c>
      <c r="O52" s="52">
        <v>8</v>
      </c>
      <c r="P52" s="49">
        <v>2</v>
      </c>
      <c r="Q52" s="51">
        <v>1</v>
      </c>
      <c r="R52" s="51">
        <v>1</v>
      </c>
      <c r="S52" s="49">
        <v>3</v>
      </c>
      <c r="T52" s="51">
        <v>3</v>
      </c>
      <c r="U52" s="51">
        <v>0</v>
      </c>
      <c r="V52" s="50"/>
      <c r="W52" s="47" t="s">
        <v>52</v>
      </c>
      <c r="X52" s="3">
        <v>29</v>
      </c>
    </row>
    <row r="53" spans="2:24" s="3" customFormat="1" ht="12" customHeight="1" x14ac:dyDescent="0.15">
      <c r="B53" s="47" t="s">
        <v>53</v>
      </c>
      <c r="D53" s="48">
        <v>8936</v>
      </c>
      <c r="E53" s="49">
        <v>4574</v>
      </c>
      <c r="F53" s="49">
        <v>4362</v>
      </c>
      <c r="G53" s="49">
        <v>8817</v>
      </c>
      <c r="H53" s="49">
        <v>8615</v>
      </c>
      <c r="I53" s="51">
        <v>4501</v>
      </c>
      <c r="J53" s="51">
        <v>4391</v>
      </c>
      <c r="K53" s="51">
        <v>4316</v>
      </c>
      <c r="L53" s="51">
        <v>4224</v>
      </c>
      <c r="M53" s="49">
        <v>3</v>
      </c>
      <c r="N53" s="52">
        <v>1</v>
      </c>
      <c r="O53" s="52">
        <v>2</v>
      </c>
      <c r="P53" s="49">
        <v>1</v>
      </c>
      <c r="Q53" s="51">
        <v>0</v>
      </c>
      <c r="R53" s="51">
        <v>1</v>
      </c>
      <c r="S53" s="49">
        <v>0</v>
      </c>
      <c r="T53" s="51">
        <v>0</v>
      </c>
      <c r="U53" s="51">
        <v>0</v>
      </c>
      <c r="V53" s="50"/>
      <c r="W53" s="47" t="s">
        <v>53</v>
      </c>
      <c r="X53" s="3">
        <v>74</v>
      </c>
    </row>
    <row r="54" spans="2:24" s="3" customFormat="1" ht="12" customHeight="1" x14ac:dyDescent="0.15">
      <c r="B54" s="47" t="s">
        <v>54</v>
      </c>
      <c r="D54" s="48">
        <v>11841</v>
      </c>
      <c r="E54" s="49">
        <v>6188</v>
      </c>
      <c r="F54" s="49">
        <v>5653</v>
      </c>
      <c r="G54" s="49">
        <v>11700</v>
      </c>
      <c r="H54" s="49">
        <v>11502</v>
      </c>
      <c r="I54" s="51">
        <v>6087</v>
      </c>
      <c r="J54" s="51">
        <v>5991</v>
      </c>
      <c r="K54" s="51">
        <v>5613</v>
      </c>
      <c r="L54" s="51">
        <v>5511</v>
      </c>
      <c r="M54" s="49">
        <v>8</v>
      </c>
      <c r="N54" s="52">
        <v>3</v>
      </c>
      <c r="O54" s="52">
        <v>5</v>
      </c>
      <c r="P54" s="49">
        <v>8</v>
      </c>
      <c r="Q54" s="51">
        <v>5</v>
      </c>
      <c r="R54" s="51">
        <v>3</v>
      </c>
      <c r="S54" s="49">
        <v>0</v>
      </c>
      <c r="T54" s="51">
        <v>0</v>
      </c>
      <c r="U54" s="51">
        <v>0</v>
      </c>
      <c r="V54" s="50"/>
      <c r="W54" s="47" t="s">
        <v>54</v>
      </c>
      <c r="X54" s="3">
        <v>99</v>
      </c>
    </row>
    <row r="55" spans="2:24" s="3" customFormat="1" ht="12" customHeight="1" x14ac:dyDescent="0.15">
      <c r="B55" s="47" t="s">
        <v>55</v>
      </c>
      <c r="D55" s="48">
        <v>5980</v>
      </c>
      <c r="E55" s="49">
        <v>3038</v>
      </c>
      <c r="F55" s="49">
        <v>2942</v>
      </c>
      <c r="G55" s="49">
        <v>5913</v>
      </c>
      <c r="H55" s="49">
        <v>5828</v>
      </c>
      <c r="I55" s="51">
        <v>2991</v>
      </c>
      <c r="J55" s="51">
        <v>2945</v>
      </c>
      <c r="K55" s="51">
        <v>2922</v>
      </c>
      <c r="L55" s="51">
        <v>2883</v>
      </c>
      <c r="M55" s="49">
        <v>4</v>
      </c>
      <c r="N55" s="52">
        <v>3</v>
      </c>
      <c r="O55" s="52">
        <v>1</v>
      </c>
      <c r="P55" s="49">
        <v>1</v>
      </c>
      <c r="Q55" s="51">
        <v>1</v>
      </c>
      <c r="R55" s="51">
        <v>0</v>
      </c>
      <c r="S55" s="49">
        <v>5</v>
      </c>
      <c r="T55" s="51">
        <v>5</v>
      </c>
      <c r="U55" s="51">
        <v>0</v>
      </c>
      <c r="V55" s="50"/>
      <c r="W55" s="47" t="s">
        <v>55</v>
      </c>
      <c r="X55" s="3">
        <v>65</v>
      </c>
    </row>
    <row r="56" spans="2:24" s="3" customFormat="1" ht="12" customHeight="1" x14ac:dyDescent="0.15">
      <c r="B56" s="47" t="s">
        <v>56</v>
      </c>
      <c r="D56" s="48">
        <v>45416</v>
      </c>
      <c r="E56" s="49">
        <v>23086</v>
      </c>
      <c r="F56" s="49">
        <v>22330</v>
      </c>
      <c r="G56" s="49">
        <v>44625</v>
      </c>
      <c r="H56" s="49">
        <v>43552</v>
      </c>
      <c r="I56" s="51">
        <v>22628</v>
      </c>
      <c r="J56" s="51">
        <v>22148</v>
      </c>
      <c r="K56" s="51">
        <v>21997</v>
      </c>
      <c r="L56" s="51">
        <v>21404</v>
      </c>
      <c r="M56" s="49">
        <v>178</v>
      </c>
      <c r="N56" s="52">
        <v>93</v>
      </c>
      <c r="O56" s="52">
        <v>85</v>
      </c>
      <c r="P56" s="49">
        <v>72</v>
      </c>
      <c r="Q56" s="51">
        <v>31</v>
      </c>
      <c r="R56" s="51">
        <v>41</v>
      </c>
      <c r="S56" s="49">
        <v>28</v>
      </c>
      <c r="T56" s="51">
        <v>27</v>
      </c>
      <c r="U56" s="51">
        <v>1</v>
      </c>
      <c r="V56" s="50"/>
      <c r="W56" s="47" t="s">
        <v>56</v>
      </c>
      <c r="X56" s="3">
        <v>487</v>
      </c>
    </row>
    <row r="57" spans="2:24" s="3" customFormat="1" ht="12" customHeight="1" x14ac:dyDescent="0.15">
      <c r="B57" s="47"/>
      <c r="D57" s="48"/>
      <c r="E57" s="49"/>
      <c r="F57" s="49"/>
      <c r="G57" s="49"/>
      <c r="H57" s="49"/>
      <c r="I57" s="51"/>
      <c r="J57" s="51"/>
      <c r="K57" s="51"/>
      <c r="L57" s="51"/>
      <c r="M57" s="49"/>
      <c r="N57" s="52"/>
      <c r="O57" s="52"/>
      <c r="P57" s="49"/>
      <c r="Q57" s="51"/>
      <c r="R57" s="51"/>
      <c r="S57" s="49"/>
      <c r="T57" s="51"/>
      <c r="U57" s="51"/>
      <c r="V57" s="50"/>
      <c r="W57" s="47"/>
    </row>
    <row r="58" spans="2:24" s="3" customFormat="1" ht="12" customHeight="1" x14ac:dyDescent="0.15">
      <c r="B58" s="47" t="s">
        <v>57</v>
      </c>
      <c r="D58" s="48">
        <v>7845</v>
      </c>
      <c r="E58" s="49">
        <v>4014</v>
      </c>
      <c r="F58" s="49">
        <v>3831</v>
      </c>
      <c r="G58" s="49">
        <v>7719</v>
      </c>
      <c r="H58" s="49">
        <v>7596</v>
      </c>
      <c r="I58" s="51">
        <v>3937</v>
      </c>
      <c r="J58" s="51">
        <v>3885</v>
      </c>
      <c r="K58" s="51">
        <v>3782</v>
      </c>
      <c r="L58" s="51">
        <v>3711</v>
      </c>
      <c r="M58" s="49">
        <v>24</v>
      </c>
      <c r="N58" s="52">
        <v>10</v>
      </c>
      <c r="O58" s="52">
        <v>14</v>
      </c>
      <c r="P58" s="49">
        <v>0</v>
      </c>
      <c r="Q58" s="51">
        <v>0</v>
      </c>
      <c r="R58" s="51">
        <v>0</v>
      </c>
      <c r="S58" s="49">
        <v>6</v>
      </c>
      <c r="T58" s="51">
        <v>6</v>
      </c>
      <c r="U58" s="51">
        <v>0</v>
      </c>
      <c r="V58" s="50"/>
      <c r="W58" s="47" t="s">
        <v>57</v>
      </c>
      <c r="X58" s="3">
        <v>65</v>
      </c>
    </row>
    <row r="59" spans="2:24" s="3" customFormat="1" ht="12" customHeight="1" x14ac:dyDescent="0.15">
      <c r="B59" s="47" t="s">
        <v>58</v>
      </c>
      <c r="D59" s="48">
        <v>12432</v>
      </c>
      <c r="E59" s="49">
        <v>6327</v>
      </c>
      <c r="F59" s="49">
        <v>6105</v>
      </c>
      <c r="G59" s="49">
        <v>12318</v>
      </c>
      <c r="H59" s="49">
        <v>12140</v>
      </c>
      <c r="I59" s="51">
        <v>6253</v>
      </c>
      <c r="J59" s="51">
        <v>6169</v>
      </c>
      <c r="K59" s="51">
        <v>6065</v>
      </c>
      <c r="L59" s="51">
        <v>5971</v>
      </c>
      <c r="M59" s="49">
        <v>6</v>
      </c>
      <c r="N59" s="52">
        <v>3</v>
      </c>
      <c r="O59" s="52">
        <v>3</v>
      </c>
      <c r="P59" s="49">
        <v>2</v>
      </c>
      <c r="Q59" s="51">
        <v>1</v>
      </c>
      <c r="R59" s="51">
        <v>1</v>
      </c>
      <c r="S59" s="49">
        <v>18</v>
      </c>
      <c r="T59" s="51">
        <v>18</v>
      </c>
      <c r="U59" s="51">
        <v>0</v>
      </c>
      <c r="V59" s="50"/>
      <c r="W59" s="47" t="s">
        <v>58</v>
      </c>
      <c r="X59" s="3">
        <v>106</v>
      </c>
    </row>
    <row r="60" spans="2:24" s="3" customFormat="1" ht="12" customHeight="1" x14ac:dyDescent="0.15">
      <c r="B60" s="47" t="s">
        <v>59</v>
      </c>
      <c r="D60" s="48">
        <v>16332</v>
      </c>
      <c r="E60" s="49">
        <v>8380</v>
      </c>
      <c r="F60" s="49">
        <v>7952</v>
      </c>
      <c r="G60" s="49">
        <v>16200</v>
      </c>
      <c r="H60" s="49">
        <v>15879</v>
      </c>
      <c r="I60" s="51">
        <v>8300</v>
      </c>
      <c r="J60" s="51">
        <v>8153</v>
      </c>
      <c r="K60" s="51">
        <v>7900</v>
      </c>
      <c r="L60" s="51">
        <v>7726</v>
      </c>
      <c r="M60" s="49">
        <v>33</v>
      </c>
      <c r="N60" s="52">
        <v>22</v>
      </c>
      <c r="O60" s="52">
        <v>11</v>
      </c>
      <c r="P60" s="49">
        <v>6</v>
      </c>
      <c r="Q60" s="51">
        <v>3</v>
      </c>
      <c r="R60" s="51">
        <v>3</v>
      </c>
      <c r="S60" s="49">
        <v>4</v>
      </c>
      <c r="T60" s="51">
        <v>4</v>
      </c>
      <c r="U60" s="51">
        <v>0</v>
      </c>
      <c r="V60" s="50"/>
      <c r="W60" s="47" t="s">
        <v>59</v>
      </c>
      <c r="X60" s="3">
        <v>126</v>
      </c>
    </row>
    <row r="61" spans="2:24" s="3" customFormat="1" ht="12" customHeight="1" x14ac:dyDescent="0.15">
      <c r="B61" s="47" t="s">
        <v>60</v>
      </c>
      <c r="D61" s="48">
        <v>10063</v>
      </c>
      <c r="E61" s="49">
        <v>5197</v>
      </c>
      <c r="F61" s="49">
        <v>4866</v>
      </c>
      <c r="G61" s="49">
        <v>9957</v>
      </c>
      <c r="H61" s="49">
        <v>9840</v>
      </c>
      <c r="I61" s="51">
        <v>5131</v>
      </c>
      <c r="J61" s="51">
        <v>5079</v>
      </c>
      <c r="K61" s="51">
        <v>4826</v>
      </c>
      <c r="L61" s="51">
        <v>4761</v>
      </c>
      <c r="M61" s="49">
        <v>3</v>
      </c>
      <c r="N61" s="52">
        <v>0</v>
      </c>
      <c r="O61" s="52">
        <v>3</v>
      </c>
      <c r="P61" s="49">
        <v>1</v>
      </c>
      <c r="Q61" s="51">
        <v>0</v>
      </c>
      <c r="R61" s="51">
        <v>1</v>
      </c>
      <c r="S61" s="49">
        <v>4</v>
      </c>
      <c r="T61" s="51">
        <v>4</v>
      </c>
      <c r="U61" s="51">
        <v>0</v>
      </c>
      <c r="V61" s="50"/>
      <c r="W61" s="47" t="s">
        <v>60</v>
      </c>
      <c r="X61" s="3">
        <v>63</v>
      </c>
    </row>
    <row r="62" spans="2:24" s="3" customFormat="1" ht="12" customHeight="1" x14ac:dyDescent="0.15">
      <c r="B62" s="47" t="s">
        <v>61</v>
      </c>
      <c r="D62" s="48">
        <v>10226</v>
      </c>
      <c r="E62" s="49">
        <v>5240</v>
      </c>
      <c r="F62" s="49">
        <v>4986</v>
      </c>
      <c r="G62" s="49">
        <v>10034</v>
      </c>
      <c r="H62" s="49">
        <v>9898</v>
      </c>
      <c r="I62" s="51">
        <v>5121</v>
      </c>
      <c r="J62" s="51">
        <v>5053</v>
      </c>
      <c r="K62" s="51">
        <v>4913</v>
      </c>
      <c r="L62" s="51">
        <v>4845</v>
      </c>
      <c r="M62" s="49">
        <v>48</v>
      </c>
      <c r="N62" s="52">
        <v>26</v>
      </c>
      <c r="O62" s="52">
        <v>22</v>
      </c>
      <c r="P62" s="49">
        <v>18</v>
      </c>
      <c r="Q62" s="51">
        <v>10</v>
      </c>
      <c r="R62" s="51">
        <v>8</v>
      </c>
      <c r="S62" s="49">
        <v>19</v>
      </c>
      <c r="T62" s="51">
        <v>19</v>
      </c>
      <c r="U62" s="51">
        <v>0</v>
      </c>
      <c r="V62" s="50"/>
      <c r="W62" s="47" t="s">
        <v>61</v>
      </c>
      <c r="X62" s="3">
        <v>83</v>
      </c>
    </row>
    <row r="63" spans="2:24" s="3" customFormat="1" ht="12" customHeight="1" x14ac:dyDescent="0.15">
      <c r="B63" s="47"/>
      <c r="D63" s="48"/>
      <c r="E63" s="49"/>
      <c r="F63" s="49"/>
      <c r="G63" s="49"/>
      <c r="H63" s="49"/>
      <c r="I63" s="51"/>
      <c r="J63" s="51"/>
      <c r="K63" s="51"/>
      <c r="L63" s="51"/>
      <c r="M63" s="49"/>
      <c r="N63" s="52"/>
      <c r="O63" s="52"/>
      <c r="P63" s="49"/>
      <c r="Q63" s="51"/>
      <c r="R63" s="51"/>
      <c r="S63" s="49"/>
      <c r="T63" s="51"/>
      <c r="U63" s="51"/>
      <c r="V63" s="50"/>
      <c r="W63" s="47"/>
    </row>
    <row r="64" spans="2:24" s="3" customFormat="1" ht="12" customHeight="1" x14ac:dyDescent="0.15">
      <c r="B64" s="47" t="s">
        <v>62</v>
      </c>
      <c r="D64" s="48">
        <v>15422</v>
      </c>
      <c r="E64" s="49">
        <v>8010</v>
      </c>
      <c r="F64" s="49">
        <v>7412</v>
      </c>
      <c r="G64" s="49">
        <v>15253</v>
      </c>
      <c r="H64" s="49">
        <v>14961</v>
      </c>
      <c r="I64" s="51">
        <v>7897</v>
      </c>
      <c r="J64" s="51">
        <v>7760</v>
      </c>
      <c r="K64" s="51">
        <v>7356</v>
      </c>
      <c r="L64" s="51">
        <v>7201</v>
      </c>
      <c r="M64" s="49">
        <v>3</v>
      </c>
      <c r="N64" s="52">
        <v>2</v>
      </c>
      <c r="O64" s="52">
        <v>1</v>
      </c>
      <c r="P64" s="49">
        <v>5</v>
      </c>
      <c r="Q64" s="51">
        <v>4</v>
      </c>
      <c r="R64" s="51">
        <v>1</v>
      </c>
      <c r="S64" s="49">
        <v>17</v>
      </c>
      <c r="T64" s="51">
        <v>16</v>
      </c>
      <c r="U64" s="51">
        <v>1</v>
      </c>
      <c r="V64" s="50"/>
      <c r="W64" s="47" t="s">
        <v>62</v>
      </c>
      <c r="X64" s="3">
        <v>169</v>
      </c>
    </row>
    <row r="65" spans="1:24" s="3" customFormat="1" ht="13.5" customHeight="1" thickBot="1" x14ac:dyDescent="0.2">
      <c r="A65" s="5"/>
      <c r="B65" s="53" t="s">
        <v>63</v>
      </c>
      <c r="C65" s="5"/>
      <c r="D65" s="54">
        <v>16131</v>
      </c>
      <c r="E65" s="55">
        <v>8241</v>
      </c>
      <c r="F65" s="55">
        <v>7890</v>
      </c>
      <c r="G65" s="55">
        <v>15694</v>
      </c>
      <c r="H65" s="55">
        <v>15287</v>
      </c>
      <c r="I65" s="56">
        <v>7963</v>
      </c>
      <c r="J65" s="56">
        <v>7791</v>
      </c>
      <c r="K65" s="56">
        <v>7731</v>
      </c>
      <c r="L65" s="56">
        <v>7496</v>
      </c>
      <c r="M65" s="55">
        <v>29</v>
      </c>
      <c r="N65" s="56">
        <v>15</v>
      </c>
      <c r="O65" s="56">
        <v>14</v>
      </c>
      <c r="P65" s="55">
        <v>19</v>
      </c>
      <c r="Q65" s="56">
        <v>7</v>
      </c>
      <c r="R65" s="56">
        <v>12</v>
      </c>
      <c r="S65" s="55">
        <v>5</v>
      </c>
      <c r="T65" s="56">
        <v>5</v>
      </c>
      <c r="U65" s="56">
        <v>0</v>
      </c>
      <c r="V65" s="57"/>
      <c r="W65" s="53" t="s">
        <v>63</v>
      </c>
      <c r="X65" s="5">
        <v>416</v>
      </c>
    </row>
    <row r="66" spans="1:24" x14ac:dyDescent="0.15">
      <c r="D66" s="59"/>
      <c r="E66" s="59"/>
      <c r="F66" s="59"/>
      <c r="G66" s="59"/>
      <c r="H66" s="59"/>
      <c r="I66" s="59"/>
      <c r="J66" s="59"/>
      <c r="K66" s="59"/>
      <c r="L66" s="59"/>
      <c r="M66" s="59"/>
      <c r="N66" s="59"/>
      <c r="O66" s="59"/>
      <c r="P66" s="59"/>
      <c r="Q66" s="59"/>
      <c r="R66" s="59"/>
      <c r="S66" s="59"/>
      <c r="T66" s="59"/>
      <c r="U66" s="59"/>
    </row>
  </sheetData>
  <mergeCells count="23">
    <mergeCell ref="P5:R5"/>
    <mergeCell ref="M6:O6"/>
    <mergeCell ref="P6:R6"/>
    <mergeCell ref="V3:X7"/>
    <mergeCell ref="D4:D7"/>
    <mergeCell ref="E4:E7"/>
    <mergeCell ref="F4:F7"/>
    <mergeCell ref="G4:G7"/>
    <mergeCell ref="I4:I7"/>
    <mergeCell ref="K4:K7"/>
    <mergeCell ref="M4:O4"/>
    <mergeCell ref="P4:R4"/>
    <mergeCell ref="S4:U6"/>
    <mergeCell ref="A3:C7"/>
    <mergeCell ref="D3:F3"/>
    <mergeCell ref="G3:L3"/>
    <mergeCell ref="M3:O3"/>
    <mergeCell ref="P3:R3"/>
    <mergeCell ref="S3:U3"/>
    <mergeCell ref="H5:H7"/>
    <mergeCell ref="J5:J7"/>
    <mergeCell ref="L5:L7"/>
    <mergeCell ref="M5:O5"/>
  </mergeCells>
  <phoneticPr fontId="3"/>
  <printOptions horizontalCentered="1"/>
  <pageMargins left="0.59055118110236227" right="0.59055118110236227" top="0.78740157480314965" bottom="0.78740157480314965" header="0.51181102362204722" footer="0.39370078740157483"/>
  <pageSetup paperSize="9" scale="91" firstPageNumber="138" orientation="portrait" useFirstPageNumber="1" r:id="rId1"/>
  <headerFooter scaleWithDoc="0" alignWithMargins="0">
    <oddFooter>&amp;C&amp;"ＭＳ 明朝,標準"&amp;10－ &amp;P －</oddFooter>
  </headerFooter>
  <colBreaks count="1" manualBreakCount="1">
    <brk id="12" max="64"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Y189"/>
  <sheetViews>
    <sheetView view="pageBreakPreview" zoomScale="88" zoomScaleNormal="100" zoomScaleSheetLayoutView="88" workbookViewId="0">
      <pane xSplit="3" ySplit="6" topLeftCell="D7" activePane="bottomRight" state="frozen"/>
      <selection pane="topRight"/>
      <selection pane="bottomLeft"/>
      <selection pane="bottomRight"/>
    </sheetView>
  </sheetViews>
  <sheetFormatPr defaultRowHeight="13.5" x14ac:dyDescent="0.15"/>
  <cols>
    <col min="1" max="1" width="1.25" style="58" customWidth="1"/>
    <col min="2" max="2" width="9.125" style="58" customWidth="1"/>
    <col min="3" max="3" width="1.25" style="58" customWidth="1"/>
    <col min="4" max="12" width="7.625" style="60" customWidth="1"/>
    <col min="13" max="13" width="9.875" style="60" customWidth="1"/>
    <col min="14" max="19" width="7.625" style="60" customWidth="1"/>
    <col min="20" max="25" width="6" style="60" customWidth="1"/>
    <col min="26" max="26" width="1.625" style="58" customWidth="1"/>
    <col min="27" max="27" width="9.625" style="58" customWidth="1"/>
    <col min="28" max="28" width="1.625" style="58" customWidth="1"/>
    <col min="29" max="29" width="9" style="58"/>
    <col min="30" max="32" width="5.125" style="58" customWidth="1"/>
    <col min="33" max="33" width="1.375" style="58" customWidth="1"/>
    <col min="34" max="37" width="9" style="58"/>
    <col min="38" max="38" width="1" style="58" customWidth="1"/>
    <col min="39" max="42" width="9" style="58"/>
    <col min="43" max="43" width="1" style="58" customWidth="1"/>
    <col min="44" max="47" width="9" style="58"/>
    <col min="48" max="48" width="1" style="58" customWidth="1"/>
    <col min="49" max="16384" width="9" style="58"/>
  </cols>
  <sheetData>
    <row r="1" spans="1:51" s="1" customFormat="1" x14ac:dyDescent="0.15">
      <c r="A1" s="1" t="s">
        <v>64</v>
      </c>
      <c r="B1" s="2"/>
    </row>
    <row r="2" spans="1:51" s="3" customFormat="1" ht="12.75" thickBot="1" x14ac:dyDescent="0.2">
      <c r="B2" s="4"/>
      <c r="C2" s="4"/>
      <c r="D2" s="5"/>
      <c r="E2" s="5"/>
      <c r="F2" s="5"/>
      <c r="G2" s="5"/>
      <c r="H2" s="5"/>
      <c r="I2" s="5"/>
      <c r="J2" s="5"/>
      <c r="K2" s="5"/>
      <c r="L2" s="5"/>
      <c r="M2" s="5"/>
      <c r="N2" s="5"/>
      <c r="O2" s="5"/>
      <c r="P2" s="5"/>
      <c r="Q2" s="5"/>
      <c r="R2" s="5"/>
      <c r="S2" s="5"/>
      <c r="T2" s="5"/>
      <c r="U2" s="5"/>
      <c r="V2" s="5"/>
      <c r="W2" s="5"/>
      <c r="X2" s="5"/>
      <c r="Y2" s="5"/>
      <c r="Z2" s="4"/>
      <c r="AA2" s="4"/>
      <c r="AB2" s="6" t="s">
        <v>65</v>
      </c>
      <c r="AH2" s="3" t="s">
        <v>3</v>
      </c>
      <c r="AM2" s="3" t="s">
        <v>8</v>
      </c>
      <c r="AR2" s="3" t="s">
        <v>9</v>
      </c>
    </row>
    <row r="3" spans="1:51" s="3" customFormat="1" ht="13.5" customHeight="1" x14ac:dyDescent="0.15">
      <c r="A3" s="7" t="s">
        <v>2</v>
      </c>
      <c r="B3" s="13"/>
      <c r="C3" s="61"/>
      <c r="D3" s="62" t="s">
        <v>66</v>
      </c>
      <c r="E3" s="7"/>
      <c r="F3" s="8"/>
      <c r="G3" s="12" t="s">
        <v>67</v>
      </c>
      <c r="H3" s="7"/>
      <c r="I3" s="7"/>
      <c r="J3" s="12" t="s">
        <v>68</v>
      </c>
      <c r="K3" s="7"/>
      <c r="L3" s="8"/>
      <c r="M3" s="63" t="s">
        <v>69</v>
      </c>
      <c r="N3" s="62" t="s">
        <v>70</v>
      </c>
      <c r="O3" s="64"/>
      <c r="P3" s="65"/>
      <c r="Q3" s="12" t="s">
        <v>71</v>
      </c>
      <c r="R3" s="7"/>
      <c r="S3" s="8"/>
      <c r="T3" s="66" t="s">
        <v>72</v>
      </c>
      <c r="U3" s="67"/>
      <c r="V3" s="68"/>
      <c r="W3" s="66" t="s">
        <v>73</v>
      </c>
      <c r="X3" s="67"/>
      <c r="Y3" s="68"/>
      <c r="Z3" s="12" t="s">
        <v>2</v>
      </c>
      <c r="AA3" s="13"/>
      <c r="AB3" s="13"/>
      <c r="AH3" s="69" t="s">
        <v>74</v>
      </c>
      <c r="AI3" s="70"/>
      <c r="AJ3" s="70"/>
      <c r="AK3" s="71"/>
      <c r="AM3" s="69" t="s">
        <v>74</v>
      </c>
      <c r="AN3" s="70"/>
      <c r="AO3" s="70"/>
      <c r="AP3" s="71"/>
      <c r="AR3" s="69" t="s">
        <v>74</v>
      </c>
      <c r="AS3" s="70"/>
      <c r="AT3" s="70"/>
      <c r="AU3" s="71"/>
      <c r="AW3" s="72" t="s">
        <v>75</v>
      </c>
      <c r="AX3" s="73"/>
      <c r="AY3" s="73"/>
    </row>
    <row r="4" spans="1:51" s="3" customFormat="1" ht="13.5" customHeight="1" x14ac:dyDescent="0.15">
      <c r="A4" s="25"/>
      <c r="B4" s="25"/>
      <c r="C4" s="74"/>
      <c r="D4" s="20"/>
      <c r="E4" s="14"/>
      <c r="F4" s="15"/>
      <c r="G4" s="31"/>
      <c r="H4" s="32"/>
      <c r="I4" s="32"/>
      <c r="J4" s="31"/>
      <c r="K4" s="32"/>
      <c r="L4" s="33"/>
      <c r="M4" s="75" t="s">
        <v>76</v>
      </c>
      <c r="N4" s="76"/>
      <c r="O4" s="77"/>
      <c r="P4" s="78"/>
      <c r="Q4" s="31"/>
      <c r="R4" s="32"/>
      <c r="S4" s="33"/>
      <c r="T4" s="16" t="s">
        <v>3</v>
      </c>
      <c r="U4" s="16" t="s">
        <v>8</v>
      </c>
      <c r="V4" s="16" t="s">
        <v>9</v>
      </c>
      <c r="W4" s="16" t="s">
        <v>3</v>
      </c>
      <c r="X4" s="16" t="s">
        <v>8</v>
      </c>
      <c r="Y4" s="16" t="s">
        <v>9</v>
      </c>
      <c r="Z4" s="24"/>
      <c r="AA4" s="25"/>
      <c r="AB4" s="25"/>
      <c r="AH4" s="79"/>
      <c r="AI4" s="80"/>
      <c r="AJ4" s="80"/>
      <c r="AK4" s="81"/>
      <c r="AM4" s="79"/>
      <c r="AN4" s="80"/>
      <c r="AO4" s="80"/>
      <c r="AP4" s="81"/>
      <c r="AR4" s="79"/>
      <c r="AS4" s="80"/>
      <c r="AT4" s="80"/>
      <c r="AU4" s="81"/>
      <c r="AW4" s="73"/>
      <c r="AX4" s="73"/>
      <c r="AY4" s="73"/>
    </row>
    <row r="5" spans="1:51" s="3" customFormat="1" ht="13.5" customHeight="1" x14ac:dyDescent="0.15">
      <c r="A5" s="25"/>
      <c r="B5" s="25"/>
      <c r="C5" s="74"/>
      <c r="D5" s="16" t="s">
        <v>3</v>
      </c>
      <c r="E5" s="16" t="s">
        <v>8</v>
      </c>
      <c r="F5" s="17" t="s">
        <v>9</v>
      </c>
      <c r="G5" s="16" t="s">
        <v>3</v>
      </c>
      <c r="H5" s="16" t="s">
        <v>8</v>
      </c>
      <c r="I5" s="17" t="s">
        <v>9</v>
      </c>
      <c r="J5" s="16" t="s">
        <v>3</v>
      </c>
      <c r="K5" s="16" t="s">
        <v>8</v>
      </c>
      <c r="L5" s="16" t="s">
        <v>9</v>
      </c>
      <c r="M5" s="75" t="s">
        <v>77</v>
      </c>
      <c r="N5" s="16" t="s">
        <v>3</v>
      </c>
      <c r="O5" s="16" t="s">
        <v>8</v>
      </c>
      <c r="P5" s="16" t="s">
        <v>9</v>
      </c>
      <c r="Q5" s="16" t="s">
        <v>3</v>
      </c>
      <c r="R5" s="16" t="s">
        <v>8</v>
      </c>
      <c r="S5" s="16" t="s">
        <v>9</v>
      </c>
      <c r="T5" s="26"/>
      <c r="U5" s="26"/>
      <c r="V5" s="26"/>
      <c r="W5" s="26"/>
      <c r="X5" s="26"/>
      <c r="Y5" s="26"/>
      <c r="Z5" s="24"/>
      <c r="AA5" s="25"/>
      <c r="AB5" s="25"/>
      <c r="AD5" s="3" t="s">
        <v>78</v>
      </c>
      <c r="AH5" s="82" t="s">
        <v>79</v>
      </c>
      <c r="AI5" s="83" t="s">
        <v>80</v>
      </c>
      <c r="AJ5" s="84"/>
      <c r="AK5" s="85" t="s">
        <v>81</v>
      </c>
      <c r="AM5" s="82" t="s">
        <v>79</v>
      </c>
      <c r="AN5" s="83" t="s">
        <v>80</v>
      </c>
      <c r="AO5" s="84"/>
      <c r="AP5" s="85" t="s">
        <v>81</v>
      </c>
      <c r="AR5" s="82" t="s">
        <v>79</v>
      </c>
      <c r="AS5" s="83" t="s">
        <v>80</v>
      </c>
      <c r="AT5" s="84"/>
      <c r="AU5" s="85" t="s">
        <v>81</v>
      </c>
      <c r="AW5" s="73"/>
      <c r="AX5" s="73"/>
      <c r="AY5" s="73"/>
    </row>
    <row r="6" spans="1:51" s="3" customFormat="1" ht="13.5" customHeight="1" x14ac:dyDescent="0.15">
      <c r="A6" s="41"/>
      <c r="B6" s="41"/>
      <c r="C6" s="86"/>
      <c r="D6" s="37"/>
      <c r="E6" s="37"/>
      <c r="F6" s="31"/>
      <c r="G6" s="37"/>
      <c r="H6" s="37"/>
      <c r="I6" s="31"/>
      <c r="J6" s="37"/>
      <c r="K6" s="37"/>
      <c r="L6" s="37"/>
      <c r="M6" s="87" t="s">
        <v>82</v>
      </c>
      <c r="N6" s="37"/>
      <c r="O6" s="37"/>
      <c r="P6" s="37"/>
      <c r="Q6" s="37"/>
      <c r="R6" s="37"/>
      <c r="S6" s="37"/>
      <c r="T6" s="37"/>
      <c r="U6" s="37"/>
      <c r="V6" s="37"/>
      <c r="W6" s="37"/>
      <c r="X6" s="37"/>
      <c r="Y6" s="37"/>
      <c r="Z6" s="40"/>
      <c r="AA6" s="41"/>
      <c r="AB6" s="41"/>
      <c r="AD6" s="3" t="s">
        <v>3</v>
      </c>
      <c r="AE6" s="3" t="s">
        <v>8</v>
      </c>
      <c r="AF6" s="3" t="s">
        <v>9</v>
      </c>
      <c r="AH6" s="88"/>
      <c r="AI6" s="89" t="s">
        <v>83</v>
      </c>
      <c r="AJ6" s="89" t="s">
        <v>84</v>
      </c>
      <c r="AK6" s="90"/>
      <c r="AM6" s="88"/>
      <c r="AN6" s="89" t="s">
        <v>83</v>
      </c>
      <c r="AO6" s="89" t="s">
        <v>84</v>
      </c>
      <c r="AP6" s="90"/>
      <c r="AR6" s="88"/>
      <c r="AS6" s="89" t="s">
        <v>83</v>
      </c>
      <c r="AT6" s="89" t="s">
        <v>84</v>
      </c>
      <c r="AU6" s="90"/>
      <c r="AW6" s="91" t="s">
        <v>3</v>
      </c>
      <c r="AX6" s="91" t="s">
        <v>8</v>
      </c>
      <c r="AY6" s="91" t="s">
        <v>9</v>
      </c>
    </row>
    <row r="7" spans="1:51" s="42" customFormat="1" ht="11.25" customHeight="1" x14ac:dyDescent="0.15">
      <c r="B7" s="43" t="s">
        <v>3</v>
      </c>
      <c r="C7" s="92"/>
      <c r="D7" s="44">
        <v>2358</v>
      </c>
      <c r="E7" s="45">
        <v>1766</v>
      </c>
      <c r="F7" s="93">
        <v>592</v>
      </c>
      <c r="G7" s="94">
        <v>7200</v>
      </c>
      <c r="H7" s="95">
        <v>3958</v>
      </c>
      <c r="I7" s="95">
        <v>3242</v>
      </c>
      <c r="J7" s="94">
        <v>129</v>
      </c>
      <c r="K7" s="95">
        <v>73</v>
      </c>
      <c r="L7" s="95">
        <v>56</v>
      </c>
      <c r="M7" s="95">
        <v>55384</v>
      </c>
      <c r="N7" s="94">
        <v>215</v>
      </c>
      <c r="O7" s="95">
        <v>204</v>
      </c>
      <c r="P7" s="95">
        <v>11</v>
      </c>
      <c r="Q7" s="94">
        <v>2165</v>
      </c>
      <c r="R7" s="94">
        <v>1731</v>
      </c>
      <c r="S7" s="94">
        <v>434</v>
      </c>
      <c r="T7" s="96">
        <v>98.812408786034851</v>
      </c>
      <c r="U7" s="96">
        <v>98.648760265221881</v>
      </c>
      <c r="V7" s="96">
        <v>98.983887303194919</v>
      </c>
      <c r="W7" s="96">
        <v>0.19467971365446643</v>
      </c>
      <c r="X7" s="96">
        <v>0.30420028363908597</v>
      </c>
      <c r="Y7" s="96">
        <v>7.9918976153208726E-2</v>
      </c>
      <c r="Z7" s="46"/>
      <c r="AA7" s="43" t="s">
        <v>3</v>
      </c>
      <c r="AB7" s="43"/>
      <c r="AD7" s="42" t="str">
        <f>IF('12-1'!D8=SUM('12-1'!G8,'12-1'!M8,'12-1'!P8,'12-1'!S8,'12-2'!D7,G7,J7),"OK","NG")</f>
        <v>OK</v>
      </c>
      <c r="AE7" s="42" t="str">
        <f>IF('12-1'!E8=SUM('12-1'!I8,'12-1'!N8,'12-1'!Q8,'12-1'!T8,'12-2'!E7,H7,K7),"OK","NG")</f>
        <v>OK</v>
      </c>
      <c r="AF7" s="42" t="str">
        <f>IF('12-1'!F8=SUM('12-1'!K8,'12-1'!O8,'12-1'!R8,'12-1'!U8,'12-2'!F7,I7,L7),"OK","NG")</f>
        <v>OK</v>
      </c>
      <c r="AH7" s="97">
        <f>+AM7+AR7</f>
        <v>577</v>
      </c>
      <c r="AI7" s="97">
        <f t="shared" ref="AI7:AK64" si="0">+AN7+AS7</f>
        <v>1249</v>
      </c>
      <c r="AJ7" s="97">
        <f t="shared" si="0"/>
        <v>200</v>
      </c>
      <c r="AK7" s="97">
        <f t="shared" si="0"/>
        <v>332</v>
      </c>
      <c r="AL7" s="98"/>
      <c r="AM7" s="99">
        <v>470</v>
      </c>
      <c r="AN7" s="99">
        <v>970</v>
      </c>
      <c r="AO7" s="99">
        <v>131</v>
      </c>
      <c r="AP7" s="99">
        <v>195</v>
      </c>
      <c r="AQ7" s="100"/>
      <c r="AR7" s="99">
        <v>107</v>
      </c>
      <c r="AS7" s="99">
        <v>279</v>
      </c>
      <c r="AT7" s="99">
        <v>69</v>
      </c>
      <c r="AU7" s="99">
        <v>137</v>
      </c>
      <c r="AV7" s="100"/>
      <c r="AW7" s="99">
        <v>124</v>
      </c>
      <c r="AX7" s="99">
        <v>87</v>
      </c>
      <c r="AY7" s="99">
        <v>37</v>
      </c>
    </row>
    <row r="8" spans="1:51" s="3" customFormat="1" ht="11.25" customHeight="1" x14ac:dyDescent="0.15">
      <c r="B8" s="47"/>
      <c r="C8" s="101"/>
      <c r="D8" s="48"/>
      <c r="E8" s="49"/>
      <c r="F8" s="102"/>
      <c r="G8" s="103"/>
      <c r="H8" s="103"/>
      <c r="I8" s="103"/>
      <c r="J8" s="103"/>
      <c r="K8" s="103"/>
      <c r="L8" s="103"/>
      <c r="M8" s="103"/>
      <c r="N8" s="103"/>
      <c r="O8" s="103"/>
      <c r="P8" s="103"/>
      <c r="Q8" s="103"/>
      <c r="R8" s="103"/>
      <c r="S8" s="103"/>
      <c r="T8" s="104"/>
      <c r="U8" s="104"/>
      <c r="V8" s="104"/>
      <c r="W8" s="105"/>
      <c r="X8" s="104"/>
      <c r="Y8" s="104"/>
      <c r="Z8" s="50"/>
      <c r="AA8" s="47"/>
      <c r="AB8" s="47"/>
      <c r="AH8" s="106">
        <f t="shared" ref="AH8:AH64" si="1">+AM8+AR8</f>
        <v>0</v>
      </c>
      <c r="AI8" s="106">
        <f t="shared" si="0"/>
        <v>0</v>
      </c>
      <c r="AJ8" s="106">
        <f t="shared" si="0"/>
        <v>0</v>
      </c>
      <c r="AK8" s="106">
        <f t="shared" si="0"/>
        <v>0</v>
      </c>
      <c r="AL8" s="107"/>
      <c r="AM8" s="107"/>
      <c r="AN8" s="107"/>
      <c r="AO8" s="107"/>
      <c r="AP8" s="107"/>
      <c r="AQ8" s="107"/>
      <c r="AR8" s="107"/>
      <c r="AS8" s="107"/>
      <c r="AT8" s="107"/>
      <c r="AU8" s="107"/>
      <c r="AV8" s="108"/>
      <c r="AW8" s="107"/>
      <c r="AX8" s="107"/>
      <c r="AY8" s="107"/>
    </row>
    <row r="9" spans="1:51" s="3" customFormat="1" ht="11.25" customHeight="1" x14ac:dyDescent="0.15">
      <c r="B9" s="47" t="s">
        <v>17</v>
      </c>
      <c r="C9" s="101"/>
      <c r="D9" s="48">
        <v>94</v>
      </c>
      <c r="E9" s="49">
        <v>68</v>
      </c>
      <c r="F9" s="102">
        <v>26</v>
      </c>
      <c r="G9" s="103">
        <v>257</v>
      </c>
      <c r="H9" s="109">
        <v>144</v>
      </c>
      <c r="I9" s="109">
        <v>113</v>
      </c>
      <c r="J9" s="103">
        <v>12</v>
      </c>
      <c r="K9" s="109">
        <v>5</v>
      </c>
      <c r="L9" s="109">
        <v>7</v>
      </c>
      <c r="M9" s="109">
        <v>228</v>
      </c>
      <c r="N9" s="103">
        <v>7</v>
      </c>
      <c r="O9" s="109">
        <v>7</v>
      </c>
      <c r="P9" s="109">
        <v>0</v>
      </c>
      <c r="Q9" s="109">
        <v>81</v>
      </c>
      <c r="R9" s="109">
        <v>63</v>
      </c>
      <c r="S9" s="109">
        <v>18</v>
      </c>
      <c r="T9" s="104">
        <v>98.818101234175103</v>
      </c>
      <c r="U9" s="104">
        <v>98.590036256210595</v>
      </c>
      <c r="V9" s="104">
        <v>99.053380125600299</v>
      </c>
      <c r="W9" s="104">
        <v>0.18410346159965499</v>
      </c>
      <c r="X9" s="104">
        <v>0.28199274875788899</v>
      </c>
      <c r="Y9" s="104">
        <v>8.3117842630218E-2</v>
      </c>
      <c r="Z9" s="50"/>
      <c r="AA9" s="47" t="s">
        <v>17</v>
      </c>
      <c r="AB9" s="47"/>
      <c r="AD9" s="42" t="str">
        <f>IF('12-1'!D10=SUM('12-1'!G10,'12-1'!M10,'12-1'!P10,'12-1'!S10,'12-2'!D9,G9,J9),"OK","NG")</f>
        <v>OK</v>
      </c>
      <c r="AE9" s="42" t="str">
        <f>IF('12-1'!E10=SUM('12-1'!I10,'12-1'!N10,'12-1'!Q10,'12-1'!T10,'12-2'!E9,H9,K9),"OK","NG")</f>
        <v>OK</v>
      </c>
      <c r="AF9" s="42" t="str">
        <f>IF('12-1'!F10=SUM('12-1'!K10,'12-1'!O10,'12-1'!R10,'12-1'!U10,'12-2'!F9,I9,L9),"OK","NG")</f>
        <v>OK</v>
      </c>
      <c r="AH9" s="106">
        <f t="shared" si="1"/>
        <v>27</v>
      </c>
      <c r="AI9" s="106">
        <f t="shared" si="0"/>
        <v>43</v>
      </c>
      <c r="AJ9" s="106">
        <f t="shared" si="0"/>
        <v>7</v>
      </c>
      <c r="AK9" s="106">
        <f t="shared" si="0"/>
        <v>17</v>
      </c>
      <c r="AL9" s="107"/>
      <c r="AM9" s="110">
        <v>19</v>
      </c>
      <c r="AN9" s="110">
        <v>33</v>
      </c>
      <c r="AO9" s="110">
        <v>6</v>
      </c>
      <c r="AP9" s="110">
        <v>10</v>
      </c>
      <c r="AQ9" s="111"/>
      <c r="AR9" s="110">
        <v>8</v>
      </c>
      <c r="AS9" s="110">
        <v>10</v>
      </c>
      <c r="AT9" s="110">
        <v>1</v>
      </c>
      <c r="AU9" s="110">
        <v>7</v>
      </c>
      <c r="AV9" s="111"/>
      <c r="AW9" s="110">
        <v>4</v>
      </c>
      <c r="AX9" s="110">
        <v>4</v>
      </c>
      <c r="AY9" s="110">
        <v>0</v>
      </c>
    </row>
    <row r="10" spans="1:51" s="3" customFormat="1" ht="11.25" customHeight="1" x14ac:dyDescent="0.15">
      <c r="B10" s="47" t="s">
        <v>18</v>
      </c>
      <c r="C10" s="101"/>
      <c r="D10" s="48">
        <v>8</v>
      </c>
      <c r="E10" s="49">
        <v>4</v>
      </c>
      <c r="F10" s="102">
        <v>4</v>
      </c>
      <c r="G10" s="103">
        <v>66</v>
      </c>
      <c r="H10" s="109">
        <v>33</v>
      </c>
      <c r="I10" s="109">
        <v>33</v>
      </c>
      <c r="J10" s="103">
        <v>0</v>
      </c>
      <c r="K10" s="109">
        <v>0</v>
      </c>
      <c r="L10" s="109">
        <v>0</v>
      </c>
      <c r="M10" s="109">
        <v>266</v>
      </c>
      <c r="N10" s="103">
        <v>9</v>
      </c>
      <c r="O10" s="109">
        <v>9</v>
      </c>
      <c r="P10" s="109">
        <v>0</v>
      </c>
      <c r="Q10" s="109">
        <v>16</v>
      </c>
      <c r="R10" s="109">
        <v>13</v>
      </c>
      <c r="S10" s="109">
        <v>3</v>
      </c>
      <c r="T10" s="104">
        <v>99.235555555555607</v>
      </c>
      <c r="U10" s="104">
        <v>99.180899268037706</v>
      </c>
      <c r="V10" s="104">
        <v>99.292452830188694</v>
      </c>
      <c r="W10" s="104">
        <v>0.142222222222222</v>
      </c>
      <c r="X10" s="104">
        <v>0.22655977692575799</v>
      </c>
      <c r="Y10" s="104">
        <v>5.4426705370101601E-2</v>
      </c>
      <c r="Z10" s="50"/>
      <c r="AA10" s="47" t="s">
        <v>18</v>
      </c>
      <c r="AB10" s="47"/>
      <c r="AD10" s="42" t="str">
        <f>IF('12-1'!D11=SUM('12-1'!G11,'12-1'!M11,'12-1'!P11,'12-1'!S11,'12-2'!D10,G10,J10),"OK","NG")</f>
        <v>OK</v>
      </c>
      <c r="AE10" s="42" t="str">
        <f>IF('12-1'!E11=SUM('12-1'!I11,'12-1'!N11,'12-1'!Q11,'12-1'!T11,'12-2'!E10,H10,K10),"OK","NG")</f>
        <v>OK</v>
      </c>
      <c r="AF10" s="42" t="str">
        <f>IF('12-1'!F11=SUM('12-1'!K11,'12-1'!O11,'12-1'!R11,'12-1'!U11,'12-2'!F10,I10,L10),"OK","NG")</f>
        <v>OK</v>
      </c>
      <c r="AH10" s="106">
        <f t="shared" si="1"/>
        <v>1</v>
      </c>
      <c r="AI10" s="106">
        <f t="shared" si="0"/>
        <v>6</v>
      </c>
      <c r="AJ10" s="106">
        <f t="shared" si="0"/>
        <v>0</v>
      </c>
      <c r="AK10" s="106">
        <f t="shared" si="0"/>
        <v>1</v>
      </c>
      <c r="AL10" s="107"/>
      <c r="AM10" s="110">
        <v>1</v>
      </c>
      <c r="AN10" s="110">
        <v>3</v>
      </c>
      <c r="AO10" s="110">
        <v>0</v>
      </c>
      <c r="AP10" s="110">
        <v>0</v>
      </c>
      <c r="AQ10" s="111"/>
      <c r="AR10" s="110">
        <v>0</v>
      </c>
      <c r="AS10" s="110">
        <v>3</v>
      </c>
      <c r="AT10" s="110">
        <v>0</v>
      </c>
      <c r="AU10" s="110">
        <v>1</v>
      </c>
      <c r="AV10" s="111"/>
      <c r="AW10" s="110">
        <v>0</v>
      </c>
      <c r="AX10" s="110">
        <v>0</v>
      </c>
      <c r="AY10" s="110">
        <v>0</v>
      </c>
    </row>
    <row r="11" spans="1:51" s="3" customFormat="1" ht="11.25" customHeight="1" x14ac:dyDescent="0.15">
      <c r="B11" s="47" t="s">
        <v>19</v>
      </c>
      <c r="C11" s="101"/>
      <c r="D11" s="48">
        <v>7</v>
      </c>
      <c r="E11" s="49">
        <v>5</v>
      </c>
      <c r="F11" s="102">
        <v>2</v>
      </c>
      <c r="G11" s="103">
        <v>49</v>
      </c>
      <c r="H11" s="109">
        <v>25</v>
      </c>
      <c r="I11" s="109">
        <v>24</v>
      </c>
      <c r="J11" s="103">
        <v>2</v>
      </c>
      <c r="K11" s="109">
        <v>1</v>
      </c>
      <c r="L11" s="109">
        <v>1</v>
      </c>
      <c r="M11" s="109">
        <v>228</v>
      </c>
      <c r="N11" s="103">
        <v>0</v>
      </c>
      <c r="O11" s="109">
        <v>0</v>
      </c>
      <c r="P11" s="109">
        <v>0</v>
      </c>
      <c r="Q11" s="109">
        <v>7</v>
      </c>
      <c r="R11" s="109">
        <v>5</v>
      </c>
      <c r="S11" s="109">
        <v>2</v>
      </c>
      <c r="T11" s="104">
        <v>99.466979853645299</v>
      </c>
      <c r="U11" s="104">
        <v>99.441438296386806</v>
      </c>
      <c r="V11" s="104">
        <v>99.494382022471896</v>
      </c>
      <c r="W11" s="104">
        <v>6.3239678381064202E-2</v>
      </c>
      <c r="X11" s="104">
        <v>8.7275266189561898E-2</v>
      </c>
      <c r="Y11" s="104">
        <v>3.7453183520599301E-2</v>
      </c>
      <c r="Z11" s="50"/>
      <c r="AA11" s="47" t="s">
        <v>19</v>
      </c>
      <c r="AB11" s="47"/>
      <c r="AD11" s="42" t="str">
        <f>IF('12-1'!D12=SUM('12-1'!G12,'12-1'!M12,'12-1'!P12,'12-1'!S12,'12-2'!D11,G11,J11),"OK","NG")</f>
        <v>OK</v>
      </c>
      <c r="AE11" s="42" t="str">
        <f>IF('12-1'!E12=SUM('12-1'!I12,'12-1'!N12,'12-1'!Q12,'12-1'!T12,'12-2'!E11,H11,K11),"OK","NG")</f>
        <v>OK</v>
      </c>
      <c r="AF11" s="42" t="str">
        <f>IF('12-1'!F12=SUM('12-1'!K12,'12-1'!O12,'12-1'!R12,'12-1'!U12,'12-2'!F11,I11,L11),"OK","NG")</f>
        <v>OK</v>
      </c>
      <c r="AH11" s="106">
        <f t="shared" si="1"/>
        <v>2</v>
      </c>
      <c r="AI11" s="106">
        <f t="shared" si="0"/>
        <v>5</v>
      </c>
      <c r="AJ11" s="106">
        <f t="shared" si="0"/>
        <v>0</v>
      </c>
      <c r="AK11" s="106">
        <f t="shared" si="0"/>
        <v>0</v>
      </c>
      <c r="AL11" s="107"/>
      <c r="AM11" s="110">
        <v>2</v>
      </c>
      <c r="AN11" s="110">
        <v>3</v>
      </c>
      <c r="AO11" s="110">
        <v>0</v>
      </c>
      <c r="AP11" s="110">
        <v>0</v>
      </c>
      <c r="AQ11" s="111"/>
      <c r="AR11" s="110">
        <v>0</v>
      </c>
      <c r="AS11" s="110">
        <v>2</v>
      </c>
      <c r="AT11" s="110">
        <v>0</v>
      </c>
      <c r="AU11" s="110">
        <v>0</v>
      </c>
      <c r="AV11" s="111"/>
      <c r="AW11" s="110">
        <v>0</v>
      </c>
      <c r="AX11" s="110">
        <v>0</v>
      </c>
      <c r="AY11" s="110">
        <v>0</v>
      </c>
    </row>
    <row r="12" spans="1:51" s="3" customFormat="1" ht="11.25" customHeight="1" x14ac:dyDescent="0.15">
      <c r="B12" s="47" t="s">
        <v>20</v>
      </c>
      <c r="C12" s="101"/>
      <c r="D12" s="48">
        <v>22</v>
      </c>
      <c r="E12" s="49">
        <v>19</v>
      </c>
      <c r="F12" s="102">
        <v>3</v>
      </c>
      <c r="G12" s="103">
        <v>146</v>
      </c>
      <c r="H12" s="109">
        <v>87</v>
      </c>
      <c r="I12" s="109">
        <v>59</v>
      </c>
      <c r="J12" s="103">
        <v>1</v>
      </c>
      <c r="K12" s="109">
        <v>1</v>
      </c>
      <c r="L12" s="109">
        <v>0</v>
      </c>
      <c r="M12" s="109">
        <v>700</v>
      </c>
      <c r="N12" s="103">
        <v>3</v>
      </c>
      <c r="O12" s="109">
        <v>3</v>
      </c>
      <c r="P12" s="109">
        <v>0</v>
      </c>
      <c r="Q12" s="109">
        <v>24</v>
      </c>
      <c r="R12" s="109">
        <v>21</v>
      </c>
      <c r="S12" s="109">
        <v>3</v>
      </c>
      <c r="T12" s="104">
        <v>99.115345355563093</v>
      </c>
      <c r="U12" s="104">
        <v>98.869573477724003</v>
      </c>
      <c r="V12" s="104">
        <v>99.372884730240898</v>
      </c>
      <c r="W12" s="104">
        <v>0.11665775531035801</v>
      </c>
      <c r="X12" s="104">
        <v>0.19948703334283299</v>
      </c>
      <c r="Y12" s="104">
        <v>2.98626318932909E-2</v>
      </c>
      <c r="Z12" s="50"/>
      <c r="AA12" s="47" t="s">
        <v>20</v>
      </c>
      <c r="AB12" s="47"/>
      <c r="AD12" s="42" t="str">
        <f>IF('12-1'!D13=SUM('12-1'!G13,'12-1'!M13,'12-1'!P13,'12-1'!S13,'12-2'!D12,G12,J12),"OK","NG")</f>
        <v>OK</v>
      </c>
      <c r="AE12" s="42" t="str">
        <f>IF('12-1'!E13=SUM('12-1'!I13,'12-1'!N13,'12-1'!Q13,'12-1'!T13,'12-2'!E12,H12,K12),"OK","NG")</f>
        <v>OK</v>
      </c>
      <c r="AF12" s="42" t="str">
        <f>IF('12-1'!F13=SUM('12-1'!K13,'12-1'!O13,'12-1'!R13,'12-1'!U13,'12-2'!F12,I12,L12),"OK","NG")</f>
        <v>OK</v>
      </c>
      <c r="AH12" s="106">
        <f t="shared" si="1"/>
        <v>5</v>
      </c>
      <c r="AI12" s="106">
        <f t="shared" si="0"/>
        <v>13</v>
      </c>
      <c r="AJ12" s="106">
        <f t="shared" si="0"/>
        <v>4</v>
      </c>
      <c r="AK12" s="106">
        <f t="shared" si="0"/>
        <v>0</v>
      </c>
      <c r="AL12" s="107"/>
      <c r="AM12" s="110">
        <v>5</v>
      </c>
      <c r="AN12" s="110">
        <v>10</v>
      </c>
      <c r="AO12" s="110">
        <v>4</v>
      </c>
      <c r="AP12" s="110">
        <v>0</v>
      </c>
      <c r="AQ12" s="111"/>
      <c r="AR12" s="110">
        <v>0</v>
      </c>
      <c r="AS12" s="110">
        <v>3</v>
      </c>
      <c r="AT12" s="110">
        <v>0</v>
      </c>
      <c r="AU12" s="110">
        <v>0</v>
      </c>
      <c r="AV12" s="111"/>
      <c r="AW12" s="110">
        <v>3</v>
      </c>
      <c r="AX12" s="110">
        <v>3</v>
      </c>
      <c r="AY12" s="110">
        <v>0</v>
      </c>
    </row>
    <row r="13" spans="1:51" s="3" customFormat="1" ht="11.25" customHeight="1" x14ac:dyDescent="0.15">
      <c r="B13" s="47" t="s">
        <v>21</v>
      </c>
      <c r="C13" s="101"/>
      <c r="D13" s="48">
        <v>6</v>
      </c>
      <c r="E13" s="49">
        <v>4</v>
      </c>
      <c r="F13" s="102">
        <v>2</v>
      </c>
      <c r="G13" s="103">
        <v>26</v>
      </c>
      <c r="H13" s="109">
        <v>16</v>
      </c>
      <c r="I13" s="109">
        <v>10</v>
      </c>
      <c r="J13" s="103">
        <v>0</v>
      </c>
      <c r="K13" s="109">
        <v>0</v>
      </c>
      <c r="L13" s="109">
        <v>0</v>
      </c>
      <c r="M13" s="109">
        <v>147</v>
      </c>
      <c r="N13" s="103">
        <v>1</v>
      </c>
      <c r="O13" s="109">
        <v>1</v>
      </c>
      <c r="P13" s="109">
        <v>0</v>
      </c>
      <c r="Q13" s="109">
        <v>7</v>
      </c>
      <c r="R13" s="109">
        <v>5</v>
      </c>
      <c r="S13" s="109">
        <v>2</v>
      </c>
      <c r="T13" s="104">
        <v>98.841649694501001</v>
      </c>
      <c r="U13" s="104">
        <v>99.0225563909774</v>
      </c>
      <c r="V13" s="104">
        <v>98.654940506984005</v>
      </c>
      <c r="W13" s="104">
        <v>8.9103869653767806E-2</v>
      </c>
      <c r="X13" s="104">
        <v>0.12531328320801999</v>
      </c>
      <c r="Y13" s="104">
        <v>5.1733057423693697E-2</v>
      </c>
      <c r="Z13" s="50"/>
      <c r="AA13" s="47" t="s">
        <v>21</v>
      </c>
      <c r="AB13" s="47"/>
      <c r="AD13" s="42" t="str">
        <f>IF('12-1'!D14=SUM('12-1'!G14,'12-1'!M14,'12-1'!P14,'12-1'!S14,'12-2'!D13,G13,J13),"OK","NG")</f>
        <v>OK</v>
      </c>
      <c r="AE13" s="42" t="str">
        <f>IF('12-1'!E14=SUM('12-1'!I14,'12-1'!N14,'12-1'!Q14,'12-1'!T14,'12-2'!E13,H13,K13),"OK","NG")</f>
        <v>OK</v>
      </c>
      <c r="AF13" s="42" t="str">
        <f>IF('12-1'!F14=SUM('12-1'!K14,'12-1'!O14,'12-1'!R14,'12-1'!U14,'12-2'!F13,I13,L13),"OK","NG")</f>
        <v>OK</v>
      </c>
      <c r="AH13" s="106">
        <f t="shared" si="1"/>
        <v>1</v>
      </c>
      <c r="AI13" s="106">
        <f t="shared" si="0"/>
        <v>5</v>
      </c>
      <c r="AJ13" s="106">
        <f t="shared" si="0"/>
        <v>0</v>
      </c>
      <c r="AK13" s="106">
        <f t="shared" si="0"/>
        <v>0</v>
      </c>
      <c r="AL13" s="107"/>
      <c r="AM13" s="110">
        <v>1</v>
      </c>
      <c r="AN13" s="110">
        <v>3</v>
      </c>
      <c r="AO13" s="110">
        <v>0</v>
      </c>
      <c r="AP13" s="110">
        <v>0</v>
      </c>
      <c r="AQ13" s="111"/>
      <c r="AR13" s="110">
        <v>0</v>
      </c>
      <c r="AS13" s="110">
        <v>2</v>
      </c>
      <c r="AT13" s="110">
        <v>0</v>
      </c>
      <c r="AU13" s="110">
        <v>0</v>
      </c>
      <c r="AV13" s="111"/>
      <c r="AW13" s="110">
        <v>0</v>
      </c>
      <c r="AX13" s="110">
        <v>0</v>
      </c>
      <c r="AY13" s="110">
        <v>0</v>
      </c>
    </row>
    <row r="14" spans="1:51" s="3" customFormat="1" ht="11.25" customHeight="1" x14ac:dyDescent="0.15">
      <c r="B14" s="47"/>
      <c r="C14" s="101"/>
      <c r="D14" s="48"/>
      <c r="E14" s="52"/>
      <c r="F14" s="52"/>
      <c r="G14" s="103"/>
      <c r="H14" s="109"/>
      <c r="I14" s="109"/>
      <c r="J14" s="103"/>
      <c r="K14" s="109"/>
      <c r="L14" s="109"/>
      <c r="M14" s="109"/>
      <c r="N14" s="103"/>
      <c r="O14" s="109"/>
      <c r="P14" s="109"/>
      <c r="Q14" s="109"/>
      <c r="R14" s="109"/>
      <c r="S14" s="109"/>
      <c r="T14" s="104"/>
      <c r="U14" s="104"/>
      <c r="V14" s="104"/>
      <c r="W14" s="104"/>
      <c r="X14" s="104"/>
      <c r="Y14" s="104"/>
      <c r="Z14" s="50"/>
      <c r="AA14" s="47"/>
      <c r="AB14" s="47"/>
      <c r="AD14" s="42"/>
      <c r="AE14" s="42"/>
      <c r="AF14" s="42"/>
      <c r="AH14" s="106">
        <f t="shared" si="1"/>
        <v>0</v>
      </c>
      <c r="AI14" s="106">
        <f t="shared" si="0"/>
        <v>0</v>
      </c>
      <c r="AJ14" s="106">
        <f t="shared" si="0"/>
        <v>0</v>
      </c>
      <c r="AK14" s="106">
        <f t="shared" si="0"/>
        <v>0</v>
      </c>
      <c r="AL14" s="107"/>
      <c r="AM14" s="110"/>
      <c r="AN14" s="110"/>
      <c r="AO14" s="110"/>
      <c r="AP14" s="110"/>
      <c r="AQ14" s="111"/>
      <c r="AR14" s="110"/>
      <c r="AS14" s="110"/>
      <c r="AT14" s="110"/>
      <c r="AU14" s="110"/>
      <c r="AV14" s="111"/>
      <c r="AW14" s="110"/>
      <c r="AX14" s="110"/>
      <c r="AY14" s="110"/>
    </row>
    <row r="15" spans="1:51" s="3" customFormat="1" ht="11.25" customHeight="1" x14ac:dyDescent="0.15">
      <c r="B15" s="47" t="s">
        <v>22</v>
      </c>
      <c r="C15" s="101"/>
      <c r="D15" s="48">
        <v>10</v>
      </c>
      <c r="E15" s="49">
        <v>10</v>
      </c>
      <c r="F15" s="102">
        <v>0</v>
      </c>
      <c r="G15" s="103">
        <v>27</v>
      </c>
      <c r="H15" s="109">
        <v>12</v>
      </c>
      <c r="I15" s="109">
        <v>15</v>
      </c>
      <c r="J15" s="103">
        <v>0</v>
      </c>
      <c r="K15" s="109">
        <v>0</v>
      </c>
      <c r="L15" s="109">
        <v>0</v>
      </c>
      <c r="M15" s="109">
        <v>173</v>
      </c>
      <c r="N15" s="103">
        <v>3</v>
      </c>
      <c r="O15" s="109">
        <v>3</v>
      </c>
      <c r="P15" s="109">
        <v>0</v>
      </c>
      <c r="Q15" s="109">
        <v>11</v>
      </c>
      <c r="R15" s="109">
        <v>11</v>
      </c>
      <c r="S15" s="109">
        <v>0</v>
      </c>
      <c r="T15" s="104">
        <v>99.539217694040502</v>
      </c>
      <c r="U15" s="104">
        <v>99.494131930392598</v>
      </c>
      <c r="V15" s="104">
        <v>99.585406301824193</v>
      </c>
      <c r="W15" s="104">
        <v>0.112635674790088</v>
      </c>
      <c r="X15" s="104">
        <v>0.22258195062727601</v>
      </c>
      <c r="Y15" s="104">
        <v>0</v>
      </c>
      <c r="Z15" s="50"/>
      <c r="AA15" s="47" t="s">
        <v>22</v>
      </c>
      <c r="AB15" s="47"/>
      <c r="AD15" s="42" t="str">
        <f>IF('12-1'!D16=SUM('12-1'!G16,'12-1'!M16,'12-1'!P16,'12-1'!S16,'12-2'!D15,G15,J15),"OK","NG")</f>
        <v>OK</v>
      </c>
      <c r="AE15" s="42" t="str">
        <f>IF('12-1'!E16=SUM('12-1'!I16,'12-1'!N16,'12-1'!Q16,'12-1'!T16,'12-2'!E15,H15,K15),"OK","NG")</f>
        <v>OK</v>
      </c>
      <c r="AF15" s="42" t="str">
        <f>IF('12-1'!F16=SUM('12-1'!K16,'12-1'!O16,'12-1'!R16,'12-1'!U16,'12-2'!F15,I15,L15),"OK","NG")</f>
        <v>OK</v>
      </c>
      <c r="AH15" s="106">
        <f t="shared" si="1"/>
        <v>2</v>
      </c>
      <c r="AI15" s="106">
        <f t="shared" si="0"/>
        <v>6</v>
      </c>
      <c r="AJ15" s="106">
        <f t="shared" si="0"/>
        <v>0</v>
      </c>
      <c r="AK15" s="106">
        <f t="shared" si="0"/>
        <v>2</v>
      </c>
      <c r="AL15" s="107"/>
      <c r="AM15" s="110">
        <v>2</v>
      </c>
      <c r="AN15" s="110">
        <v>6</v>
      </c>
      <c r="AO15" s="110">
        <v>0</v>
      </c>
      <c r="AP15" s="110">
        <v>2</v>
      </c>
      <c r="AQ15" s="111"/>
      <c r="AR15" s="110">
        <v>0</v>
      </c>
      <c r="AS15" s="110">
        <v>0</v>
      </c>
      <c r="AT15" s="110">
        <v>0</v>
      </c>
      <c r="AU15" s="110">
        <v>0</v>
      </c>
      <c r="AV15" s="111"/>
      <c r="AW15" s="110">
        <v>0</v>
      </c>
      <c r="AX15" s="110">
        <v>0</v>
      </c>
      <c r="AY15" s="110">
        <v>0</v>
      </c>
    </row>
    <row r="16" spans="1:51" s="3" customFormat="1" ht="11.25" customHeight="1" x14ac:dyDescent="0.15">
      <c r="B16" s="47" t="s">
        <v>23</v>
      </c>
      <c r="C16" s="101"/>
      <c r="D16" s="48">
        <v>20</v>
      </c>
      <c r="E16" s="49">
        <v>14</v>
      </c>
      <c r="F16" s="102">
        <v>6</v>
      </c>
      <c r="G16" s="103">
        <v>105</v>
      </c>
      <c r="H16" s="109">
        <v>54</v>
      </c>
      <c r="I16" s="109">
        <v>51</v>
      </c>
      <c r="J16" s="103">
        <v>0</v>
      </c>
      <c r="K16" s="109">
        <v>0</v>
      </c>
      <c r="L16" s="109">
        <v>0</v>
      </c>
      <c r="M16" s="109">
        <v>495</v>
      </c>
      <c r="N16" s="103">
        <v>7</v>
      </c>
      <c r="O16" s="109">
        <v>7</v>
      </c>
      <c r="P16" s="109">
        <v>0</v>
      </c>
      <c r="Q16" s="109">
        <v>20</v>
      </c>
      <c r="R16" s="109">
        <v>18</v>
      </c>
      <c r="S16" s="109">
        <v>2</v>
      </c>
      <c r="T16" s="104">
        <v>98.515167333681305</v>
      </c>
      <c r="U16" s="104">
        <v>98.376586258145693</v>
      </c>
      <c r="V16" s="104">
        <v>98.657876147869104</v>
      </c>
      <c r="W16" s="104">
        <v>0.116002552056145</v>
      </c>
      <c r="X16" s="104">
        <v>0.205784840516749</v>
      </c>
      <c r="Y16" s="104">
        <v>2.3546032493524799E-2</v>
      </c>
      <c r="Z16" s="50"/>
      <c r="AA16" s="47" t="s">
        <v>23</v>
      </c>
      <c r="AB16" s="47"/>
      <c r="AD16" s="42" t="str">
        <f>IF('12-1'!D17=SUM('12-1'!G17,'12-1'!M17,'12-1'!P17,'12-1'!S17,'12-2'!D16,G16,J16),"OK","NG")</f>
        <v>OK</v>
      </c>
      <c r="AE16" s="42" t="str">
        <f>IF('12-1'!E17=SUM('12-1'!I17,'12-1'!N17,'12-1'!Q17,'12-1'!T17,'12-2'!E16,H16,K16),"OK","NG")</f>
        <v>OK</v>
      </c>
      <c r="AF16" s="42" t="str">
        <f>IF('12-1'!F17=SUM('12-1'!K17,'12-1'!O17,'12-1'!R17,'12-1'!U17,'12-2'!F16,I16,L16),"OK","NG")</f>
        <v>OK</v>
      </c>
      <c r="AH16" s="106">
        <f t="shared" si="1"/>
        <v>4</v>
      </c>
      <c r="AI16" s="106">
        <f t="shared" si="0"/>
        <v>8</v>
      </c>
      <c r="AJ16" s="106">
        <f t="shared" si="0"/>
        <v>2</v>
      </c>
      <c r="AK16" s="106">
        <f t="shared" si="0"/>
        <v>6</v>
      </c>
      <c r="AL16" s="107"/>
      <c r="AM16" s="110">
        <v>3</v>
      </c>
      <c r="AN16" s="110">
        <v>7</v>
      </c>
      <c r="AO16" s="110">
        <v>2</v>
      </c>
      <c r="AP16" s="110">
        <v>2</v>
      </c>
      <c r="AQ16" s="111"/>
      <c r="AR16" s="110">
        <v>1</v>
      </c>
      <c r="AS16" s="110">
        <v>1</v>
      </c>
      <c r="AT16" s="110">
        <v>0</v>
      </c>
      <c r="AU16" s="110">
        <v>4</v>
      </c>
      <c r="AV16" s="111"/>
      <c r="AW16" s="110">
        <v>1</v>
      </c>
      <c r="AX16" s="110">
        <v>1</v>
      </c>
      <c r="AY16" s="110">
        <v>0</v>
      </c>
    </row>
    <row r="17" spans="2:51" s="3" customFormat="1" ht="11.25" customHeight="1" x14ac:dyDescent="0.15">
      <c r="B17" s="47" t="s">
        <v>24</v>
      </c>
      <c r="C17" s="101"/>
      <c r="D17" s="48">
        <v>40</v>
      </c>
      <c r="E17" s="49">
        <v>36</v>
      </c>
      <c r="F17" s="102">
        <v>4</v>
      </c>
      <c r="G17" s="103">
        <v>160</v>
      </c>
      <c r="H17" s="109">
        <v>98</v>
      </c>
      <c r="I17" s="109">
        <v>62</v>
      </c>
      <c r="J17" s="103">
        <v>3</v>
      </c>
      <c r="K17" s="109">
        <v>2</v>
      </c>
      <c r="L17" s="109">
        <v>1</v>
      </c>
      <c r="M17" s="109">
        <v>1566</v>
      </c>
      <c r="N17" s="103">
        <v>12</v>
      </c>
      <c r="O17" s="109">
        <v>12</v>
      </c>
      <c r="P17" s="109">
        <v>0</v>
      </c>
      <c r="Q17" s="109">
        <v>47</v>
      </c>
      <c r="R17" s="109">
        <v>43</v>
      </c>
      <c r="S17" s="109">
        <v>4</v>
      </c>
      <c r="T17" s="104">
        <v>98.976844372644095</v>
      </c>
      <c r="U17" s="104">
        <v>98.646616541353396</v>
      </c>
      <c r="V17" s="104">
        <v>99.322727988659594</v>
      </c>
      <c r="W17" s="104">
        <v>0.18078313716439701</v>
      </c>
      <c r="X17" s="104">
        <v>0.32330827067669199</v>
      </c>
      <c r="Y17" s="104">
        <v>3.1501023783272998E-2</v>
      </c>
      <c r="Z17" s="50"/>
      <c r="AA17" s="47" t="s">
        <v>24</v>
      </c>
      <c r="AB17" s="47"/>
      <c r="AD17" s="42" t="str">
        <f>IF('12-1'!D18=SUM('12-1'!G18,'12-1'!M18,'12-1'!P18,'12-1'!S18,'12-2'!D17,G17,J17),"OK","NG")</f>
        <v>OK</v>
      </c>
      <c r="AE17" s="42" t="str">
        <f>IF('12-1'!E18=SUM('12-1'!I18,'12-1'!N18,'12-1'!Q18,'12-1'!T18,'12-2'!E17,H17,K17),"OK","NG")</f>
        <v>OK</v>
      </c>
      <c r="AF17" s="42" t="str">
        <f>IF('12-1'!F18=SUM('12-1'!K18,'12-1'!O18,'12-1'!R18,'12-1'!U18,'12-2'!F17,I17,L17),"OK","NG")</f>
        <v>OK</v>
      </c>
      <c r="AH17" s="106">
        <f t="shared" si="1"/>
        <v>15</v>
      </c>
      <c r="AI17" s="106">
        <f t="shared" si="0"/>
        <v>16</v>
      </c>
      <c r="AJ17" s="106">
        <f t="shared" si="0"/>
        <v>6</v>
      </c>
      <c r="AK17" s="106">
        <f t="shared" si="0"/>
        <v>3</v>
      </c>
      <c r="AL17" s="107"/>
      <c r="AM17" s="110">
        <v>13</v>
      </c>
      <c r="AN17" s="110">
        <v>14</v>
      </c>
      <c r="AO17" s="110">
        <v>6</v>
      </c>
      <c r="AP17" s="110">
        <v>3</v>
      </c>
      <c r="AQ17" s="111"/>
      <c r="AR17" s="110">
        <v>2</v>
      </c>
      <c r="AS17" s="110">
        <v>2</v>
      </c>
      <c r="AT17" s="110">
        <v>0</v>
      </c>
      <c r="AU17" s="110">
        <v>0</v>
      </c>
      <c r="AV17" s="111"/>
      <c r="AW17" s="110">
        <v>4</v>
      </c>
      <c r="AX17" s="110">
        <v>4</v>
      </c>
      <c r="AY17" s="110">
        <v>0</v>
      </c>
    </row>
    <row r="18" spans="2:51" s="3" customFormat="1" ht="11.25" customHeight="1" x14ac:dyDescent="0.15">
      <c r="B18" s="47" t="s">
        <v>25</v>
      </c>
      <c r="C18" s="101"/>
      <c r="D18" s="48">
        <v>19</v>
      </c>
      <c r="E18" s="49">
        <v>13</v>
      </c>
      <c r="F18" s="102">
        <v>6</v>
      </c>
      <c r="G18" s="103">
        <v>127</v>
      </c>
      <c r="H18" s="109">
        <v>71</v>
      </c>
      <c r="I18" s="109">
        <v>56</v>
      </c>
      <c r="J18" s="103">
        <v>0</v>
      </c>
      <c r="K18" s="109">
        <v>0</v>
      </c>
      <c r="L18" s="109">
        <v>0</v>
      </c>
      <c r="M18" s="109">
        <v>1305</v>
      </c>
      <c r="N18" s="103">
        <v>9</v>
      </c>
      <c r="O18" s="109">
        <v>9</v>
      </c>
      <c r="P18" s="109">
        <v>0</v>
      </c>
      <c r="Q18" s="109">
        <v>20</v>
      </c>
      <c r="R18" s="109">
        <v>17</v>
      </c>
      <c r="S18" s="109">
        <v>3</v>
      </c>
      <c r="T18" s="104">
        <v>99.017768458227593</v>
      </c>
      <c r="U18" s="104">
        <v>98.8199631915124</v>
      </c>
      <c r="V18" s="104">
        <v>99.223410241980901</v>
      </c>
      <c r="W18" s="104">
        <v>0.11036309458117199</v>
      </c>
      <c r="X18" s="104">
        <v>0.18404243802100201</v>
      </c>
      <c r="Y18" s="104">
        <v>3.37647720877884E-2</v>
      </c>
      <c r="Z18" s="50"/>
      <c r="AA18" s="47" t="s">
        <v>25</v>
      </c>
      <c r="AB18" s="47"/>
      <c r="AD18" s="42" t="str">
        <f>IF('12-1'!D19=SUM('12-1'!G19,'12-1'!M19,'12-1'!P19,'12-1'!S19,'12-2'!D18,G18,J18),"OK","NG")</f>
        <v>OK</v>
      </c>
      <c r="AE18" s="42" t="str">
        <f>IF('12-1'!E19=SUM('12-1'!I19,'12-1'!N19,'12-1'!Q19,'12-1'!T19,'12-2'!E18,H18,K18),"OK","NG")</f>
        <v>OK</v>
      </c>
      <c r="AF18" s="42" t="str">
        <f>IF('12-1'!F19=SUM('12-1'!K19,'12-1'!O19,'12-1'!R19,'12-1'!U19,'12-2'!F18,I18,L18),"OK","NG")</f>
        <v>OK</v>
      </c>
      <c r="AH18" s="106">
        <f t="shared" si="1"/>
        <v>2</v>
      </c>
      <c r="AI18" s="106">
        <f t="shared" si="0"/>
        <v>9</v>
      </c>
      <c r="AJ18" s="106">
        <f t="shared" si="0"/>
        <v>0</v>
      </c>
      <c r="AK18" s="106">
        <f t="shared" si="0"/>
        <v>8</v>
      </c>
      <c r="AL18" s="107"/>
      <c r="AM18" s="110">
        <v>1</v>
      </c>
      <c r="AN18" s="110">
        <v>7</v>
      </c>
      <c r="AO18" s="110">
        <v>0</v>
      </c>
      <c r="AP18" s="110">
        <v>5</v>
      </c>
      <c r="AQ18" s="111"/>
      <c r="AR18" s="110">
        <v>1</v>
      </c>
      <c r="AS18" s="110">
        <v>2</v>
      </c>
      <c r="AT18" s="110">
        <v>0</v>
      </c>
      <c r="AU18" s="110">
        <v>3</v>
      </c>
      <c r="AV18" s="111"/>
      <c r="AW18" s="110">
        <v>0</v>
      </c>
      <c r="AX18" s="110">
        <v>0</v>
      </c>
      <c r="AY18" s="110">
        <v>0</v>
      </c>
    </row>
    <row r="19" spans="2:51" s="3" customFormat="1" ht="11.25" customHeight="1" x14ac:dyDescent="0.15">
      <c r="B19" s="47" t="s">
        <v>26</v>
      </c>
      <c r="C19" s="101"/>
      <c r="D19" s="48">
        <v>31</v>
      </c>
      <c r="E19" s="49">
        <v>24</v>
      </c>
      <c r="F19" s="102">
        <v>7</v>
      </c>
      <c r="G19" s="103">
        <v>108</v>
      </c>
      <c r="H19" s="109">
        <v>54</v>
      </c>
      <c r="I19" s="109">
        <v>54</v>
      </c>
      <c r="J19" s="103">
        <v>2</v>
      </c>
      <c r="K19" s="109">
        <v>0</v>
      </c>
      <c r="L19" s="109">
        <v>2</v>
      </c>
      <c r="M19" s="109">
        <v>927</v>
      </c>
      <c r="N19" s="103">
        <v>2</v>
      </c>
      <c r="O19" s="109">
        <v>2</v>
      </c>
      <c r="P19" s="109">
        <v>0</v>
      </c>
      <c r="Q19" s="109">
        <v>28</v>
      </c>
      <c r="R19" s="109">
        <v>22</v>
      </c>
      <c r="S19" s="109">
        <v>6</v>
      </c>
      <c r="T19" s="104">
        <v>99.025511879995605</v>
      </c>
      <c r="U19" s="104">
        <v>98.965222957115401</v>
      </c>
      <c r="V19" s="104">
        <v>99.0890688259109</v>
      </c>
      <c r="W19" s="104">
        <v>0.153290266068105</v>
      </c>
      <c r="X19" s="104">
        <v>0.23469170044804799</v>
      </c>
      <c r="Y19" s="104">
        <v>6.7476383265857004E-2</v>
      </c>
      <c r="Z19" s="50"/>
      <c r="AA19" s="47" t="s">
        <v>26</v>
      </c>
      <c r="AB19" s="47"/>
      <c r="AD19" s="42" t="str">
        <f>IF('12-1'!D20=SUM('12-1'!G20,'12-1'!M20,'12-1'!P20,'12-1'!S20,'12-2'!D19,G19,J19),"OK","NG")</f>
        <v>OK</v>
      </c>
      <c r="AE19" s="42" t="str">
        <f>IF('12-1'!E20=SUM('12-1'!I20,'12-1'!N20,'12-1'!Q20,'12-1'!T20,'12-2'!E19,H19,K19),"OK","NG")</f>
        <v>OK</v>
      </c>
      <c r="AF19" s="42" t="str">
        <f>IF('12-1'!F20=SUM('12-1'!K20,'12-1'!O20,'12-1'!R20,'12-1'!U20,'12-2'!F19,I19,L19),"OK","NG")</f>
        <v>OK</v>
      </c>
      <c r="AH19" s="106">
        <f t="shared" si="1"/>
        <v>7</v>
      </c>
      <c r="AI19" s="106">
        <f t="shared" si="0"/>
        <v>18</v>
      </c>
      <c r="AJ19" s="106">
        <f t="shared" si="0"/>
        <v>2</v>
      </c>
      <c r="AK19" s="106">
        <f t="shared" si="0"/>
        <v>4</v>
      </c>
      <c r="AL19" s="107"/>
      <c r="AM19" s="110">
        <v>5</v>
      </c>
      <c r="AN19" s="110">
        <v>14</v>
      </c>
      <c r="AO19" s="110">
        <v>2</v>
      </c>
      <c r="AP19" s="110">
        <v>3</v>
      </c>
      <c r="AQ19" s="111"/>
      <c r="AR19" s="110">
        <v>2</v>
      </c>
      <c r="AS19" s="110">
        <v>4</v>
      </c>
      <c r="AT19" s="110">
        <v>0</v>
      </c>
      <c r="AU19" s="110">
        <v>1</v>
      </c>
      <c r="AV19" s="111"/>
      <c r="AW19" s="110">
        <v>1</v>
      </c>
      <c r="AX19" s="110">
        <v>1</v>
      </c>
      <c r="AY19" s="110">
        <v>0</v>
      </c>
    </row>
    <row r="20" spans="2:51" s="3" customFormat="1" ht="11.25" customHeight="1" x14ac:dyDescent="0.15">
      <c r="B20" s="47"/>
      <c r="C20" s="101"/>
      <c r="D20" s="48"/>
      <c r="E20" s="52"/>
      <c r="F20" s="52"/>
      <c r="G20" s="103"/>
      <c r="H20" s="109"/>
      <c r="I20" s="109"/>
      <c r="J20" s="103"/>
      <c r="K20" s="109"/>
      <c r="L20" s="109"/>
      <c r="M20" s="109"/>
      <c r="N20" s="103"/>
      <c r="O20" s="109"/>
      <c r="P20" s="109"/>
      <c r="Q20" s="109"/>
      <c r="R20" s="109"/>
      <c r="S20" s="109"/>
      <c r="T20" s="104"/>
      <c r="U20" s="104"/>
      <c r="V20" s="104"/>
      <c r="W20" s="104"/>
      <c r="X20" s="104"/>
      <c r="Y20" s="104"/>
      <c r="Z20" s="50"/>
      <c r="AA20" s="47"/>
      <c r="AB20" s="47"/>
      <c r="AD20" s="42"/>
      <c r="AE20" s="42"/>
      <c r="AF20" s="42"/>
      <c r="AH20" s="106">
        <f t="shared" si="1"/>
        <v>0</v>
      </c>
      <c r="AI20" s="106">
        <f t="shared" si="0"/>
        <v>0</v>
      </c>
      <c r="AJ20" s="106">
        <f t="shared" si="0"/>
        <v>0</v>
      </c>
      <c r="AK20" s="106">
        <f t="shared" si="0"/>
        <v>0</v>
      </c>
      <c r="AL20" s="107"/>
      <c r="AM20" s="110"/>
      <c r="AN20" s="110"/>
      <c r="AO20" s="110"/>
      <c r="AP20" s="110"/>
      <c r="AQ20" s="111"/>
      <c r="AR20" s="110"/>
      <c r="AS20" s="110"/>
      <c r="AT20" s="110"/>
      <c r="AU20" s="110"/>
      <c r="AV20" s="111"/>
      <c r="AW20" s="110"/>
      <c r="AX20" s="110"/>
      <c r="AY20" s="110"/>
    </row>
    <row r="21" spans="2:51" s="3" customFormat="1" ht="11.25" customHeight="1" x14ac:dyDescent="0.15">
      <c r="B21" s="47" t="s">
        <v>27</v>
      </c>
      <c r="C21" s="101"/>
      <c r="D21" s="48">
        <v>88</v>
      </c>
      <c r="E21" s="49">
        <v>68</v>
      </c>
      <c r="F21" s="102">
        <v>20</v>
      </c>
      <c r="G21" s="103">
        <v>373</v>
      </c>
      <c r="H21" s="109">
        <v>199</v>
      </c>
      <c r="I21" s="109">
        <v>174</v>
      </c>
      <c r="J21" s="103">
        <v>2</v>
      </c>
      <c r="K21" s="109">
        <v>1</v>
      </c>
      <c r="L21" s="109">
        <v>1</v>
      </c>
      <c r="M21" s="109">
        <v>7015</v>
      </c>
      <c r="N21" s="103">
        <v>6</v>
      </c>
      <c r="O21" s="109">
        <v>6</v>
      </c>
      <c r="P21" s="109">
        <v>0</v>
      </c>
      <c r="Q21" s="109">
        <v>86</v>
      </c>
      <c r="R21" s="109">
        <v>70</v>
      </c>
      <c r="S21" s="109">
        <v>16</v>
      </c>
      <c r="T21" s="104">
        <v>99.099808001007204</v>
      </c>
      <c r="U21" s="104">
        <v>99.039755351682004</v>
      </c>
      <c r="V21" s="104">
        <v>99.163478373646299</v>
      </c>
      <c r="W21" s="104">
        <v>0.135343552296119</v>
      </c>
      <c r="X21" s="104">
        <v>0.214067278287462</v>
      </c>
      <c r="Y21" s="104">
        <v>5.1877310161468099E-2</v>
      </c>
      <c r="Z21" s="50"/>
      <c r="AA21" s="47" t="s">
        <v>27</v>
      </c>
      <c r="AB21" s="47"/>
      <c r="AD21" s="42" t="str">
        <f>IF('12-1'!D22=SUM('12-1'!G22,'12-1'!M22,'12-1'!P22,'12-1'!S22,'12-2'!D21,G21,J21),"OK","NG")</f>
        <v>OK</v>
      </c>
      <c r="AE21" s="42" t="str">
        <f>IF('12-1'!E22=SUM('12-1'!I22,'12-1'!N22,'12-1'!Q22,'12-1'!T22,'12-2'!E21,H21,K21),"OK","NG")</f>
        <v>OK</v>
      </c>
      <c r="AF21" s="42" t="str">
        <f>IF('12-1'!F22=SUM('12-1'!K22,'12-1'!O22,'12-1'!R22,'12-1'!U22,'12-2'!F21,I21,L21),"OK","NG")</f>
        <v>OK</v>
      </c>
      <c r="AH21" s="106">
        <f t="shared" si="1"/>
        <v>19</v>
      </c>
      <c r="AI21" s="106">
        <f t="shared" si="0"/>
        <v>54</v>
      </c>
      <c r="AJ21" s="106">
        <f t="shared" si="0"/>
        <v>8</v>
      </c>
      <c r="AK21" s="106">
        <f t="shared" si="0"/>
        <v>7</v>
      </c>
      <c r="AL21" s="107"/>
      <c r="AM21" s="110">
        <v>15</v>
      </c>
      <c r="AN21" s="110">
        <v>44</v>
      </c>
      <c r="AO21" s="110">
        <v>6</v>
      </c>
      <c r="AP21" s="110">
        <v>3</v>
      </c>
      <c r="AQ21" s="111"/>
      <c r="AR21" s="110">
        <v>4</v>
      </c>
      <c r="AS21" s="110">
        <v>10</v>
      </c>
      <c r="AT21" s="110">
        <v>2</v>
      </c>
      <c r="AU21" s="110">
        <v>4</v>
      </c>
      <c r="AV21" s="111"/>
      <c r="AW21" s="110">
        <v>7</v>
      </c>
      <c r="AX21" s="110">
        <v>5</v>
      </c>
      <c r="AY21" s="110">
        <v>2</v>
      </c>
    </row>
    <row r="22" spans="2:51" s="3" customFormat="1" ht="11.25" customHeight="1" x14ac:dyDescent="0.15">
      <c r="B22" s="47" t="s">
        <v>28</v>
      </c>
      <c r="C22" s="101"/>
      <c r="D22" s="48">
        <v>83</v>
      </c>
      <c r="E22" s="49">
        <v>63</v>
      </c>
      <c r="F22" s="102">
        <v>20</v>
      </c>
      <c r="G22" s="103">
        <v>390</v>
      </c>
      <c r="H22" s="109">
        <v>207</v>
      </c>
      <c r="I22" s="109">
        <v>183</v>
      </c>
      <c r="J22" s="103">
        <v>2</v>
      </c>
      <c r="K22" s="109">
        <v>1</v>
      </c>
      <c r="L22" s="109">
        <v>1</v>
      </c>
      <c r="M22" s="109">
        <v>3638</v>
      </c>
      <c r="N22" s="103">
        <v>6</v>
      </c>
      <c r="O22" s="109">
        <v>6</v>
      </c>
      <c r="P22" s="109">
        <v>0</v>
      </c>
      <c r="Q22" s="109">
        <v>76</v>
      </c>
      <c r="R22" s="109">
        <v>59</v>
      </c>
      <c r="S22" s="109">
        <v>17</v>
      </c>
      <c r="T22" s="104">
        <v>98.832496746607205</v>
      </c>
      <c r="U22" s="104">
        <v>98.705878076266004</v>
      </c>
      <c r="V22" s="104">
        <v>98.965031772002604</v>
      </c>
      <c r="W22" s="104">
        <v>0.141290202639896</v>
      </c>
      <c r="X22" s="104">
        <v>0.214475262641317</v>
      </c>
      <c r="Y22" s="104">
        <v>6.4685514249838302E-2</v>
      </c>
      <c r="Z22" s="50"/>
      <c r="AA22" s="47" t="s">
        <v>28</v>
      </c>
      <c r="AB22" s="47"/>
      <c r="AD22" s="42" t="str">
        <f>IF('12-1'!D23=SUM('12-1'!G23,'12-1'!M23,'12-1'!P23,'12-1'!S23,'12-2'!D22,G22,J22),"OK","NG")</f>
        <v>OK</v>
      </c>
      <c r="AE22" s="42" t="str">
        <f>IF('12-1'!E23=SUM('12-1'!I23,'12-1'!N23,'12-1'!Q23,'12-1'!T23,'12-2'!E22,H22,K22),"OK","NG")</f>
        <v>OK</v>
      </c>
      <c r="AF22" s="42" t="str">
        <f>IF('12-1'!F23=SUM('12-1'!K23,'12-1'!O23,'12-1'!R23,'12-1'!U23,'12-2'!F22,I22,L22),"OK","NG")</f>
        <v>OK</v>
      </c>
      <c r="AH22" s="106">
        <f t="shared" si="1"/>
        <v>15</v>
      </c>
      <c r="AI22" s="106">
        <f t="shared" si="0"/>
        <v>50</v>
      </c>
      <c r="AJ22" s="106">
        <f t="shared" si="0"/>
        <v>7</v>
      </c>
      <c r="AK22" s="106">
        <f t="shared" si="0"/>
        <v>11</v>
      </c>
      <c r="AL22" s="107"/>
      <c r="AM22" s="110">
        <v>13</v>
      </c>
      <c r="AN22" s="110">
        <v>36</v>
      </c>
      <c r="AO22" s="110">
        <v>5</v>
      </c>
      <c r="AP22" s="110">
        <v>9</v>
      </c>
      <c r="AQ22" s="111"/>
      <c r="AR22" s="110">
        <v>2</v>
      </c>
      <c r="AS22" s="110">
        <v>14</v>
      </c>
      <c r="AT22" s="110">
        <v>2</v>
      </c>
      <c r="AU22" s="110">
        <v>2</v>
      </c>
      <c r="AV22" s="111"/>
      <c r="AW22" s="110">
        <v>5</v>
      </c>
      <c r="AX22" s="110">
        <v>4</v>
      </c>
      <c r="AY22" s="110">
        <v>1</v>
      </c>
    </row>
    <row r="23" spans="2:51" s="3" customFormat="1" ht="11.25" customHeight="1" x14ac:dyDescent="0.15">
      <c r="B23" s="47" t="s">
        <v>29</v>
      </c>
      <c r="C23" s="101"/>
      <c r="D23" s="48">
        <v>130</v>
      </c>
      <c r="E23" s="49">
        <v>101</v>
      </c>
      <c r="F23" s="102">
        <v>29</v>
      </c>
      <c r="G23" s="103">
        <v>657</v>
      </c>
      <c r="H23" s="109">
        <v>349</v>
      </c>
      <c r="I23" s="109">
        <v>308</v>
      </c>
      <c r="J23" s="103">
        <v>11</v>
      </c>
      <c r="K23" s="109">
        <v>5</v>
      </c>
      <c r="L23" s="109">
        <v>6</v>
      </c>
      <c r="M23" s="109">
        <v>5258</v>
      </c>
      <c r="N23" s="103">
        <v>19</v>
      </c>
      <c r="O23" s="109">
        <v>16</v>
      </c>
      <c r="P23" s="109">
        <v>3</v>
      </c>
      <c r="Q23" s="109">
        <v>121</v>
      </c>
      <c r="R23" s="109">
        <v>100</v>
      </c>
      <c r="S23" s="109">
        <v>21</v>
      </c>
      <c r="T23" s="104">
        <v>98.686387173187399</v>
      </c>
      <c r="U23" s="104">
        <v>98.620357898787802</v>
      </c>
      <c r="V23" s="104">
        <v>98.7547568289135</v>
      </c>
      <c r="W23" s="104">
        <v>0.11844050077818299</v>
      </c>
      <c r="X23" s="104">
        <v>0.19241870309794101</v>
      </c>
      <c r="Y23" s="104">
        <v>4.1840170548504703E-2</v>
      </c>
      <c r="Z23" s="50"/>
      <c r="AA23" s="47" t="s">
        <v>29</v>
      </c>
      <c r="AB23" s="47"/>
      <c r="AD23" s="42" t="str">
        <f>IF('12-1'!D24=SUM('12-1'!G24,'12-1'!M24,'12-1'!P24,'12-1'!S24,'12-2'!D23,G23,J23),"OK","NG")</f>
        <v>OK</v>
      </c>
      <c r="AE23" s="42" t="str">
        <f>IF('12-1'!E24=SUM('12-1'!I24,'12-1'!N24,'12-1'!Q24,'12-1'!T24,'12-2'!E23,H23,K23),"OK","NG")</f>
        <v>OK</v>
      </c>
      <c r="AF23" s="42" t="str">
        <f>IF('12-1'!F24=SUM('12-1'!K24,'12-1'!O24,'12-1'!R24,'12-1'!U24,'12-2'!F23,I23,L23),"OK","NG")</f>
        <v>OK</v>
      </c>
      <c r="AH23" s="106">
        <f t="shared" si="1"/>
        <v>56</v>
      </c>
      <c r="AI23" s="106">
        <f t="shared" si="0"/>
        <v>43</v>
      </c>
      <c r="AJ23" s="106">
        <f t="shared" si="0"/>
        <v>13</v>
      </c>
      <c r="AK23" s="106">
        <f t="shared" si="0"/>
        <v>18</v>
      </c>
      <c r="AL23" s="107"/>
      <c r="AM23" s="110">
        <v>48</v>
      </c>
      <c r="AN23" s="110">
        <v>33</v>
      </c>
      <c r="AO23" s="110">
        <v>9</v>
      </c>
      <c r="AP23" s="110">
        <v>11</v>
      </c>
      <c r="AQ23" s="111"/>
      <c r="AR23" s="110">
        <v>8</v>
      </c>
      <c r="AS23" s="110">
        <v>10</v>
      </c>
      <c r="AT23" s="110">
        <v>4</v>
      </c>
      <c r="AU23" s="110">
        <v>7</v>
      </c>
      <c r="AV23" s="111"/>
      <c r="AW23" s="110">
        <v>3</v>
      </c>
      <c r="AX23" s="110">
        <v>3</v>
      </c>
      <c r="AY23" s="110">
        <v>0</v>
      </c>
    </row>
    <row r="24" spans="2:51" s="3" customFormat="1" ht="11.25" customHeight="1" x14ac:dyDescent="0.15">
      <c r="B24" s="47" t="s">
        <v>30</v>
      </c>
      <c r="C24" s="101"/>
      <c r="D24" s="48">
        <v>83</v>
      </c>
      <c r="E24" s="49">
        <v>60</v>
      </c>
      <c r="F24" s="102">
        <v>23</v>
      </c>
      <c r="G24" s="103">
        <v>448</v>
      </c>
      <c r="H24" s="109">
        <v>246</v>
      </c>
      <c r="I24" s="109">
        <v>202</v>
      </c>
      <c r="J24" s="103">
        <v>11</v>
      </c>
      <c r="K24" s="109">
        <v>6</v>
      </c>
      <c r="L24" s="109">
        <v>5</v>
      </c>
      <c r="M24" s="109">
        <v>7653</v>
      </c>
      <c r="N24" s="103">
        <v>10</v>
      </c>
      <c r="O24" s="109">
        <v>10</v>
      </c>
      <c r="P24" s="109">
        <v>0</v>
      </c>
      <c r="Q24" s="109">
        <v>71</v>
      </c>
      <c r="R24" s="109">
        <v>56</v>
      </c>
      <c r="S24" s="109">
        <v>15</v>
      </c>
      <c r="T24" s="104">
        <v>99.067783424955906</v>
      </c>
      <c r="U24" s="104">
        <v>98.919531545145404</v>
      </c>
      <c r="V24" s="104">
        <v>99.225075488336103</v>
      </c>
      <c r="W24" s="104">
        <v>9.2054766103101301E-2</v>
      </c>
      <c r="X24" s="104">
        <v>0.14104017126306501</v>
      </c>
      <c r="Y24" s="104">
        <v>4.0082302327445703E-2</v>
      </c>
      <c r="Z24" s="50"/>
      <c r="AA24" s="47" t="s">
        <v>30</v>
      </c>
      <c r="AB24" s="47"/>
      <c r="AD24" s="42" t="str">
        <f>IF('12-1'!D25=SUM('12-1'!G25,'12-1'!M25,'12-1'!P25,'12-1'!S25,'12-2'!D24,G24,J24),"OK","NG")</f>
        <v>OK</v>
      </c>
      <c r="AE24" s="42" t="str">
        <f>IF('12-1'!E25=SUM('12-1'!I25,'12-1'!N25,'12-1'!Q25,'12-1'!T25,'12-2'!E24,H24,K24),"OK","NG")</f>
        <v>OK</v>
      </c>
      <c r="AF24" s="42" t="str">
        <f>IF('12-1'!F25=SUM('12-1'!K25,'12-1'!O25,'12-1'!R25,'12-1'!U25,'12-2'!F24,I24,L24),"OK","NG")</f>
        <v>OK</v>
      </c>
      <c r="AH24" s="106">
        <f t="shared" si="1"/>
        <v>30</v>
      </c>
      <c r="AI24" s="106">
        <f t="shared" si="0"/>
        <v>27</v>
      </c>
      <c r="AJ24" s="106">
        <f t="shared" si="0"/>
        <v>8</v>
      </c>
      <c r="AK24" s="106">
        <f t="shared" si="0"/>
        <v>18</v>
      </c>
      <c r="AL24" s="107"/>
      <c r="AM24" s="110">
        <v>25</v>
      </c>
      <c r="AN24" s="110">
        <v>19</v>
      </c>
      <c r="AO24" s="110">
        <v>4</v>
      </c>
      <c r="AP24" s="110">
        <v>12</v>
      </c>
      <c r="AQ24" s="111"/>
      <c r="AR24" s="110">
        <v>5</v>
      </c>
      <c r="AS24" s="110">
        <v>8</v>
      </c>
      <c r="AT24" s="110">
        <v>4</v>
      </c>
      <c r="AU24" s="110">
        <v>6</v>
      </c>
      <c r="AV24" s="111"/>
      <c r="AW24" s="110">
        <v>4</v>
      </c>
      <c r="AX24" s="110">
        <v>2</v>
      </c>
      <c r="AY24" s="110">
        <v>2</v>
      </c>
    </row>
    <row r="25" spans="2:51" s="3" customFormat="1" ht="11.25" customHeight="1" x14ac:dyDescent="0.15">
      <c r="B25" s="47" t="s">
        <v>31</v>
      </c>
      <c r="C25" s="101"/>
      <c r="D25" s="48">
        <v>13</v>
      </c>
      <c r="E25" s="49">
        <v>10</v>
      </c>
      <c r="F25" s="102">
        <v>3</v>
      </c>
      <c r="G25" s="103">
        <v>51</v>
      </c>
      <c r="H25" s="109">
        <v>31</v>
      </c>
      <c r="I25" s="109">
        <v>20</v>
      </c>
      <c r="J25" s="103">
        <v>1</v>
      </c>
      <c r="K25" s="109">
        <v>0</v>
      </c>
      <c r="L25" s="109">
        <v>1</v>
      </c>
      <c r="M25" s="109">
        <v>408</v>
      </c>
      <c r="N25" s="103">
        <v>5</v>
      </c>
      <c r="O25" s="109">
        <v>5</v>
      </c>
      <c r="P25" s="109">
        <v>0</v>
      </c>
      <c r="Q25" s="109">
        <v>17</v>
      </c>
      <c r="R25" s="109">
        <v>14</v>
      </c>
      <c r="S25" s="109">
        <v>3</v>
      </c>
      <c r="T25" s="104">
        <v>99.632661628883298</v>
      </c>
      <c r="U25" s="104">
        <v>99.544672670241795</v>
      </c>
      <c r="V25" s="104">
        <v>99.727461026926903</v>
      </c>
      <c r="W25" s="104">
        <v>8.9210747271200694E-2</v>
      </c>
      <c r="X25" s="104">
        <v>0.14165739148032</v>
      </c>
      <c r="Y25" s="104">
        <v>3.2704676768777897E-2</v>
      </c>
      <c r="Z25" s="50"/>
      <c r="AA25" s="47" t="s">
        <v>31</v>
      </c>
      <c r="AB25" s="47"/>
      <c r="AD25" s="42" t="str">
        <f>IF('12-1'!D26=SUM('12-1'!G26,'12-1'!M26,'12-1'!P26,'12-1'!S26,'12-2'!D25,G25,J25),"OK","NG")</f>
        <v>OK</v>
      </c>
      <c r="AE25" s="42" t="str">
        <f>IF('12-1'!E26=SUM('12-1'!I26,'12-1'!N26,'12-1'!Q26,'12-1'!T26,'12-2'!E25,H25,K25),"OK","NG")</f>
        <v>OK</v>
      </c>
      <c r="AF25" s="42" t="str">
        <f>IF('12-1'!F26=SUM('12-1'!K26,'12-1'!O26,'12-1'!R26,'12-1'!U26,'12-2'!F25,I25,L25),"OK","NG")</f>
        <v>OK</v>
      </c>
      <c r="AH25" s="106">
        <f t="shared" si="1"/>
        <v>1</v>
      </c>
      <c r="AI25" s="106">
        <f t="shared" si="0"/>
        <v>9</v>
      </c>
      <c r="AJ25" s="106">
        <f t="shared" si="0"/>
        <v>2</v>
      </c>
      <c r="AK25" s="106">
        <f t="shared" si="0"/>
        <v>1</v>
      </c>
      <c r="AL25" s="107"/>
      <c r="AM25" s="110">
        <v>1</v>
      </c>
      <c r="AN25" s="110">
        <v>7</v>
      </c>
      <c r="AO25" s="110">
        <v>1</v>
      </c>
      <c r="AP25" s="110">
        <v>1</v>
      </c>
      <c r="AQ25" s="111"/>
      <c r="AR25" s="110">
        <v>0</v>
      </c>
      <c r="AS25" s="110">
        <v>2</v>
      </c>
      <c r="AT25" s="110">
        <v>1</v>
      </c>
      <c r="AU25" s="110">
        <v>0</v>
      </c>
      <c r="AV25" s="111"/>
      <c r="AW25" s="110">
        <v>2</v>
      </c>
      <c r="AX25" s="110">
        <v>1</v>
      </c>
      <c r="AY25" s="110">
        <v>1</v>
      </c>
    </row>
    <row r="26" spans="2:51" s="3" customFormat="1" ht="11.25" customHeight="1" x14ac:dyDescent="0.15">
      <c r="B26" s="47"/>
      <c r="C26" s="101"/>
      <c r="D26" s="48"/>
      <c r="E26" s="52"/>
      <c r="F26" s="52"/>
      <c r="G26" s="103"/>
      <c r="H26" s="109"/>
      <c r="I26" s="109"/>
      <c r="J26" s="103"/>
      <c r="K26" s="109"/>
      <c r="L26" s="109"/>
      <c r="M26" s="109"/>
      <c r="N26" s="103"/>
      <c r="O26" s="109"/>
      <c r="P26" s="109"/>
      <c r="Q26" s="109"/>
      <c r="R26" s="109"/>
      <c r="S26" s="109"/>
      <c r="T26" s="104"/>
      <c r="U26" s="104"/>
      <c r="V26" s="104"/>
      <c r="W26" s="104"/>
      <c r="X26" s="104"/>
      <c r="Y26" s="104"/>
      <c r="Z26" s="50"/>
      <c r="AA26" s="47"/>
      <c r="AB26" s="47"/>
      <c r="AD26" s="42"/>
      <c r="AE26" s="42"/>
      <c r="AF26" s="42"/>
      <c r="AH26" s="106">
        <f t="shared" si="1"/>
        <v>0</v>
      </c>
      <c r="AI26" s="106">
        <f t="shared" si="0"/>
        <v>0</v>
      </c>
      <c r="AJ26" s="106">
        <f t="shared" si="0"/>
        <v>0</v>
      </c>
      <c r="AK26" s="106">
        <f t="shared" si="0"/>
        <v>0</v>
      </c>
      <c r="AL26" s="107"/>
      <c r="AM26" s="110"/>
      <c r="AN26" s="110"/>
      <c r="AO26" s="110"/>
      <c r="AP26" s="110"/>
      <c r="AQ26" s="111"/>
      <c r="AR26" s="110"/>
      <c r="AS26" s="110"/>
      <c r="AT26" s="110"/>
      <c r="AU26" s="110"/>
      <c r="AV26" s="111"/>
      <c r="AW26" s="110"/>
      <c r="AX26" s="110"/>
      <c r="AY26" s="110"/>
    </row>
    <row r="27" spans="2:51" s="3" customFormat="1" ht="11.25" customHeight="1" x14ac:dyDescent="0.15">
      <c r="B27" s="47" t="s">
        <v>32</v>
      </c>
      <c r="C27" s="101"/>
      <c r="D27" s="48">
        <v>20</v>
      </c>
      <c r="E27" s="49">
        <v>17</v>
      </c>
      <c r="F27" s="102">
        <v>3</v>
      </c>
      <c r="G27" s="103">
        <v>56</v>
      </c>
      <c r="H27" s="109">
        <v>33</v>
      </c>
      <c r="I27" s="109">
        <v>23</v>
      </c>
      <c r="J27" s="103">
        <v>0</v>
      </c>
      <c r="K27" s="109">
        <v>0</v>
      </c>
      <c r="L27" s="109">
        <v>0</v>
      </c>
      <c r="M27" s="109">
        <v>218</v>
      </c>
      <c r="N27" s="103">
        <v>2</v>
      </c>
      <c r="O27" s="109">
        <v>2</v>
      </c>
      <c r="P27" s="109">
        <v>0</v>
      </c>
      <c r="Q27" s="109">
        <v>16</v>
      </c>
      <c r="R27" s="109">
        <v>15</v>
      </c>
      <c r="S27" s="109">
        <v>1</v>
      </c>
      <c r="T27" s="104">
        <v>99.162479061976597</v>
      </c>
      <c r="U27" s="104">
        <v>98.935952527112804</v>
      </c>
      <c r="V27" s="104">
        <v>99.399785637727803</v>
      </c>
      <c r="W27" s="104">
        <v>0.16750418760468999</v>
      </c>
      <c r="X27" s="104">
        <v>0.30693677102516898</v>
      </c>
      <c r="Y27" s="104">
        <v>2.1436227224008599E-2</v>
      </c>
      <c r="Z27" s="50"/>
      <c r="AA27" s="47" t="s">
        <v>32</v>
      </c>
      <c r="AB27" s="47"/>
      <c r="AD27" s="42" t="str">
        <f>IF('12-1'!D28=SUM('12-1'!G28,'12-1'!M28,'12-1'!P28,'12-1'!S28,'12-2'!D27,G27,J27),"OK","NG")</f>
        <v>OK</v>
      </c>
      <c r="AE27" s="42" t="str">
        <f>IF('12-1'!E28=SUM('12-1'!I28,'12-1'!N28,'12-1'!Q28,'12-1'!T28,'12-2'!E27,H27,K27),"OK","NG")</f>
        <v>OK</v>
      </c>
      <c r="AF27" s="42" t="str">
        <f>IF('12-1'!F28=SUM('12-1'!K28,'12-1'!O28,'12-1'!R28,'12-1'!U28,'12-2'!F27,I27,L27),"OK","NG")</f>
        <v>OK</v>
      </c>
      <c r="AH27" s="106">
        <f t="shared" si="1"/>
        <v>1</v>
      </c>
      <c r="AI27" s="106">
        <f t="shared" si="0"/>
        <v>11</v>
      </c>
      <c r="AJ27" s="106">
        <f t="shared" si="0"/>
        <v>4</v>
      </c>
      <c r="AK27" s="106">
        <f t="shared" si="0"/>
        <v>4</v>
      </c>
      <c r="AL27" s="107"/>
      <c r="AM27" s="110">
        <v>1</v>
      </c>
      <c r="AN27" s="110">
        <v>11</v>
      </c>
      <c r="AO27" s="110">
        <v>2</v>
      </c>
      <c r="AP27" s="110">
        <v>3</v>
      </c>
      <c r="AQ27" s="111"/>
      <c r="AR27" s="110">
        <v>0</v>
      </c>
      <c r="AS27" s="110">
        <v>0</v>
      </c>
      <c r="AT27" s="110">
        <v>2</v>
      </c>
      <c r="AU27" s="110">
        <v>1</v>
      </c>
      <c r="AV27" s="111"/>
      <c r="AW27" s="110">
        <v>2</v>
      </c>
      <c r="AX27" s="110">
        <v>1</v>
      </c>
      <c r="AY27" s="110">
        <v>1</v>
      </c>
    </row>
    <row r="28" spans="2:51" s="3" customFormat="1" ht="11.25" customHeight="1" x14ac:dyDescent="0.15">
      <c r="B28" s="47" t="s">
        <v>33</v>
      </c>
      <c r="C28" s="101"/>
      <c r="D28" s="48">
        <v>18</v>
      </c>
      <c r="E28" s="49">
        <v>14</v>
      </c>
      <c r="F28" s="102">
        <v>4</v>
      </c>
      <c r="G28" s="103">
        <v>38</v>
      </c>
      <c r="H28" s="109">
        <v>26</v>
      </c>
      <c r="I28" s="109">
        <v>12</v>
      </c>
      <c r="J28" s="103">
        <v>2</v>
      </c>
      <c r="K28" s="109">
        <v>0</v>
      </c>
      <c r="L28" s="109">
        <v>2</v>
      </c>
      <c r="M28" s="109">
        <v>169</v>
      </c>
      <c r="N28" s="103">
        <v>2</v>
      </c>
      <c r="O28" s="109">
        <v>2</v>
      </c>
      <c r="P28" s="109">
        <v>0</v>
      </c>
      <c r="Q28" s="109">
        <v>16</v>
      </c>
      <c r="R28" s="109">
        <v>14</v>
      </c>
      <c r="S28" s="109">
        <v>2</v>
      </c>
      <c r="T28" s="104">
        <v>99.391043657485497</v>
      </c>
      <c r="U28" s="104">
        <v>99.236363636363606</v>
      </c>
      <c r="V28" s="104">
        <v>99.555469655972203</v>
      </c>
      <c r="W28" s="104">
        <v>0.14989694584972801</v>
      </c>
      <c r="X28" s="104">
        <v>0.25454545454545502</v>
      </c>
      <c r="Y28" s="104">
        <v>3.8654812524159303E-2</v>
      </c>
      <c r="Z28" s="50"/>
      <c r="AA28" s="47" t="s">
        <v>33</v>
      </c>
      <c r="AB28" s="47"/>
      <c r="AD28" s="42" t="str">
        <f>IF('12-1'!D29=SUM('12-1'!G29,'12-1'!M29,'12-1'!P29,'12-1'!S29,'12-2'!D28,G28,J28),"OK","NG")</f>
        <v>OK</v>
      </c>
      <c r="AE28" s="42" t="str">
        <f>IF('12-1'!E29=SUM('12-1'!I29,'12-1'!N29,'12-1'!Q29,'12-1'!T29,'12-2'!E28,H28,K28),"OK","NG")</f>
        <v>OK</v>
      </c>
      <c r="AF28" s="42" t="str">
        <f>IF('12-1'!F29=SUM('12-1'!K29,'12-1'!O29,'12-1'!R29,'12-1'!U29,'12-2'!F28,I28,L28),"OK","NG")</f>
        <v>OK</v>
      </c>
      <c r="AH28" s="106">
        <f t="shared" si="1"/>
        <v>7</v>
      </c>
      <c r="AI28" s="106">
        <f t="shared" si="0"/>
        <v>5</v>
      </c>
      <c r="AJ28" s="106">
        <f t="shared" si="0"/>
        <v>2</v>
      </c>
      <c r="AK28" s="106">
        <f t="shared" si="0"/>
        <v>4</v>
      </c>
      <c r="AL28" s="107"/>
      <c r="AM28" s="110">
        <v>6</v>
      </c>
      <c r="AN28" s="110">
        <v>5</v>
      </c>
      <c r="AO28" s="110">
        <v>1</v>
      </c>
      <c r="AP28" s="110">
        <v>2</v>
      </c>
      <c r="AQ28" s="111"/>
      <c r="AR28" s="110">
        <v>1</v>
      </c>
      <c r="AS28" s="110">
        <v>0</v>
      </c>
      <c r="AT28" s="110">
        <v>1</v>
      </c>
      <c r="AU28" s="110">
        <v>2</v>
      </c>
      <c r="AV28" s="111"/>
      <c r="AW28" s="110">
        <v>2</v>
      </c>
      <c r="AX28" s="110">
        <v>1</v>
      </c>
      <c r="AY28" s="110">
        <v>1</v>
      </c>
    </row>
    <row r="29" spans="2:51" s="3" customFormat="1" ht="11.25" customHeight="1" x14ac:dyDescent="0.15">
      <c r="B29" s="47" t="s">
        <v>34</v>
      </c>
      <c r="C29" s="101"/>
      <c r="D29" s="48">
        <v>5</v>
      </c>
      <c r="E29" s="49">
        <v>3</v>
      </c>
      <c r="F29" s="102">
        <v>2</v>
      </c>
      <c r="G29" s="103">
        <v>25</v>
      </c>
      <c r="H29" s="109">
        <v>17</v>
      </c>
      <c r="I29" s="109">
        <v>8</v>
      </c>
      <c r="J29" s="103">
        <v>0</v>
      </c>
      <c r="K29" s="109">
        <v>0</v>
      </c>
      <c r="L29" s="109">
        <v>0</v>
      </c>
      <c r="M29" s="109">
        <v>159</v>
      </c>
      <c r="N29" s="103">
        <v>0</v>
      </c>
      <c r="O29" s="109">
        <v>0</v>
      </c>
      <c r="P29" s="109">
        <v>0</v>
      </c>
      <c r="Q29" s="109">
        <v>4</v>
      </c>
      <c r="R29" s="109">
        <v>3</v>
      </c>
      <c r="S29" s="109">
        <v>1</v>
      </c>
      <c r="T29" s="104">
        <v>99.332034511550205</v>
      </c>
      <c r="U29" s="104">
        <v>99.205697069296093</v>
      </c>
      <c r="V29" s="104">
        <v>99.462517680339502</v>
      </c>
      <c r="W29" s="104">
        <v>5.5663790704147002E-2</v>
      </c>
      <c r="X29" s="104">
        <v>8.2169268693508601E-2</v>
      </c>
      <c r="Y29" s="104">
        <v>2.8288543140028301E-2</v>
      </c>
      <c r="Z29" s="50"/>
      <c r="AA29" s="47" t="s">
        <v>34</v>
      </c>
      <c r="AB29" s="47"/>
      <c r="AD29" s="42" t="str">
        <f>IF('12-1'!D30=SUM('12-1'!G30,'12-1'!M30,'12-1'!P30,'12-1'!S30,'12-2'!D29,G29,J29),"OK","NG")</f>
        <v>OK</v>
      </c>
      <c r="AE29" s="42" t="str">
        <f>IF('12-1'!E30=SUM('12-1'!I30,'12-1'!N30,'12-1'!Q30,'12-1'!T30,'12-2'!E29,H29,K29),"OK","NG")</f>
        <v>OK</v>
      </c>
      <c r="AF29" s="42" t="str">
        <f>IF('12-1'!F30=SUM('12-1'!K30,'12-1'!O30,'12-1'!R30,'12-1'!U30,'12-2'!F29,I29,L29),"OK","NG")</f>
        <v>OK</v>
      </c>
      <c r="AH29" s="106">
        <f t="shared" si="1"/>
        <v>2</v>
      </c>
      <c r="AI29" s="106">
        <f t="shared" si="0"/>
        <v>2</v>
      </c>
      <c r="AJ29" s="106">
        <f t="shared" si="0"/>
        <v>0</v>
      </c>
      <c r="AK29" s="106">
        <f t="shared" si="0"/>
        <v>1</v>
      </c>
      <c r="AL29" s="107"/>
      <c r="AM29" s="110">
        <v>2</v>
      </c>
      <c r="AN29" s="110">
        <v>1</v>
      </c>
      <c r="AO29" s="110">
        <v>0</v>
      </c>
      <c r="AP29" s="110">
        <v>0</v>
      </c>
      <c r="AQ29" s="111"/>
      <c r="AR29" s="110">
        <v>0</v>
      </c>
      <c r="AS29" s="110">
        <v>1</v>
      </c>
      <c r="AT29" s="110">
        <v>0</v>
      </c>
      <c r="AU29" s="110">
        <v>1</v>
      </c>
      <c r="AV29" s="111"/>
      <c r="AW29" s="110">
        <v>0</v>
      </c>
      <c r="AX29" s="110">
        <v>0</v>
      </c>
      <c r="AY29" s="110">
        <v>0</v>
      </c>
    </row>
    <row r="30" spans="2:51" s="3" customFormat="1" ht="11.25" customHeight="1" x14ac:dyDescent="0.15">
      <c r="B30" s="47" t="s">
        <v>35</v>
      </c>
      <c r="C30" s="101"/>
      <c r="D30" s="48">
        <v>20</v>
      </c>
      <c r="E30" s="49">
        <v>11</v>
      </c>
      <c r="F30" s="102">
        <v>9</v>
      </c>
      <c r="G30" s="103">
        <v>53</v>
      </c>
      <c r="H30" s="109">
        <v>29</v>
      </c>
      <c r="I30" s="109">
        <v>24</v>
      </c>
      <c r="J30" s="103">
        <v>4</v>
      </c>
      <c r="K30" s="109">
        <v>4</v>
      </c>
      <c r="L30" s="109">
        <v>0</v>
      </c>
      <c r="M30" s="109">
        <v>184</v>
      </c>
      <c r="N30" s="103">
        <v>0</v>
      </c>
      <c r="O30" s="109">
        <v>0</v>
      </c>
      <c r="P30" s="109">
        <v>0</v>
      </c>
      <c r="Q30" s="109">
        <v>15</v>
      </c>
      <c r="R30" s="109">
        <v>7</v>
      </c>
      <c r="S30" s="109">
        <v>8</v>
      </c>
      <c r="T30" s="104">
        <v>98.796455495304897</v>
      </c>
      <c r="U30" s="104">
        <v>98.7052551408987</v>
      </c>
      <c r="V30" s="104">
        <v>98.895637769188298</v>
      </c>
      <c r="W30" s="104">
        <v>0.198386456817881</v>
      </c>
      <c r="X30" s="104">
        <v>0.17771007870017799</v>
      </c>
      <c r="Y30" s="104">
        <v>0.220872446162341</v>
      </c>
      <c r="Z30" s="50"/>
      <c r="AA30" s="47" t="s">
        <v>35</v>
      </c>
      <c r="AB30" s="47"/>
      <c r="AD30" s="42" t="str">
        <f>IF('12-1'!D31=SUM('12-1'!G31,'12-1'!M31,'12-1'!P31,'12-1'!S31,'12-2'!D30,G30,J30),"OK","NG")</f>
        <v>OK</v>
      </c>
      <c r="AE30" s="42" t="str">
        <f>IF('12-1'!E31=SUM('12-1'!I31,'12-1'!N31,'12-1'!Q31,'12-1'!T31,'12-2'!E30,H30,K30),"OK","NG")</f>
        <v>OK</v>
      </c>
      <c r="AF30" s="42" t="str">
        <f>IF('12-1'!F31=SUM('12-1'!K31,'12-1'!O31,'12-1'!R31,'12-1'!U31,'12-2'!F30,I30,L30),"OK","NG")</f>
        <v>OK</v>
      </c>
      <c r="AH30" s="106">
        <f t="shared" si="1"/>
        <v>4</v>
      </c>
      <c r="AI30" s="106">
        <f t="shared" si="0"/>
        <v>11</v>
      </c>
      <c r="AJ30" s="106">
        <f t="shared" si="0"/>
        <v>0</v>
      </c>
      <c r="AK30" s="106">
        <f t="shared" si="0"/>
        <v>5</v>
      </c>
      <c r="AL30" s="107"/>
      <c r="AM30" s="110">
        <v>3</v>
      </c>
      <c r="AN30" s="110">
        <v>4</v>
      </c>
      <c r="AO30" s="110">
        <v>0</v>
      </c>
      <c r="AP30" s="110">
        <v>4</v>
      </c>
      <c r="AQ30" s="111"/>
      <c r="AR30" s="110">
        <v>1</v>
      </c>
      <c r="AS30" s="110">
        <v>7</v>
      </c>
      <c r="AT30" s="110">
        <v>0</v>
      </c>
      <c r="AU30" s="110">
        <v>1</v>
      </c>
      <c r="AV30" s="111"/>
      <c r="AW30" s="110">
        <v>0</v>
      </c>
      <c r="AX30" s="110">
        <v>0</v>
      </c>
      <c r="AY30" s="110">
        <v>0</v>
      </c>
    </row>
    <row r="31" spans="2:51" s="3" customFormat="1" ht="11.25" customHeight="1" x14ac:dyDescent="0.15">
      <c r="B31" s="47" t="s">
        <v>36</v>
      </c>
      <c r="C31" s="101"/>
      <c r="D31" s="48">
        <v>25</v>
      </c>
      <c r="E31" s="49">
        <v>18</v>
      </c>
      <c r="F31" s="102">
        <v>7</v>
      </c>
      <c r="G31" s="103">
        <v>115</v>
      </c>
      <c r="H31" s="109">
        <v>68</v>
      </c>
      <c r="I31" s="109">
        <v>47</v>
      </c>
      <c r="J31" s="103">
        <v>2</v>
      </c>
      <c r="K31" s="109">
        <v>0</v>
      </c>
      <c r="L31" s="109">
        <v>2</v>
      </c>
      <c r="M31" s="109">
        <v>410</v>
      </c>
      <c r="N31" s="103">
        <v>1</v>
      </c>
      <c r="O31" s="109">
        <v>1</v>
      </c>
      <c r="P31" s="109">
        <v>0</v>
      </c>
      <c r="Q31" s="109">
        <v>22</v>
      </c>
      <c r="R31" s="109">
        <v>17</v>
      </c>
      <c r="S31" s="109">
        <v>5</v>
      </c>
      <c r="T31" s="104">
        <v>99.003185695200898</v>
      </c>
      <c r="U31" s="104">
        <v>98.938858009095497</v>
      </c>
      <c r="V31" s="104">
        <v>99.069718825128007</v>
      </c>
      <c r="W31" s="104">
        <v>0.11304079745144401</v>
      </c>
      <c r="X31" s="104">
        <v>0.171803941384538</v>
      </c>
      <c r="Y31" s="104">
        <v>5.2262987352357099E-2</v>
      </c>
      <c r="Z31" s="50"/>
      <c r="AA31" s="47" t="s">
        <v>36</v>
      </c>
      <c r="AB31" s="47"/>
      <c r="AD31" s="42" t="str">
        <f>IF('12-1'!D32=SUM('12-1'!G32,'12-1'!M32,'12-1'!P32,'12-1'!S32,'12-2'!D31,G31,J31),"OK","NG")</f>
        <v>OK</v>
      </c>
      <c r="AE31" s="42" t="str">
        <f>IF('12-1'!E32=SUM('12-1'!I32,'12-1'!N32,'12-1'!Q32,'12-1'!T32,'12-2'!E31,H31,K31),"OK","NG")</f>
        <v>OK</v>
      </c>
      <c r="AF31" s="42" t="str">
        <f>IF('12-1'!F32=SUM('12-1'!K32,'12-1'!O32,'12-1'!R32,'12-1'!U32,'12-2'!F31,I31,L31),"OK","NG")</f>
        <v>OK</v>
      </c>
      <c r="AH31" s="106">
        <f t="shared" si="1"/>
        <v>8</v>
      </c>
      <c r="AI31" s="106">
        <f t="shared" si="0"/>
        <v>11</v>
      </c>
      <c r="AJ31" s="106">
        <f t="shared" si="0"/>
        <v>2</v>
      </c>
      <c r="AK31" s="106">
        <f t="shared" si="0"/>
        <v>4</v>
      </c>
      <c r="AL31" s="107"/>
      <c r="AM31" s="110">
        <v>6</v>
      </c>
      <c r="AN31" s="110">
        <v>8</v>
      </c>
      <c r="AO31" s="110">
        <v>2</v>
      </c>
      <c r="AP31" s="110">
        <v>2</v>
      </c>
      <c r="AQ31" s="111"/>
      <c r="AR31" s="110">
        <v>2</v>
      </c>
      <c r="AS31" s="110">
        <v>3</v>
      </c>
      <c r="AT31" s="110">
        <v>0</v>
      </c>
      <c r="AU31" s="110">
        <v>2</v>
      </c>
      <c r="AV31" s="111"/>
      <c r="AW31" s="110">
        <v>2</v>
      </c>
      <c r="AX31" s="110">
        <v>2</v>
      </c>
      <c r="AY31" s="110">
        <v>0</v>
      </c>
    </row>
    <row r="32" spans="2:51" s="3" customFormat="1" ht="11.25" customHeight="1" x14ac:dyDescent="0.15">
      <c r="B32" s="47"/>
      <c r="C32" s="101"/>
      <c r="D32" s="48"/>
      <c r="E32" s="52"/>
      <c r="F32" s="52"/>
      <c r="G32" s="103"/>
      <c r="H32" s="109"/>
      <c r="I32" s="109"/>
      <c r="J32" s="103"/>
      <c r="K32" s="109"/>
      <c r="L32" s="109"/>
      <c r="M32" s="109"/>
      <c r="N32" s="103"/>
      <c r="O32" s="109"/>
      <c r="P32" s="109"/>
      <c r="Q32" s="109"/>
      <c r="R32" s="109"/>
      <c r="S32" s="109"/>
      <c r="T32" s="104"/>
      <c r="U32" s="104"/>
      <c r="V32" s="104"/>
      <c r="W32" s="104"/>
      <c r="X32" s="104"/>
      <c r="Y32" s="104"/>
      <c r="Z32" s="50"/>
      <c r="AA32" s="47"/>
      <c r="AB32" s="47"/>
      <c r="AD32" s="42"/>
      <c r="AE32" s="42"/>
      <c r="AF32" s="42"/>
      <c r="AH32" s="106">
        <f t="shared" si="1"/>
        <v>0</v>
      </c>
      <c r="AI32" s="106">
        <f t="shared" si="0"/>
        <v>0</v>
      </c>
      <c r="AJ32" s="106">
        <f t="shared" si="0"/>
        <v>0</v>
      </c>
      <c r="AK32" s="106">
        <f t="shared" si="0"/>
        <v>0</v>
      </c>
      <c r="AL32" s="107"/>
      <c r="AM32" s="110"/>
      <c r="AN32" s="110"/>
      <c r="AO32" s="110"/>
      <c r="AP32" s="110"/>
      <c r="AQ32" s="111"/>
      <c r="AR32" s="110"/>
      <c r="AS32" s="110"/>
      <c r="AT32" s="110"/>
      <c r="AU32" s="110"/>
      <c r="AV32" s="111"/>
      <c r="AW32" s="110"/>
      <c r="AX32" s="110"/>
      <c r="AY32" s="110"/>
    </row>
    <row r="33" spans="2:51" s="3" customFormat="1" ht="11.25" customHeight="1" x14ac:dyDescent="0.15">
      <c r="B33" s="47" t="s">
        <v>37</v>
      </c>
      <c r="C33" s="101"/>
      <c r="D33" s="48">
        <v>44</v>
      </c>
      <c r="E33" s="49">
        <v>31</v>
      </c>
      <c r="F33" s="102">
        <v>13</v>
      </c>
      <c r="G33" s="103">
        <v>131</v>
      </c>
      <c r="H33" s="109">
        <v>69</v>
      </c>
      <c r="I33" s="109">
        <v>62</v>
      </c>
      <c r="J33" s="103">
        <v>2</v>
      </c>
      <c r="K33" s="109">
        <v>0</v>
      </c>
      <c r="L33" s="109">
        <v>2</v>
      </c>
      <c r="M33" s="109">
        <v>834</v>
      </c>
      <c r="N33" s="103">
        <v>3</v>
      </c>
      <c r="O33" s="109">
        <v>3</v>
      </c>
      <c r="P33" s="109">
        <v>0</v>
      </c>
      <c r="Q33" s="109">
        <v>42</v>
      </c>
      <c r="R33" s="109">
        <v>30</v>
      </c>
      <c r="S33" s="109">
        <v>12</v>
      </c>
      <c r="T33" s="104">
        <v>99.022130725681905</v>
      </c>
      <c r="U33" s="104">
        <v>98.905952022483206</v>
      </c>
      <c r="V33" s="104">
        <v>99.144396324073099</v>
      </c>
      <c r="W33" s="104">
        <v>0.21616057642820399</v>
      </c>
      <c r="X33" s="104">
        <v>0.30111412225233403</v>
      </c>
      <c r="Y33" s="104">
        <v>0.126756100137319</v>
      </c>
      <c r="Z33" s="50"/>
      <c r="AA33" s="47" t="s">
        <v>37</v>
      </c>
      <c r="AB33" s="47"/>
      <c r="AD33" s="42" t="str">
        <f>IF('12-1'!D34=SUM('12-1'!G34,'12-1'!M34,'12-1'!P34,'12-1'!S34,'12-2'!D33,G33,J33),"OK","NG")</f>
        <v>OK</v>
      </c>
      <c r="AE33" s="42" t="str">
        <f>IF('12-1'!E34=SUM('12-1'!I34,'12-1'!N34,'12-1'!Q34,'12-1'!T34,'12-2'!E33,H33,K33),"OK","NG")</f>
        <v>OK</v>
      </c>
      <c r="AF33" s="42" t="str">
        <f>IF('12-1'!F34=SUM('12-1'!K34,'12-1'!O34,'12-1'!R34,'12-1'!U34,'12-2'!F33,I33,L33),"OK","NG")</f>
        <v>OK</v>
      </c>
      <c r="AH33" s="106">
        <f t="shared" si="1"/>
        <v>4</v>
      </c>
      <c r="AI33" s="106">
        <f t="shared" si="0"/>
        <v>30</v>
      </c>
      <c r="AJ33" s="106">
        <f t="shared" si="0"/>
        <v>10</v>
      </c>
      <c r="AK33" s="106">
        <f t="shared" si="0"/>
        <v>0</v>
      </c>
      <c r="AL33" s="107"/>
      <c r="AM33" s="110">
        <v>3</v>
      </c>
      <c r="AN33" s="110">
        <v>22</v>
      </c>
      <c r="AO33" s="110">
        <v>6</v>
      </c>
      <c r="AP33" s="110">
        <v>0</v>
      </c>
      <c r="AQ33" s="111"/>
      <c r="AR33" s="110">
        <v>1</v>
      </c>
      <c r="AS33" s="110">
        <v>8</v>
      </c>
      <c r="AT33" s="110">
        <v>4</v>
      </c>
      <c r="AU33" s="110">
        <v>0</v>
      </c>
      <c r="AV33" s="111"/>
      <c r="AW33" s="110">
        <v>5</v>
      </c>
      <c r="AX33" s="110">
        <v>2</v>
      </c>
      <c r="AY33" s="110">
        <v>3</v>
      </c>
    </row>
    <row r="34" spans="2:51" s="3" customFormat="1" ht="11.25" customHeight="1" x14ac:dyDescent="0.15">
      <c r="B34" s="47" t="s">
        <v>38</v>
      </c>
      <c r="C34" s="101"/>
      <c r="D34" s="48">
        <v>98</v>
      </c>
      <c r="E34" s="49">
        <v>71</v>
      </c>
      <c r="F34" s="102">
        <v>27</v>
      </c>
      <c r="G34" s="103">
        <v>305</v>
      </c>
      <c r="H34" s="109">
        <v>172</v>
      </c>
      <c r="I34" s="109">
        <v>133</v>
      </c>
      <c r="J34" s="103">
        <v>1</v>
      </c>
      <c r="K34" s="109">
        <v>1</v>
      </c>
      <c r="L34" s="109">
        <v>0</v>
      </c>
      <c r="M34" s="109">
        <v>1345</v>
      </c>
      <c r="N34" s="103">
        <v>13</v>
      </c>
      <c r="O34" s="109">
        <v>13</v>
      </c>
      <c r="P34" s="109">
        <v>0</v>
      </c>
      <c r="Q34" s="109">
        <v>107</v>
      </c>
      <c r="R34" s="109">
        <v>80</v>
      </c>
      <c r="S34" s="109">
        <v>27</v>
      </c>
      <c r="T34" s="104">
        <v>98.475357522751494</v>
      </c>
      <c r="U34" s="104">
        <v>98.169534588289594</v>
      </c>
      <c r="V34" s="104">
        <v>98.795836863124805</v>
      </c>
      <c r="W34" s="104">
        <v>0.31615648268526197</v>
      </c>
      <c r="X34" s="104">
        <v>0.46194710705624198</v>
      </c>
      <c r="Y34" s="104">
        <v>0.163378918068498</v>
      </c>
      <c r="Z34" s="50"/>
      <c r="AA34" s="47" t="s">
        <v>38</v>
      </c>
      <c r="AB34" s="47"/>
      <c r="AD34" s="42" t="str">
        <f>IF('12-1'!D35=SUM('12-1'!G35,'12-1'!M35,'12-1'!P35,'12-1'!S35,'12-2'!D34,G34,J34),"OK","NG")</f>
        <v>OK</v>
      </c>
      <c r="AE34" s="42" t="str">
        <f>IF('12-1'!E35=SUM('12-1'!I35,'12-1'!N35,'12-1'!Q35,'12-1'!T35,'12-2'!E34,H34,K34),"OK","NG")</f>
        <v>OK</v>
      </c>
      <c r="AF34" s="42" t="str">
        <f>IF('12-1'!F35=SUM('12-1'!K35,'12-1'!O35,'12-1'!R35,'12-1'!U35,'12-2'!F34,I34,L34),"OK","NG")</f>
        <v>OK</v>
      </c>
      <c r="AH34" s="106">
        <f t="shared" si="1"/>
        <v>6</v>
      </c>
      <c r="AI34" s="106">
        <f t="shared" si="0"/>
        <v>79</v>
      </c>
      <c r="AJ34" s="106">
        <f t="shared" si="0"/>
        <v>11</v>
      </c>
      <c r="AK34" s="106">
        <f t="shared" si="0"/>
        <v>2</v>
      </c>
      <c r="AL34" s="107"/>
      <c r="AM34" s="110">
        <v>4</v>
      </c>
      <c r="AN34" s="110">
        <v>57</v>
      </c>
      <c r="AO34" s="110">
        <v>8</v>
      </c>
      <c r="AP34" s="110">
        <v>2</v>
      </c>
      <c r="AQ34" s="111"/>
      <c r="AR34" s="110">
        <v>2</v>
      </c>
      <c r="AS34" s="110">
        <v>22</v>
      </c>
      <c r="AT34" s="110">
        <v>3</v>
      </c>
      <c r="AU34" s="110">
        <v>0</v>
      </c>
      <c r="AV34" s="111"/>
      <c r="AW34" s="110">
        <v>9</v>
      </c>
      <c r="AX34" s="110">
        <v>6</v>
      </c>
      <c r="AY34" s="110">
        <v>3</v>
      </c>
    </row>
    <row r="35" spans="2:51" s="3" customFormat="1" ht="11.25" customHeight="1" x14ac:dyDescent="0.15">
      <c r="B35" s="47" t="s">
        <v>39</v>
      </c>
      <c r="C35" s="101"/>
      <c r="D35" s="48">
        <v>251</v>
      </c>
      <c r="E35" s="49">
        <v>198</v>
      </c>
      <c r="F35" s="102">
        <v>53</v>
      </c>
      <c r="G35" s="103">
        <v>621</v>
      </c>
      <c r="H35" s="109">
        <v>332</v>
      </c>
      <c r="I35" s="109">
        <v>289</v>
      </c>
      <c r="J35" s="103">
        <v>5</v>
      </c>
      <c r="K35" s="109">
        <v>2</v>
      </c>
      <c r="L35" s="109">
        <v>3</v>
      </c>
      <c r="M35" s="109">
        <v>3392</v>
      </c>
      <c r="N35" s="103">
        <v>32</v>
      </c>
      <c r="O35" s="109">
        <v>28</v>
      </c>
      <c r="P35" s="109">
        <v>4</v>
      </c>
      <c r="Q35" s="109">
        <v>267</v>
      </c>
      <c r="R35" s="109">
        <v>217</v>
      </c>
      <c r="S35" s="109">
        <v>50</v>
      </c>
      <c r="T35" s="104">
        <v>98.448651651779997</v>
      </c>
      <c r="U35" s="104">
        <v>98.262978865778194</v>
      </c>
      <c r="V35" s="104">
        <v>98.642626197896902</v>
      </c>
      <c r="W35" s="104">
        <v>0.380358134963033</v>
      </c>
      <c r="X35" s="104">
        <v>0.60502983326827597</v>
      </c>
      <c r="Y35" s="104">
        <v>0.14564096589088599</v>
      </c>
      <c r="Z35" s="50"/>
      <c r="AA35" s="47" t="s">
        <v>39</v>
      </c>
      <c r="AB35" s="47"/>
      <c r="AD35" s="42" t="str">
        <f>IF('12-1'!D36=SUM('12-1'!G36,'12-1'!M36,'12-1'!P36,'12-1'!S36,'12-2'!D35,G35,J35),"OK","NG")</f>
        <v>OK</v>
      </c>
      <c r="AE35" s="42" t="str">
        <f>IF('12-1'!E36=SUM('12-1'!I36,'12-1'!N36,'12-1'!Q36,'12-1'!T36,'12-2'!E35,H35,K35),"OK","NG")</f>
        <v>OK</v>
      </c>
      <c r="AF35" s="42" t="str">
        <f>IF('12-1'!F36=SUM('12-1'!K36,'12-1'!O36,'12-1'!R36,'12-1'!U36,'12-2'!F35,I35,L35),"OK","NG")</f>
        <v>OK</v>
      </c>
      <c r="AH35" s="106">
        <f t="shared" si="1"/>
        <v>46</v>
      </c>
      <c r="AI35" s="106">
        <f t="shared" si="0"/>
        <v>186</v>
      </c>
      <c r="AJ35" s="106">
        <f t="shared" si="0"/>
        <v>7</v>
      </c>
      <c r="AK35" s="106">
        <f t="shared" si="0"/>
        <v>12</v>
      </c>
      <c r="AL35" s="107"/>
      <c r="AM35" s="110">
        <v>40</v>
      </c>
      <c r="AN35" s="110">
        <v>147</v>
      </c>
      <c r="AO35" s="110">
        <v>5</v>
      </c>
      <c r="AP35" s="110">
        <v>6</v>
      </c>
      <c r="AQ35" s="111"/>
      <c r="AR35" s="110">
        <v>6</v>
      </c>
      <c r="AS35" s="110">
        <v>39</v>
      </c>
      <c r="AT35" s="110">
        <v>2</v>
      </c>
      <c r="AU35" s="110">
        <v>6</v>
      </c>
      <c r="AV35" s="111"/>
      <c r="AW35" s="110">
        <v>3</v>
      </c>
      <c r="AX35" s="110">
        <v>2</v>
      </c>
      <c r="AY35" s="110">
        <v>1</v>
      </c>
    </row>
    <row r="36" spans="2:51" s="3" customFormat="1" ht="11.25" customHeight="1" x14ac:dyDescent="0.15">
      <c r="B36" s="47" t="s">
        <v>40</v>
      </c>
      <c r="C36" s="101"/>
      <c r="D36" s="48">
        <v>57</v>
      </c>
      <c r="E36" s="49">
        <v>49</v>
      </c>
      <c r="F36" s="102">
        <v>8</v>
      </c>
      <c r="G36" s="103">
        <v>108</v>
      </c>
      <c r="H36" s="109">
        <v>60</v>
      </c>
      <c r="I36" s="109">
        <v>48</v>
      </c>
      <c r="J36" s="103">
        <v>2</v>
      </c>
      <c r="K36" s="109">
        <v>1</v>
      </c>
      <c r="L36" s="109">
        <v>1</v>
      </c>
      <c r="M36" s="109">
        <v>735</v>
      </c>
      <c r="N36" s="103">
        <v>1</v>
      </c>
      <c r="O36" s="109">
        <v>1</v>
      </c>
      <c r="P36" s="109">
        <v>0</v>
      </c>
      <c r="Q36" s="109">
        <v>47</v>
      </c>
      <c r="R36" s="109">
        <v>42</v>
      </c>
      <c r="S36" s="109">
        <v>5</v>
      </c>
      <c r="T36" s="104">
        <v>98.867611312029396</v>
      </c>
      <c r="U36" s="104">
        <v>98.574739281575901</v>
      </c>
      <c r="V36" s="104">
        <v>99.174456719679497</v>
      </c>
      <c r="W36" s="104">
        <v>0.27865061955297299</v>
      </c>
      <c r="X36" s="104">
        <v>0.48667439165700999</v>
      </c>
      <c r="Y36" s="104">
        <v>6.0701711788272397E-2</v>
      </c>
      <c r="Z36" s="50"/>
      <c r="AA36" s="47" t="s">
        <v>40</v>
      </c>
      <c r="AB36" s="47"/>
      <c r="AD36" s="42" t="str">
        <f>IF('12-1'!D37=SUM('12-1'!G37,'12-1'!M37,'12-1'!P37,'12-1'!S37,'12-2'!D36,G36,J36),"OK","NG")</f>
        <v>OK</v>
      </c>
      <c r="AE36" s="42" t="str">
        <f>IF('12-1'!E37=SUM('12-1'!I37,'12-1'!N37,'12-1'!Q37,'12-1'!T37,'12-2'!E36,H36,K36),"OK","NG")</f>
        <v>OK</v>
      </c>
      <c r="AF36" s="42" t="str">
        <f>IF('12-1'!F37=SUM('12-1'!K37,'12-1'!O37,'12-1'!R37,'12-1'!U37,'12-2'!F36,I36,L36),"OK","NG")</f>
        <v>OK</v>
      </c>
      <c r="AH36" s="106">
        <f t="shared" si="1"/>
        <v>9</v>
      </c>
      <c r="AI36" s="106">
        <f t="shared" si="0"/>
        <v>32</v>
      </c>
      <c r="AJ36" s="106">
        <f t="shared" si="0"/>
        <v>6</v>
      </c>
      <c r="AK36" s="106">
        <f t="shared" si="0"/>
        <v>10</v>
      </c>
      <c r="AL36" s="107"/>
      <c r="AM36" s="110">
        <v>8</v>
      </c>
      <c r="AN36" s="110">
        <v>29</v>
      </c>
      <c r="AO36" s="110">
        <v>4</v>
      </c>
      <c r="AP36" s="110">
        <v>8</v>
      </c>
      <c r="AQ36" s="111"/>
      <c r="AR36" s="110">
        <v>1</v>
      </c>
      <c r="AS36" s="110">
        <v>3</v>
      </c>
      <c r="AT36" s="110">
        <v>2</v>
      </c>
      <c r="AU36" s="110">
        <v>2</v>
      </c>
      <c r="AV36" s="111"/>
      <c r="AW36" s="110">
        <v>5</v>
      </c>
      <c r="AX36" s="110">
        <v>4</v>
      </c>
      <c r="AY36" s="110">
        <v>1</v>
      </c>
    </row>
    <row r="37" spans="2:51" s="3" customFormat="1" ht="11.25" customHeight="1" x14ac:dyDescent="0.15">
      <c r="B37" s="47" t="s">
        <v>41</v>
      </c>
      <c r="C37" s="101"/>
      <c r="D37" s="48">
        <v>29</v>
      </c>
      <c r="E37" s="49">
        <v>19</v>
      </c>
      <c r="F37" s="102">
        <v>10</v>
      </c>
      <c r="G37" s="103">
        <v>64</v>
      </c>
      <c r="H37" s="109">
        <v>38</v>
      </c>
      <c r="I37" s="109">
        <v>26</v>
      </c>
      <c r="J37" s="103">
        <v>0</v>
      </c>
      <c r="K37" s="109">
        <v>0</v>
      </c>
      <c r="L37" s="109">
        <v>0</v>
      </c>
      <c r="M37" s="109">
        <v>1157</v>
      </c>
      <c r="N37" s="103">
        <v>0</v>
      </c>
      <c r="O37" s="109">
        <v>0</v>
      </c>
      <c r="P37" s="109">
        <v>0</v>
      </c>
      <c r="Q37" s="109">
        <v>27</v>
      </c>
      <c r="R37" s="109">
        <v>18</v>
      </c>
      <c r="S37" s="109">
        <v>9</v>
      </c>
      <c r="T37" s="104">
        <v>99.248819573615705</v>
      </c>
      <c r="U37" s="104">
        <v>99.168168584500194</v>
      </c>
      <c r="V37" s="104">
        <v>99.334811529933503</v>
      </c>
      <c r="W37" s="104">
        <v>0.193160681070253</v>
      </c>
      <c r="X37" s="104">
        <v>0.24954942464993801</v>
      </c>
      <c r="Y37" s="104">
        <v>0.13303769401330401</v>
      </c>
      <c r="Z37" s="50"/>
      <c r="AA37" s="47" t="s">
        <v>41</v>
      </c>
      <c r="AB37" s="47"/>
      <c r="AD37" s="42" t="str">
        <f>IF('12-1'!D38=SUM('12-1'!G38,'12-1'!M38,'12-1'!P38,'12-1'!S38,'12-2'!D37,G37,J37),"OK","NG")</f>
        <v>OK</v>
      </c>
      <c r="AE37" s="42" t="str">
        <f>IF('12-1'!E38=SUM('12-1'!I38,'12-1'!N38,'12-1'!Q38,'12-1'!T38,'12-2'!E37,H37,K37),"OK","NG")</f>
        <v>OK</v>
      </c>
      <c r="AF37" s="42" t="str">
        <f>IF('12-1'!F38=SUM('12-1'!K38,'12-1'!O38,'12-1'!R38,'12-1'!U38,'12-2'!F37,I37,L37),"OK","NG")</f>
        <v>OK</v>
      </c>
      <c r="AH37" s="106">
        <f t="shared" si="1"/>
        <v>11</v>
      </c>
      <c r="AI37" s="106">
        <f t="shared" si="0"/>
        <v>12</v>
      </c>
      <c r="AJ37" s="106">
        <f t="shared" si="0"/>
        <v>5</v>
      </c>
      <c r="AK37" s="106">
        <f t="shared" si="0"/>
        <v>1</v>
      </c>
      <c r="AL37" s="107"/>
      <c r="AM37" s="110">
        <v>7</v>
      </c>
      <c r="AN37" s="110">
        <v>9</v>
      </c>
      <c r="AO37" s="110">
        <v>3</v>
      </c>
      <c r="AP37" s="110">
        <v>0</v>
      </c>
      <c r="AQ37" s="111"/>
      <c r="AR37" s="110">
        <v>4</v>
      </c>
      <c r="AS37" s="110">
        <v>3</v>
      </c>
      <c r="AT37" s="110">
        <v>2</v>
      </c>
      <c r="AU37" s="110">
        <v>1</v>
      </c>
      <c r="AV37" s="111"/>
      <c r="AW37" s="110">
        <v>4</v>
      </c>
      <c r="AX37" s="110">
        <v>2</v>
      </c>
      <c r="AY37" s="110">
        <v>2</v>
      </c>
    </row>
    <row r="38" spans="2:51" s="3" customFormat="1" ht="11.25" customHeight="1" x14ac:dyDescent="0.15">
      <c r="B38" s="47"/>
      <c r="C38" s="101"/>
      <c r="D38" s="48"/>
      <c r="E38" s="52"/>
      <c r="F38" s="52"/>
      <c r="G38" s="103"/>
      <c r="H38" s="109"/>
      <c r="I38" s="109"/>
      <c r="J38" s="103"/>
      <c r="K38" s="109"/>
      <c r="L38" s="109"/>
      <c r="M38" s="109"/>
      <c r="N38" s="103"/>
      <c r="O38" s="109"/>
      <c r="P38" s="109"/>
      <c r="Q38" s="109"/>
      <c r="R38" s="109"/>
      <c r="S38" s="109"/>
      <c r="T38" s="104"/>
      <c r="U38" s="104"/>
      <c r="V38" s="104"/>
      <c r="W38" s="104"/>
      <c r="X38" s="104"/>
      <c r="Y38" s="104"/>
      <c r="Z38" s="50"/>
      <c r="AA38" s="47"/>
      <c r="AB38" s="47"/>
      <c r="AD38" s="42"/>
      <c r="AE38" s="42"/>
      <c r="AF38" s="42"/>
      <c r="AH38" s="106">
        <f t="shared" si="1"/>
        <v>0</v>
      </c>
      <c r="AI38" s="106">
        <f t="shared" si="0"/>
        <v>0</v>
      </c>
      <c r="AJ38" s="106">
        <f t="shared" si="0"/>
        <v>0</v>
      </c>
      <c r="AK38" s="106">
        <f t="shared" si="0"/>
        <v>0</v>
      </c>
      <c r="AL38" s="107"/>
      <c r="AM38" s="110"/>
      <c r="AN38" s="110"/>
      <c r="AO38" s="110"/>
      <c r="AP38" s="110"/>
      <c r="AQ38" s="111"/>
      <c r="AR38" s="110"/>
      <c r="AS38" s="110"/>
      <c r="AT38" s="110"/>
      <c r="AU38" s="110"/>
      <c r="AV38" s="111"/>
      <c r="AW38" s="110"/>
      <c r="AX38" s="110"/>
      <c r="AY38" s="110"/>
    </row>
    <row r="39" spans="2:51" s="3" customFormat="1" ht="11.25" customHeight="1" x14ac:dyDescent="0.15">
      <c r="B39" s="47" t="s">
        <v>42</v>
      </c>
      <c r="C39" s="101"/>
      <c r="D39" s="48">
        <v>34</v>
      </c>
      <c r="E39" s="49">
        <v>27</v>
      </c>
      <c r="F39" s="102">
        <v>7</v>
      </c>
      <c r="G39" s="103">
        <v>115</v>
      </c>
      <c r="H39" s="109">
        <v>54</v>
      </c>
      <c r="I39" s="109">
        <v>61</v>
      </c>
      <c r="J39" s="103">
        <v>1</v>
      </c>
      <c r="K39" s="109">
        <v>0</v>
      </c>
      <c r="L39" s="109">
        <v>1</v>
      </c>
      <c r="M39" s="109">
        <v>946</v>
      </c>
      <c r="N39" s="103">
        <v>1</v>
      </c>
      <c r="O39" s="109">
        <v>1</v>
      </c>
      <c r="P39" s="109">
        <v>0</v>
      </c>
      <c r="Q39" s="109">
        <v>27</v>
      </c>
      <c r="R39" s="109">
        <v>26</v>
      </c>
      <c r="S39" s="109">
        <v>1</v>
      </c>
      <c r="T39" s="104">
        <v>99.225049274323595</v>
      </c>
      <c r="U39" s="104">
        <v>99.203116699132295</v>
      </c>
      <c r="V39" s="104">
        <v>99.247506799637307</v>
      </c>
      <c r="W39" s="104">
        <v>0.12094606701308</v>
      </c>
      <c r="X39" s="104">
        <v>0.23021073136178499</v>
      </c>
      <c r="Y39" s="104">
        <v>9.0661831368993705E-3</v>
      </c>
      <c r="Z39" s="50"/>
      <c r="AA39" s="47" t="s">
        <v>42</v>
      </c>
      <c r="AB39" s="47"/>
      <c r="AD39" s="42" t="str">
        <f>IF('12-1'!D40=SUM('12-1'!G40,'12-1'!M40,'12-1'!P40,'12-1'!S40,'12-2'!D39,G39,J39),"OK","NG")</f>
        <v>OK</v>
      </c>
      <c r="AE39" s="42" t="str">
        <f>IF('12-1'!E40=SUM('12-1'!I40,'12-1'!N40,'12-1'!Q40,'12-1'!T40,'12-2'!E39,H39,K39),"OK","NG")</f>
        <v>OK</v>
      </c>
      <c r="AF39" s="42" t="str">
        <f>IF('12-1'!F40=SUM('12-1'!K40,'12-1'!O40,'12-1'!R40,'12-1'!U40,'12-2'!F39,I39,L39),"OK","NG")</f>
        <v>OK</v>
      </c>
      <c r="AH39" s="106">
        <f t="shared" si="1"/>
        <v>10</v>
      </c>
      <c r="AI39" s="106">
        <f t="shared" si="0"/>
        <v>13</v>
      </c>
      <c r="AJ39" s="106">
        <f t="shared" si="0"/>
        <v>7</v>
      </c>
      <c r="AK39" s="106">
        <f t="shared" si="0"/>
        <v>4</v>
      </c>
      <c r="AL39" s="107"/>
      <c r="AM39" s="110">
        <v>10</v>
      </c>
      <c r="AN39" s="110">
        <v>12</v>
      </c>
      <c r="AO39" s="110">
        <v>3</v>
      </c>
      <c r="AP39" s="110">
        <v>2</v>
      </c>
      <c r="AQ39" s="111"/>
      <c r="AR39" s="110">
        <v>0</v>
      </c>
      <c r="AS39" s="110">
        <v>1</v>
      </c>
      <c r="AT39" s="110">
        <v>4</v>
      </c>
      <c r="AU39" s="110">
        <v>2</v>
      </c>
      <c r="AV39" s="111"/>
      <c r="AW39" s="110">
        <v>3</v>
      </c>
      <c r="AX39" s="110">
        <v>3</v>
      </c>
      <c r="AY39" s="110">
        <v>0</v>
      </c>
    </row>
    <row r="40" spans="2:51" s="3" customFormat="1" ht="11.25" customHeight="1" x14ac:dyDescent="0.15">
      <c r="B40" s="47" t="s">
        <v>43</v>
      </c>
      <c r="C40" s="101"/>
      <c r="D40" s="48">
        <v>213</v>
      </c>
      <c r="E40" s="49">
        <v>153</v>
      </c>
      <c r="F40" s="102">
        <v>60</v>
      </c>
      <c r="G40" s="103">
        <v>475</v>
      </c>
      <c r="H40" s="109">
        <v>255</v>
      </c>
      <c r="I40" s="109">
        <v>220</v>
      </c>
      <c r="J40" s="103">
        <v>6</v>
      </c>
      <c r="K40" s="109">
        <v>4</v>
      </c>
      <c r="L40" s="109">
        <v>2</v>
      </c>
      <c r="M40" s="109">
        <v>3239</v>
      </c>
      <c r="N40" s="103">
        <v>10</v>
      </c>
      <c r="O40" s="109">
        <v>10</v>
      </c>
      <c r="P40" s="109">
        <v>0</v>
      </c>
      <c r="Q40" s="109">
        <v>191</v>
      </c>
      <c r="R40" s="109">
        <v>150</v>
      </c>
      <c r="S40" s="109">
        <v>41</v>
      </c>
      <c r="T40" s="104">
        <v>98.527507252382904</v>
      </c>
      <c r="U40" s="104">
        <v>98.358322744599704</v>
      </c>
      <c r="V40" s="104">
        <v>98.703322241588793</v>
      </c>
      <c r="W40" s="104">
        <v>0.247358060505595</v>
      </c>
      <c r="X40" s="104">
        <v>0.38119440914866598</v>
      </c>
      <c r="Y40" s="104">
        <v>0.108276554164686</v>
      </c>
      <c r="Z40" s="50"/>
      <c r="AA40" s="47" t="s">
        <v>43</v>
      </c>
      <c r="AB40" s="47"/>
      <c r="AD40" s="42" t="str">
        <f>IF('12-1'!D41=SUM('12-1'!G41,'12-1'!M41,'12-1'!P41,'12-1'!S41,'12-2'!D40,G40,J40),"OK","NG")</f>
        <v>OK</v>
      </c>
      <c r="AE40" s="42" t="str">
        <f>IF('12-1'!E41=SUM('12-1'!I41,'12-1'!N41,'12-1'!Q41,'12-1'!T41,'12-2'!E40,H40,K40),"OK","NG")</f>
        <v>OK</v>
      </c>
      <c r="AF40" s="42" t="str">
        <f>IF('12-1'!F41=SUM('12-1'!K41,'12-1'!O41,'12-1'!R41,'12-1'!U41,'12-2'!F40,I40,L40),"OK","NG")</f>
        <v>OK</v>
      </c>
      <c r="AH40" s="106">
        <f t="shared" si="1"/>
        <v>56</v>
      </c>
      <c r="AI40" s="106">
        <f t="shared" si="0"/>
        <v>117</v>
      </c>
      <c r="AJ40" s="106">
        <f t="shared" si="0"/>
        <v>18</v>
      </c>
      <c r="AK40" s="106">
        <f t="shared" si="0"/>
        <v>22</v>
      </c>
      <c r="AL40" s="107"/>
      <c r="AM40" s="110">
        <v>45</v>
      </c>
      <c r="AN40" s="110">
        <v>90</v>
      </c>
      <c r="AO40" s="110">
        <v>8</v>
      </c>
      <c r="AP40" s="110">
        <v>10</v>
      </c>
      <c r="AQ40" s="111"/>
      <c r="AR40" s="110">
        <v>11</v>
      </c>
      <c r="AS40" s="110">
        <v>27</v>
      </c>
      <c r="AT40" s="110">
        <v>10</v>
      </c>
      <c r="AU40" s="110">
        <v>12</v>
      </c>
      <c r="AV40" s="111"/>
      <c r="AW40" s="110">
        <v>8</v>
      </c>
      <c r="AX40" s="110">
        <v>5</v>
      </c>
      <c r="AY40" s="110">
        <v>3</v>
      </c>
    </row>
    <row r="41" spans="2:51" s="3" customFormat="1" ht="11.25" customHeight="1" x14ac:dyDescent="0.15">
      <c r="B41" s="47" t="s">
        <v>44</v>
      </c>
      <c r="C41" s="101"/>
      <c r="D41" s="48">
        <v>118</v>
      </c>
      <c r="E41" s="49">
        <v>90</v>
      </c>
      <c r="F41" s="102">
        <v>28</v>
      </c>
      <c r="G41" s="103">
        <v>309</v>
      </c>
      <c r="H41" s="109">
        <v>169</v>
      </c>
      <c r="I41" s="109">
        <v>140</v>
      </c>
      <c r="J41" s="103">
        <v>10</v>
      </c>
      <c r="K41" s="109">
        <v>8</v>
      </c>
      <c r="L41" s="109">
        <v>2</v>
      </c>
      <c r="M41" s="109">
        <v>3902</v>
      </c>
      <c r="N41" s="103">
        <v>7</v>
      </c>
      <c r="O41" s="109">
        <v>5</v>
      </c>
      <c r="P41" s="109">
        <v>2</v>
      </c>
      <c r="Q41" s="109">
        <v>103</v>
      </c>
      <c r="R41" s="109">
        <v>83</v>
      </c>
      <c r="S41" s="109">
        <v>20</v>
      </c>
      <c r="T41" s="104">
        <v>98.753705608324793</v>
      </c>
      <c r="U41" s="104">
        <v>98.566237459514994</v>
      </c>
      <c r="V41" s="104">
        <v>98.949276855247405</v>
      </c>
      <c r="W41" s="104">
        <v>0.20771573194587301</v>
      </c>
      <c r="X41" s="104">
        <v>0.32783000236985499</v>
      </c>
      <c r="Y41" s="104">
        <v>8.2409658411965903E-2</v>
      </c>
      <c r="Z41" s="50"/>
      <c r="AA41" s="47" t="s">
        <v>44</v>
      </c>
      <c r="AB41" s="47"/>
      <c r="AD41" s="42" t="str">
        <f>IF('12-1'!D42=SUM('12-1'!G42,'12-1'!M42,'12-1'!P42,'12-1'!S42,'12-2'!D41,G41,J41),"OK","NG")</f>
        <v>OK</v>
      </c>
      <c r="AE41" s="42" t="str">
        <f>IF('12-1'!E42=SUM('12-1'!I42,'12-1'!N42,'12-1'!Q42,'12-1'!T42,'12-2'!E41,H41,K41),"OK","NG")</f>
        <v>OK</v>
      </c>
      <c r="AF41" s="42" t="str">
        <f>IF('12-1'!F42=SUM('12-1'!K42,'12-1'!O42,'12-1'!R42,'12-1'!U42,'12-2'!F41,I41,L41),"OK","NG")</f>
        <v>OK</v>
      </c>
      <c r="AH41" s="106">
        <f t="shared" si="1"/>
        <v>33</v>
      </c>
      <c r="AI41" s="106">
        <f t="shared" si="0"/>
        <v>59</v>
      </c>
      <c r="AJ41" s="106">
        <f t="shared" si="0"/>
        <v>7</v>
      </c>
      <c r="AK41" s="106">
        <f t="shared" si="0"/>
        <v>19</v>
      </c>
      <c r="AL41" s="107"/>
      <c r="AM41" s="110">
        <v>31</v>
      </c>
      <c r="AN41" s="110">
        <v>46</v>
      </c>
      <c r="AO41" s="110">
        <v>3</v>
      </c>
      <c r="AP41" s="110">
        <v>10</v>
      </c>
      <c r="AQ41" s="111"/>
      <c r="AR41" s="110">
        <v>2</v>
      </c>
      <c r="AS41" s="110">
        <v>13</v>
      </c>
      <c r="AT41" s="110">
        <v>4</v>
      </c>
      <c r="AU41" s="110">
        <v>9</v>
      </c>
      <c r="AV41" s="111"/>
      <c r="AW41" s="110">
        <v>4</v>
      </c>
      <c r="AX41" s="110">
        <v>1</v>
      </c>
      <c r="AY41" s="110">
        <v>3</v>
      </c>
    </row>
    <row r="42" spans="2:51" s="3" customFormat="1" ht="11.25" customHeight="1" x14ac:dyDescent="0.15">
      <c r="B42" s="47" t="s">
        <v>45</v>
      </c>
      <c r="C42" s="101"/>
      <c r="D42" s="48">
        <v>10</v>
      </c>
      <c r="E42" s="49">
        <v>7</v>
      </c>
      <c r="F42" s="102">
        <v>3</v>
      </c>
      <c r="G42" s="103">
        <v>62</v>
      </c>
      <c r="H42" s="109">
        <v>29</v>
      </c>
      <c r="I42" s="109">
        <v>33</v>
      </c>
      <c r="J42" s="103">
        <v>5</v>
      </c>
      <c r="K42" s="109">
        <v>4</v>
      </c>
      <c r="L42" s="109">
        <v>1</v>
      </c>
      <c r="M42" s="109">
        <v>1439</v>
      </c>
      <c r="N42" s="103">
        <v>0</v>
      </c>
      <c r="O42" s="109">
        <v>0</v>
      </c>
      <c r="P42" s="109">
        <v>0</v>
      </c>
      <c r="Q42" s="109">
        <v>9</v>
      </c>
      <c r="R42" s="109">
        <v>6</v>
      </c>
      <c r="S42" s="109">
        <v>3</v>
      </c>
      <c r="T42" s="104">
        <v>98.9827300686066</v>
      </c>
      <c r="U42" s="104">
        <v>99.006524317912195</v>
      </c>
      <c r="V42" s="104">
        <v>98.955701532760699</v>
      </c>
      <c r="W42" s="104">
        <v>7.0972320794890006E-2</v>
      </c>
      <c r="X42" s="104">
        <v>8.8967971530249101E-2</v>
      </c>
      <c r="Y42" s="104">
        <v>5.0530570995452301E-2</v>
      </c>
      <c r="Z42" s="50"/>
      <c r="AA42" s="47" t="s">
        <v>45</v>
      </c>
      <c r="AB42" s="47"/>
      <c r="AD42" s="42" t="str">
        <f>IF('12-1'!D43=SUM('12-1'!G43,'12-1'!M43,'12-1'!P43,'12-1'!S43,'12-2'!D42,G42,J42),"OK","NG")</f>
        <v>OK</v>
      </c>
      <c r="AE42" s="42" t="str">
        <f>IF('12-1'!E43=SUM('12-1'!I43,'12-1'!N43,'12-1'!Q43,'12-1'!T43,'12-2'!E42,H42,K42),"OK","NG")</f>
        <v>OK</v>
      </c>
      <c r="AF42" s="42" t="str">
        <f>IF('12-1'!F43=SUM('12-1'!K43,'12-1'!O43,'12-1'!R43,'12-1'!U43,'12-2'!F42,I42,L42),"OK","NG")</f>
        <v>OK</v>
      </c>
      <c r="AH42" s="106">
        <f t="shared" si="1"/>
        <v>2</v>
      </c>
      <c r="AI42" s="106">
        <f t="shared" si="0"/>
        <v>7</v>
      </c>
      <c r="AJ42" s="106">
        <f t="shared" si="0"/>
        <v>0</v>
      </c>
      <c r="AK42" s="106">
        <f t="shared" si="0"/>
        <v>1</v>
      </c>
      <c r="AL42" s="107"/>
      <c r="AM42" s="110">
        <v>1</v>
      </c>
      <c r="AN42" s="110">
        <v>5</v>
      </c>
      <c r="AO42" s="110">
        <v>0</v>
      </c>
      <c r="AP42" s="110">
        <v>1</v>
      </c>
      <c r="AQ42" s="111"/>
      <c r="AR42" s="110">
        <v>1</v>
      </c>
      <c r="AS42" s="110">
        <v>2</v>
      </c>
      <c r="AT42" s="110">
        <v>0</v>
      </c>
      <c r="AU42" s="110">
        <v>0</v>
      </c>
      <c r="AV42" s="111"/>
      <c r="AW42" s="110">
        <v>0</v>
      </c>
      <c r="AX42" s="110">
        <v>0</v>
      </c>
      <c r="AY42" s="110">
        <v>0</v>
      </c>
    </row>
    <row r="43" spans="2:51" s="3" customFormat="1" ht="11.25" customHeight="1" x14ac:dyDescent="0.15">
      <c r="B43" s="47" t="s">
        <v>46</v>
      </c>
      <c r="C43" s="101"/>
      <c r="D43" s="48">
        <v>13</v>
      </c>
      <c r="E43" s="49">
        <v>7</v>
      </c>
      <c r="F43" s="102">
        <v>6</v>
      </c>
      <c r="G43" s="103">
        <v>36</v>
      </c>
      <c r="H43" s="109">
        <v>19</v>
      </c>
      <c r="I43" s="109">
        <v>17</v>
      </c>
      <c r="J43" s="103">
        <v>1</v>
      </c>
      <c r="K43" s="109">
        <v>0</v>
      </c>
      <c r="L43" s="109">
        <v>1</v>
      </c>
      <c r="M43" s="109">
        <v>319</v>
      </c>
      <c r="N43" s="103">
        <v>1</v>
      </c>
      <c r="O43" s="109">
        <v>1</v>
      </c>
      <c r="P43" s="109">
        <v>0</v>
      </c>
      <c r="Q43" s="109">
        <v>10</v>
      </c>
      <c r="R43" s="109">
        <v>7</v>
      </c>
      <c r="S43" s="109">
        <v>3</v>
      </c>
      <c r="T43" s="104">
        <v>99.250322127211007</v>
      </c>
      <c r="U43" s="104">
        <v>99.238578680203105</v>
      </c>
      <c r="V43" s="104">
        <v>99.262431596478706</v>
      </c>
      <c r="W43" s="104">
        <v>0.11713716762328701</v>
      </c>
      <c r="X43" s="104">
        <v>0.16151361329026301</v>
      </c>
      <c r="Y43" s="104">
        <v>7.1377587437544604E-2</v>
      </c>
      <c r="Z43" s="50"/>
      <c r="AA43" s="47" t="s">
        <v>46</v>
      </c>
      <c r="AB43" s="47"/>
      <c r="AD43" s="42" t="str">
        <f>IF('12-1'!D44=SUM('12-1'!G44,'12-1'!M44,'12-1'!P44,'12-1'!S44,'12-2'!D43,G43,J43),"OK","NG")</f>
        <v>OK</v>
      </c>
      <c r="AE43" s="42" t="str">
        <f>IF('12-1'!E44=SUM('12-1'!I44,'12-1'!N44,'12-1'!Q44,'12-1'!T44,'12-2'!E43,H43,K43),"OK","NG")</f>
        <v>OK</v>
      </c>
      <c r="AF43" s="42" t="str">
        <f>IF('12-1'!F44=SUM('12-1'!K44,'12-1'!O44,'12-1'!R44,'12-1'!U44,'12-2'!F43,I43,L43),"OK","NG")</f>
        <v>OK</v>
      </c>
      <c r="AH43" s="106">
        <f t="shared" si="1"/>
        <v>3</v>
      </c>
      <c r="AI43" s="106">
        <f t="shared" si="0"/>
        <v>6</v>
      </c>
      <c r="AJ43" s="106">
        <f t="shared" si="0"/>
        <v>0</v>
      </c>
      <c r="AK43" s="106">
        <f t="shared" si="0"/>
        <v>4</v>
      </c>
      <c r="AL43" s="107"/>
      <c r="AM43" s="110">
        <v>1</v>
      </c>
      <c r="AN43" s="110">
        <v>5</v>
      </c>
      <c r="AO43" s="110">
        <v>0</v>
      </c>
      <c r="AP43" s="110">
        <v>1</v>
      </c>
      <c r="AQ43" s="111"/>
      <c r="AR43" s="110">
        <v>2</v>
      </c>
      <c r="AS43" s="110">
        <v>1</v>
      </c>
      <c r="AT43" s="110">
        <v>0</v>
      </c>
      <c r="AU43" s="110">
        <v>3</v>
      </c>
      <c r="AV43" s="111"/>
      <c r="AW43" s="110">
        <v>0</v>
      </c>
      <c r="AX43" s="110">
        <v>0</v>
      </c>
      <c r="AY43" s="110">
        <v>0</v>
      </c>
    </row>
    <row r="44" spans="2:51" s="3" customFormat="1" ht="11.25" customHeight="1" x14ac:dyDescent="0.15">
      <c r="B44" s="47"/>
      <c r="C44" s="101"/>
      <c r="D44" s="48"/>
      <c r="E44" s="52"/>
      <c r="F44" s="52"/>
      <c r="G44" s="103"/>
      <c r="H44" s="109"/>
      <c r="I44" s="109"/>
      <c r="J44" s="103"/>
      <c r="K44" s="109"/>
      <c r="L44" s="109"/>
      <c r="M44" s="109"/>
      <c r="N44" s="103"/>
      <c r="O44" s="109"/>
      <c r="P44" s="109"/>
      <c r="Q44" s="109"/>
      <c r="R44" s="109"/>
      <c r="S44" s="109"/>
      <c r="T44" s="104"/>
      <c r="U44" s="104"/>
      <c r="V44" s="104"/>
      <c r="W44" s="104"/>
      <c r="X44" s="104"/>
      <c r="Y44" s="104"/>
      <c r="Z44" s="50"/>
      <c r="AA44" s="47"/>
      <c r="AB44" s="47"/>
      <c r="AD44" s="42"/>
      <c r="AE44" s="42"/>
      <c r="AF44" s="42"/>
      <c r="AH44" s="106">
        <f t="shared" si="1"/>
        <v>0</v>
      </c>
      <c r="AI44" s="106">
        <f t="shared" si="0"/>
        <v>0</v>
      </c>
      <c r="AJ44" s="106">
        <f t="shared" si="0"/>
        <v>0</v>
      </c>
      <c r="AK44" s="106">
        <f t="shared" si="0"/>
        <v>0</v>
      </c>
      <c r="AL44" s="107"/>
      <c r="AM44" s="110"/>
      <c r="AN44" s="110"/>
      <c r="AO44" s="110"/>
      <c r="AP44" s="110"/>
      <c r="AQ44" s="111"/>
      <c r="AR44" s="110"/>
      <c r="AS44" s="110"/>
      <c r="AT44" s="110"/>
      <c r="AU44" s="110"/>
      <c r="AV44" s="111"/>
      <c r="AW44" s="110"/>
      <c r="AX44" s="110"/>
      <c r="AY44" s="110"/>
    </row>
    <row r="45" spans="2:51" s="3" customFormat="1" ht="11.25" customHeight="1" x14ac:dyDescent="0.15">
      <c r="B45" s="47" t="s">
        <v>47</v>
      </c>
      <c r="C45" s="101"/>
      <c r="D45" s="48">
        <v>18</v>
      </c>
      <c r="E45" s="49">
        <v>14</v>
      </c>
      <c r="F45" s="102">
        <v>4</v>
      </c>
      <c r="G45" s="103">
        <v>41</v>
      </c>
      <c r="H45" s="109">
        <v>29</v>
      </c>
      <c r="I45" s="109">
        <v>12</v>
      </c>
      <c r="J45" s="103">
        <v>2</v>
      </c>
      <c r="K45" s="109">
        <v>0</v>
      </c>
      <c r="L45" s="109">
        <v>2</v>
      </c>
      <c r="M45" s="109">
        <v>88</v>
      </c>
      <c r="N45" s="103">
        <v>1</v>
      </c>
      <c r="O45" s="109">
        <v>1</v>
      </c>
      <c r="P45" s="109">
        <v>0</v>
      </c>
      <c r="Q45" s="109">
        <v>13</v>
      </c>
      <c r="R45" s="109">
        <v>11</v>
      </c>
      <c r="S45" s="109">
        <v>2</v>
      </c>
      <c r="T45" s="104">
        <v>98.342008868324697</v>
      </c>
      <c r="U45" s="104">
        <v>97.895125553914298</v>
      </c>
      <c r="V45" s="104">
        <v>98.830173457039095</v>
      </c>
      <c r="W45" s="104">
        <v>0.25062656641603998</v>
      </c>
      <c r="X45" s="104">
        <v>0.40620384047267399</v>
      </c>
      <c r="Y45" s="104">
        <v>8.0677692617991098E-2</v>
      </c>
      <c r="Z45" s="50"/>
      <c r="AA45" s="47" t="s">
        <v>47</v>
      </c>
      <c r="AB45" s="47"/>
      <c r="AD45" s="42" t="str">
        <f>IF('12-1'!D46=SUM('12-1'!G46,'12-1'!M46,'12-1'!P46,'12-1'!S46,'12-2'!D45,G45,J45),"OK","NG")</f>
        <v>OK</v>
      </c>
      <c r="AE45" s="42" t="str">
        <f>IF('12-1'!E46=SUM('12-1'!I46,'12-1'!N46,'12-1'!Q46,'12-1'!T46,'12-2'!E45,H45,K45),"OK","NG")</f>
        <v>OK</v>
      </c>
      <c r="AF45" s="42" t="str">
        <f>IF('12-1'!F46=SUM('12-1'!K46,'12-1'!O46,'12-1'!R46,'12-1'!U46,'12-2'!F45,I45,L45),"OK","NG")</f>
        <v>OK</v>
      </c>
      <c r="AH45" s="106">
        <f t="shared" si="1"/>
        <v>3</v>
      </c>
      <c r="AI45" s="106">
        <f t="shared" si="0"/>
        <v>9</v>
      </c>
      <c r="AJ45" s="106">
        <f t="shared" si="0"/>
        <v>0</v>
      </c>
      <c r="AK45" s="106">
        <f t="shared" si="0"/>
        <v>6</v>
      </c>
      <c r="AL45" s="107"/>
      <c r="AM45" s="110">
        <v>2</v>
      </c>
      <c r="AN45" s="110">
        <v>8</v>
      </c>
      <c r="AO45" s="110">
        <v>0</v>
      </c>
      <c r="AP45" s="110">
        <v>4</v>
      </c>
      <c r="AQ45" s="111"/>
      <c r="AR45" s="110">
        <v>1</v>
      </c>
      <c r="AS45" s="110">
        <v>1</v>
      </c>
      <c r="AT45" s="110">
        <v>0</v>
      </c>
      <c r="AU45" s="110">
        <v>2</v>
      </c>
      <c r="AV45" s="111"/>
      <c r="AW45" s="110">
        <v>0</v>
      </c>
      <c r="AX45" s="110">
        <v>0</v>
      </c>
      <c r="AY45" s="110">
        <v>0</v>
      </c>
    </row>
    <row r="46" spans="2:51" s="3" customFormat="1" ht="11.25" customHeight="1" x14ac:dyDescent="0.15">
      <c r="B46" s="47" t="s">
        <v>48</v>
      </c>
      <c r="C46" s="101"/>
      <c r="D46" s="48">
        <v>17</v>
      </c>
      <c r="E46" s="49">
        <v>10</v>
      </c>
      <c r="F46" s="102">
        <v>7</v>
      </c>
      <c r="G46" s="103">
        <v>31</v>
      </c>
      <c r="H46" s="109">
        <v>20</v>
      </c>
      <c r="I46" s="109">
        <v>11</v>
      </c>
      <c r="J46" s="103">
        <v>2</v>
      </c>
      <c r="K46" s="109">
        <v>2</v>
      </c>
      <c r="L46" s="109">
        <v>0</v>
      </c>
      <c r="M46" s="109">
        <v>130</v>
      </c>
      <c r="N46" s="103">
        <v>1</v>
      </c>
      <c r="O46" s="109">
        <v>1</v>
      </c>
      <c r="P46" s="109">
        <v>0</v>
      </c>
      <c r="Q46" s="109">
        <v>12</v>
      </c>
      <c r="R46" s="109">
        <v>8</v>
      </c>
      <c r="S46" s="109">
        <v>4</v>
      </c>
      <c r="T46" s="104">
        <v>98.980955562980299</v>
      </c>
      <c r="U46" s="104">
        <v>98.723404255319195</v>
      </c>
      <c r="V46" s="104">
        <v>99.249402934152201</v>
      </c>
      <c r="W46" s="104">
        <v>0.20046775810223899</v>
      </c>
      <c r="X46" s="104">
        <v>0.26186579378068697</v>
      </c>
      <c r="Y46" s="104">
        <v>0.13647219379051501</v>
      </c>
      <c r="Z46" s="50"/>
      <c r="AA46" s="47" t="s">
        <v>48</v>
      </c>
      <c r="AB46" s="47"/>
      <c r="AD46" s="42" t="str">
        <f>IF('12-1'!D47=SUM('12-1'!G47,'12-1'!M47,'12-1'!P47,'12-1'!S47,'12-2'!D46,G46,J46),"OK","NG")</f>
        <v>OK</v>
      </c>
      <c r="AE46" s="42" t="str">
        <f>IF('12-1'!E47=SUM('12-1'!I47,'12-1'!N47,'12-1'!Q47,'12-1'!T47,'12-2'!E46,H46,K46),"OK","NG")</f>
        <v>OK</v>
      </c>
      <c r="AF46" s="42" t="str">
        <f>IF('12-1'!F47=SUM('12-1'!K47,'12-1'!O47,'12-1'!R47,'12-1'!U47,'12-2'!F46,I46,L46),"OK","NG")</f>
        <v>OK</v>
      </c>
      <c r="AH46" s="106">
        <f t="shared" si="1"/>
        <v>1</v>
      </c>
      <c r="AI46" s="106">
        <f t="shared" si="0"/>
        <v>10</v>
      </c>
      <c r="AJ46" s="106">
        <f t="shared" si="0"/>
        <v>1</v>
      </c>
      <c r="AK46" s="106">
        <f t="shared" si="0"/>
        <v>5</v>
      </c>
      <c r="AL46" s="107"/>
      <c r="AM46" s="110">
        <v>1</v>
      </c>
      <c r="AN46" s="110">
        <v>6</v>
      </c>
      <c r="AO46" s="110">
        <v>1</v>
      </c>
      <c r="AP46" s="110">
        <v>2</v>
      </c>
      <c r="AQ46" s="111"/>
      <c r="AR46" s="110">
        <v>0</v>
      </c>
      <c r="AS46" s="110">
        <v>4</v>
      </c>
      <c r="AT46" s="110">
        <v>0</v>
      </c>
      <c r="AU46" s="110">
        <v>3</v>
      </c>
      <c r="AV46" s="111"/>
      <c r="AW46" s="110">
        <v>0</v>
      </c>
      <c r="AX46" s="110">
        <v>0</v>
      </c>
      <c r="AY46" s="110">
        <v>0</v>
      </c>
    </row>
    <row r="47" spans="2:51" s="3" customFormat="1" ht="11.25" customHeight="1" x14ac:dyDescent="0.15">
      <c r="B47" s="47" t="s">
        <v>49</v>
      </c>
      <c r="C47" s="101"/>
      <c r="D47" s="48">
        <v>60</v>
      </c>
      <c r="E47" s="49">
        <v>42</v>
      </c>
      <c r="F47" s="102">
        <v>18</v>
      </c>
      <c r="G47" s="103">
        <v>124</v>
      </c>
      <c r="H47" s="109">
        <v>61</v>
      </c>
      <c r="I47" s="109">
        <v>63</v>
      </c>
      <c r="J47" s="103">
        <v>0</v>
      </c>
      <c r="K47" s="109">
        <v>0</v>
      </c>
      <c r="L47" s="109">
        <v>0</v>
      </c>
      <c r="M47" s="109">
        <v>549</v>
      </c>
      <c r="N47" s="103">
        <v>3</v>
      </c>
      <c r="O47" s="109">
        <v>3</v>
      </c>
      <c r="P47" s="109">
        <v>0</v>
      </c>
      <c r="Q47" s="109">
        <v>51</v>
      </c>
      <c r="R47" s="109">
        <v>38</v>
      </c>
      <c r="S47" s="109">
        <v>13</v>
      </c>
      <c r="T47" s="104">
        <v>98.784454716658104</v>
      </c>
      <c r="U47" s="104">
        <v>98.655256723716406</v>
      </c>
      <c r="V47" s="104">
        <v>98.920821114369502</v>
      </c>
      <c r="W47" s="104">
        <v>0.29104605375791798</v>
      </c>
      <c r="X47" s="104">
        <v>0.42231607023783102</v>
      </c>
      <c r="Y47" s="104">
        <v>0.15249266862170099</v>
      </c>
      <c r="Z47" s="50"/>
      <c r="AA47" s="47" t="s">
        <v>49</v>
      </c>
      <c r="AB47" s="47"/>
      <c r="AD47" s="42" t="str">
        <f>IF('12-1'!D48=SUM('12-1'!G48,'12-1'!M48,'12-1'!P48,'12-1'!S48,'12-2'!D47,G47,J47),"OK","NG")</f>
        <v>OK</v>
      </c>
      <c r="AE47" s="42" t="str">
        <f>IF('12-1'!E48=SUM('12-1'!I48,'12-1'!N48,'12-1'!Q48,'12-1'!T48,'12-2'!E47,H47,K47),"OK","NG")</f>
        <v>OK</v>
      </c>
      <c r="AF47" s="42" t="str">
        <f>IF('12-1'!F48=SUM('12-1'!K48,'12-1'!O48,'12-1'!R48,'12-1'!U48,'12-2'!F47,I47,L47),"OK","NG")</f>
        <v>OK</v>
      </c>
      <c r="AH47" s="106">
        <f t="shared" si="1"/>
        <v>11</v>
      </c>
      <c r="AI47" s="106">
        <f t="shared" si="0"/>
        <v>30</v>
      </c>
      <c r="AJ47" s="106">
        <f t="shared" si="0"/>
        <v>11</v>
      </c>
      <c r="AK47" s="106">
        <f t="shared" si="0"/>
        <v>8</v>
      </c>
      <c r="AL47" s="107"/>
      <c r="AM47" s="110">
        <v>8</v>
      </c>
      <c r="AN47" s="110">
        <v>23</v>
      </c>
      <c r="AO47" s="110">
        <v>6</v>
      </c>
      <c r="AP47" s="110">
        <v>5</v>
      </c>
      <c r="AQ47" s="111"/>
      <c r="AR47" s="110">
        <v>3</v>
      </c>
      <c r="AS47" s="110">
        <v>7</v>
      </c>
      <c r="AT47" s="110">
        <v>5</v>
      </c>
      <c r="AU47" s="110">
        <v>3</v>
      </c>
      <c r="AV47" s="111"/>
      <c r="AW47" s="110">
        <v>7</v>
      </c>
      <c r="AX47" s="110">
        <v>4</v>
      </c>
      <c r="AY47" s="110">
        <v>3</v>
      </c>
    </row>
    <row r="48" spans="2:51" s="3" customFormat="1" ht="11.25" customHeight="1" x14ac:dyDescent="0.15">
      <c r="B48" s="47" t="s">
        <v>50</v>
      </c>
      <c r="C48" s="101"/>
      <c r="D48" s="48">
        <v>71</v>
      </c>
      <c r="E48" s="49">
        <v>51</v>
      </c>
      <c r="F48" s="102">
        <v>20</v>
      </c>
      <c r="G48" s="103">
        <v>150</v>
      </c>
      <c r="H48" s="109">
        <v>78</v>
      </c>
      <c r="I48" s="109">
        <v>72</v>
      </c>
      <c r="J48" s="103">
        <v>0</v>
      </c>
      <c r="K48" s="109">
        <v>0</v>
      </c>
      <c r="L48" s="109">
        <v>0</v>
      </c>
      <c r="M48" s="109">
        <v>1077</v>
      </c>
      <c r="N48" s="103">
        <v>3</v>
      </c>
      <c r="O48" s="109">
        <v>3</v>
      </c>
      <c r="P48" s="109">
        <v>0</v>
      </c>
      <c r="Q48" s="109">
        <v>60</v>
      </c>
      <c r="R48" s="109">
        <v>47</v>
      </c>
      <c r="S48" s="109">
        <v>13</v>
      </c>
      <c r="T48" s="104">
        <v>98.681901493585002</v>
      </c>
      <c r="U48" s="104">
        <v>98.644405299839207</v>
      </c>
      <c r="V48" s="104">
        <v>98.720800889877694</v>
      </c>
      <c r="W48" s="104">
        <v>0.23398198338727899</v>
      </c>
      <c r="X48" s="104">
        <v>0.359960174618978</v>
      </c>
      <c r="Y48" s="104">
        <v>0.103289369140315</v>
      </c>
      <c r="Z48" s="50"/>
      <c r="AA48" s="47" t="s">
        <v>50</v>
      </c>
      <c r="AB48" s="47"/>
      <c r="AD48" s="42" t="str">
        <f>IF('12-1'!D49=SUM('12-1'!G49,'12-1'!M49,'12-1'!P49,'12-1'!S49,'12-2'!D48,G48,J48),"OK","NG")</f>
        <v>OK</v>
      </c>
      <c r="AE48" s="42" t="str">
        <f>IF('12-1'!E49=SUM('12-1'!I49,'12-1'!N49,'12-1'!Q49,'12-1'!T49,'12-2'!E48,H48,K48),"OK","NG")</f>
        <v>OK</v>
      </c>
      <c r="AF48" s="42" t="str">
        <f>IF('12-1'!F49=SUM('12-1'!K49,'12-1'!O49,'12-1'!R49,'12-1'!U49,'12-2'!F48,I48,L48),"OK","NG")</f>
        <v>OK</v>
      </c>
      <c r="AH48" s="106">
        <f t="shared" si="1"/>
        <v>16</v>
      </c>
      <c r="AI48" s="106">
        <f t="shared" si="0"/>
        <v>32</v>
      </c>
      <c r="AJ48" s="106">
        <f t="shared" si="0"/>
        <v>9</v>
      </c>
      <c r="AK48" s="106">
        <f t="shared" si="0"/>
        <v>14</v>
      </c>
      <c r="AL48" s="107"/>
      <c r="AM48" s="110">
        <v>10</v>
      </c>
      <c r="AN48" s="110">
        <v>26</v>
      </c>
      <c r="AO48" s="110">
        <v>8</v>
      </c>
      <c r="AP48" s="110">
        <v>7</v>
      </c>
      <c r="AQ48" s="111"/>
      <c r="AR48" s="110">
        <v>6</v>
      </c>
      <c r="AS48" s="110">
        <v>6</v>
      </c>
      <c r="AT48" s="110">
        <v>1</v>
      </c>
      <c r="AU48" s="110">
        <v>7</v>
      </c>
      <c r="AV48" s="111"/>
      <c r="AW48" s="110">
        <v>9</v>
      </c>
      <c r="AX48" s="110">
        <v>8</v>
      </c>
      <c r="AY48" s="110">
        <v>1</v>
      </c>
    </row>
    <row r="49" spans="1:51" s="3" customFormat="1" ht="11.25" customHeight="1" x14ac:dyDescent="0.15">
      <c r="B49" s="47" t="s">
        <v>51</v>
      </c>
      <c r="C49" s="101"/>
      <c r="D49" s="48">
        <v>42</v>
      </c>
      <c r="E49" s="49">
        <v>36</v>
      </c>
      <c r="F49" s="102">
        <v>6</v>
      </c>
      <c r="G49" s="103">
        <v>97</v>
      </c>
      <c r="H49" s="109">
        <v>48</v>
      </c>
      <c r="I49" s="109">
        <v>49</v>
      </c>
      <c r="J49" s="103">
        <v>1</v>
      </c>
      <c r="K49" s="109">
        <v>1</v>
      </c>
      <c r="L49" s="109">
        <v>0</v>
      </c>
      <c r="M49" s="109">
        <v>350</v>
      </c>
      <c r="N49" s="103">
        <v>2</v>
      </c>
      <c r="O49" s="109">
        <v>1</v>
      </c>
      <c r="P49" s="109">
        <v>1</v>
      </c>
      <c r="Q49" s="109">
        <v>35</v>
      </c>
      <c r="R49" s="109">
        <v>33</v>
      </c>
      <c r="S49" s="109">
        <v>2</v>
      </c>
      <c r="T49" s="104">
        <v>98.383410918324202</v>
      </c>
      <c r="U49" s="104">
        <v>98.215171046108097</v>
      </c>
      <c r="V49" s="104">
        <v>98.560027758501107</v>
      </c>
      <c r="W49" s="104">
        <v>0.29623360135421101</v>
      </c>
      <c r="X49" s="104">
        <v>0.54536440257808605</v>
      </c>
      <c r="Y49" s="104">
        <v>3.4698126301179702E-2</v>
      </c>
      <c r="Z49" s="50"/>
      <c r="AA49" s="47" t="s">
        <v>51</v>
      </c>
      <c r="AB49" s="47"/>
      <c r="AD49" s="42" t="str">
        <f>IF('12-1'!D50=SUM('12-1'!G50,'12-1'!M50,'12-1'!P50,'12-1'!S50,'12-2'!D49,G49,J49),"OK","NG")</f>
        <v>OK</v>
      </c>
      <c r="AE49" s="42" t="str">
        <f>IF('12-1'!E50=SUM('12-1'!I50,'12-1'!N50,'12-1'!Q50,'12-1'!T50,'12-2'!E49,H49,K49),"OK","NG")</f>
        <v>OK</v>
      </c>
      <c r="AF49" s="42" t="str">
        <f>IF('12-1'!F50=SUM('12-1'!K50,'12-1'!O50,'12-1'!R50,'12-1'!U50,'12-2'!F49,I49,L49),"OK","NG")</f>
        <v>OK</v>
      </c>
      <c r="AH49" s="106">
        <f t="shared" si="1"/>
        <v>12</v>
      </c>
      <c r="AI49" s="106">
        <f t="shared" si="0"/>
        <v>18</v>
      </c>
      <c r="AJ49" s="106">
        <f t="shared" si="0"/>
        <v>5</v>
      </c>
      <c r="AK49" s="106">
        <f t="shared" si="0"/>
        <v>7</v>
      </c>
      <c r="AL49" s="107"/>
      <c r="AM49" s="110">
        <v>11</v>
      </c>
      <c r="AN49" s="110">
        <v>18</v>
      </c>
      <c r="AO49" s="110">
        <v>4</v>
      </c>
      <c r="AP49" s="110">
        <v>3</v>
      </c>
      <c r="AQ49" s="111"/>
      <c r="AR49" s="110">
        <v>1</v>
      </c>
      <c r="AS49" s="110">
        <v>0</v>
      </c>
      <c r="AT49" s="110">
        <v>1</v>
      </c>
      <c r="AU49" s="110">
        <v>4</v>
      </c>
      <c r="AV49" s="111"/>
      <c r="AW49" s="110">
        <v>3</v>
      </c>
      <c r="AX49" s="110">
        <v>3</v>
      </c>
      <c r="AY49" s="110">
        <v>0</v>
      </c>
    </row>
    <row r="50" spans="1:51" s="3" customFormat="1" ht="11.25" customHeight="1" x14ac:dyDescent="0.15">
      <c r="B50" s="47"/>
      <c r="C50" s="101"/>
      <c r="D50" s="48"/>
      <c r="E50" s="52"/>
      <c r="F50" s="52"/>
      <c r="G50" s="103"/>
      <c r="H50" s="109"/>
      <c r="I50" s="109"/>
      <c r="J50" s="103"/>
      <c r="K50" s="109"/>
      <c r="L50" s="109"/>
      <c r="M50" s="109"/>
      <c r="N50" s="103"/>
      <c r="O50" s="109"/>
      <c r="P50" s="109"/>
      <c r="Q50" s="109"/>
      <c r="R50" s="109"/>
      <c r="S50" s="109"/>
      <c r="T50" s="104"/>
      <c r="U50" s="104"/>
      <c r="V50" s="104"/>
      <c r="W50" s="104"/>
      <c r="X50" s="104"/>
      <c r="Y50" s="104"/>
      <c r="Z50" s="50"/>
      <c r="AA50" s="47"/>
      <c r="AB50" s="47"/>
      <c r="AD50" s="42"/>
      <c r="AE50" s="42"/>
      <c r="AF50" s="42"/>
      <c r="AH50" s="106">
        <f t="shared" si="1"/>
        <v>0</v>
      </c>
      <c r="AI50" s="106">
        <f t="shared" si="0"/>
        <v>0</v>
      </c>
      <c r="AJ50" s="106">
        <f t="shared" si="0"/>
        <v>0</v>
      </c>
      <c r="AK50" s="106">
        <f t="shared" si="0"/>
        <v>0</v>
      </c>
      <c r="AL50" s="107"/>
      <c r="AM50" s="110"/>
      <c r="AN50" s="110"/>
      <c r="AO50" s="110"/>
      <c r="AP50" s="110"/>
      <c r="AQ50" s="111"/>
      <c r="AR50" s="110"/>
      <c r="AS50" s="110"/>
      <c r="AT50" s="110"/>
      <c r="AU50" s="110"/>
      <c r="AV50" s="111"/>
      <c r="AW50" s="110"/>
      <c r="AX50" s="110"/>
      <c r="AY50" s="110"/>
    </row>
    <row r="51" spans="1:51" s="3" customFormat="1" ht="11.25" customHeight="1" x14ac:dyDescent="0.15">
      <c r="B51" s="47" t="s">
        <v>52</v>
      </c>
      <c r="C51" s="101"/>
      <c r="D51" s="48">
        <v>5</v>
      </c>
      <c r="E51" s="49">
        <v>2</v>
      </c>
      <c r="F51" s="102">
        <v>3</v>
      </c>
      <c r="G51" s="103">
        <v>10</v>
      </c>
      <c r="H51" s="109">
        <v>5</v>
      </c>
      <c r="I51" s="109">
        <v>5</v>
      </c>
      <c r="J51" s="103">
        <v>0</v>
      </c>
      <c r="K51" s="109">
        <v>0</v>
      </c>
      <c r="L51" s="109">
        <v>0</v>
      </c>
      <c r="M51" s="109">
        <v>189</v>
      </c>
      <c r="N51" s="103">
        <v>1</v>
      </c>
      <c r="O51" s="109">
        <v>1</v>
      </c>
      <c r="P51" s="109">
        <v>0</v>
      </c>
      <c r="Q51" s="109">
        <v>3</v>
      </c>
      <c r="R51" s="109">
        <v>2</v>
      </c>
      <c r="S51" s="109">
        <v>1</v>
      </c>
      <c r="T51" s="104">
        <v>99.343134188301505</v>
      </c>
      <c r="U51" s="104">
        <v>99.236641221374001</v>
      </c>
      <c r="V51" s="104">
        <v>99.454953510740594</v>
      </c>
      <c r="W51" s="104">
        <v>4.6918986549890497E-2</v>
      </c>
      <c r="X51" s="104">
        <v>6.1068702290076299E-2</v>
      </c>
      <c r="Y51" s="104">
        <v>3.2061558191728103E-2</v>
      </c>
      <c r="Z51" s="50"/>
      <c r="AA51" s="47" t="s">
        <v>52</v>
      </c>
      <c r="AB51" s="47"/>
      <c r="AD51" s="42" t="str">
        <f>IF('12-1'!D52=SUM('12-1'!G52,'12-1'!M52,'12-1'!P52,'12-1'!S52,'12-2'!D51,G51,J51),"OK","NG")</f>
        <v>OK</v>
      </c>
      <c r="AE51" s="42" t="str">
        <f>IF('12-1'!E52=SUM('12-1'!I52,'12-1'!N52,'12-1'!Q52,'12-1'!T52,'12-2'!E51,H51,K51),"OK","NG")</f>
        <v>OK</v>
      </c>
      <c r="AF51" s="42" t="str">
        <f>IF('12-1'!F52=SUM('12-1'!K52,'12-1'!O52,'12-1'!R52,'12-1'!U52,'12-2'!F51,I51,L51),"OK","NG")</f>
        <v>OK</v>
      </c>
      <c r="AH51" s="106">
        <f t="shared" si="1"/>
        <v>1</v>
      </c>
      <c r="AI51" s="106">
        <f t="shared" si="0"/>
        <v>1</v>
      </c>
      <c r="AJ51" s="106">
        <f t="shared" si="0"/>
        <v>0</v>
      </c>
      <c r="AK51" s="106">
        <f t="shared" si="0"/>
        <v>3</v>
      </c>
      <c r="AL51" s="107"/>
      <c r="AM51" s="110">
        <v>1</v>
      </c>
      <c r="AN51" s="110">
        <v>0</v>
      </c>
      <c r="AO51" s="110">
        <v>0</v>
      </c>
      <c r="AP51" s="110">
        <v>1</v>
      </c>
      <c r="AQ51" s="111"/>
      <c r="AR51" s="110">
        <v>0</v>
      </c>
      <c r="AS51" s="110">
        <v>1</v>
      </c>
      <c r="AT51" s="110">
        <v>0</v>
      </c>
      <c r="AU51" s="110">
        <v>2</v>
      </c>
      <c r="AV51" s="111"/>
      <c r="AW51" s="110">
        <v>0</v>
      </c>
      <c r="AX51" s="110">
        <v>0</v>
      </c>
      <c r="AY51" s="110">
        <v>0</v>
      </c>
    </row>
    <row r="52" spans="1:51" s="3" customFormat="1" ht="11.25" customHeight="1" x14ac:dyDescent="0.15">
      <c r="B52" s="47" t="s">
        <v>53</v>
      </c>
      <c r="C52" s="101"/>
      <c r="D52" s="48">
        <v>54</v>
      </c>
      <c r="E52" s="49">
        <v>38</v>
      </c>
      <c r="F52" s="102">
        <v>16</v>
      </c>
      <c r="G52" s="103">
        <v>57</v>
      </c>
      <c r="H52" s="109">
        <v>32</v>
      </c>
      <c r="I52" s="109">
        <v>25</v>
      </c>
      <c r="J52" s="103">
        <v>4</v>
      </c>
      <c r="K52" s="109">
        <v>2</v>
      </c>
      <c r="L52" s="109">
        <v>2</v>
      </c>
      <c r="M52" s="109">
        <v>183</v>
      </c>
      <c r="N52" s="103">
        <v>0</v>
      </c>
      <c r="O52" s="109">
        <v>0</v>
      </c>
      <c r="P52" s="109">
        <v>0</v>
      </c>
      <c r="Q52" s="109">
        <v>39</v>
      </c>
      <c r="R52" s="109">
        <v>28</v>
      </c>
      <c r="S52" s="109">
        <v>11</v>
      </c>
      <c r="T52" s="104">
        <v>98.668307967770801</v>
      </c>
      <c r="U52" s="104">
        <v>98.404022737210298</v>
      </c>
      <c r="V52" s="104">
        <v>98.945437872535507</v>
      </c>
      <c r="W52" s="104">
        <v>0.43643688451208601</v>
      </c>
      <c r="X52" s="104">
        <v>0.61215566243987796</v>
      </c>
      <c r="Y52" s="104">
        <v>0.252177900045851</v>
      </c>
      <c r="Z52" s="50"/>
      <c r="AA52" s="47" t="s">
        <v>53</v>
      </c>
      <c r="AB52" s="47"/>
      <c r="AD52" s="42" t="str">
        <f>IF('12-1'!D53=SUM('12-1'!G53,'12-1'!M53,'12-1'!P53,'12-1'!S53,'12-2'!D52,G52,J52),"OK","NG")</f>
        <v>OK</v>
      </c>
      <c r="AE52" s="42" t="str">
        <f>IF('12-1'!E53=SUM('12-1'!I53,'12-1'!N53,'12-1'!Q53,'12-1'!T53,'12-2'!E52,H52,K52),"OK","NG")</f>
        <v>OK</v>
      </c>
      <c r="AF52" s="42" t="str">
        <f>IF('12-1'!F53=SUM('12-1'!K53,'12-1'!O53,'12-1'!R53,'12-1'!U53,'12-2'!F52,I52,L52),"OK","NG")</f>
        <v>OK</v>
      </c>
      <c r="AH52" s="106">
        <f t="shared" si="1"/>
        <v>12</v>
      </c>
      <c r="AI52" s="106">
        <f t="shared" si="0"/>
        <v>24</v>
      </c>
      <c r="AJ52" s="106">
        <f t="shared" si="0"/>
        <v>4</v>
      </c>
      <c r="AK52" s="106">
        <f t="shared" si="0"/>
        <v>14</v>
      </c>
      <c r="AL52" s="107"/>
      <c r="AM52" s="110">
        <v>8</v>
      </c>
      <c r="AN52" s="110">
        <v>18</v>
      </c>
      <c r="AO52" s="110">
        <v>3</v>
      </c>
      <c r="AP52" s="110">
        <v>9</v>
      </c>
      <c r="AQ52" s="111"/>
      <c r="AR52" s="110">
        <v>4</v>
      </c>
      <c r="AS52" s="110">
        <v>6</v>
      </c>
      <c r="AT52" s="110">
        <v>1</v>
      </c>
      <c r="AU52" s="110">
        <v>5</v>
      </c>
      <c r="AV52" s="111"/>
      <c r="AW52" s="110">
        <v>3</v>
      </c>
      <c r="AX52" s="110">
        <v>2</v>
      </c>
      <c r="AY52" s="110">
        <v>1</v>
      </c>
    </row>
    <row r="53" spans="1:51" s="3" customFormat="1" ht="11.25" customHeight="1" x14ac:dyDescent="0.15">
      <c r="B53" s="47" t="s">
        <v>54</v>
      </c>
      <c r="C53" s="101"/>
      <c r="D53" s="48">
        <v>36</v>
      </c>
      <c r="E53" s="49">
        <v>28</v>
      </c>
      <c r="F53" s="102">
        <v>8</v>
      </c>
      <c r="G53" s="103">
        <v>84</v>
      </c>
      <c r="H53" s="109">
        <v>62</v>
      </c>
      <c r="I53" s="109">
        <v>22</v>
      </c>
      <c r="J53" s="103">
        <v>5</v>
      </c>
      <c r="K53" s="109">
        <v>3</v>
      </c>
      <c r="L53" s="109">
        <v>2</v>
      </c>
      <c r="M53" s="109">
        <v>160</v>
      </c>
      <c r="N53" s="103">
        <v>1</v>
      </c>
      <c r="O53" s="109">
        <v>1</v>
      </c>
      <c r="P53" s="109">
        <v>0</v>
      </c>
      <c r="Q53" s="109">
        <v>34</v>
      </c>
      <c r="R53" s="109">
        <v>27</v>
      </c>
      <c r="S53" s="109">
        <v>7</v>
      </c>
      <c r="T53" s="104">
        <v>98.809222194071396</v>
      </c>
      <c r="U53" s="104">
        <v>98.367808661926304</v>
      </c>
      <c r="V53" s="104">
        <v>99.292411109145604</v>
      </c>
      <c r="W53" s="104">
        <v>0.287137910649438</v>
      </c>
      <c r="X53" s="104">
        <v>0.43632837750484799</v>
      </c>
      <c r="Y53" s="104">
        <v>0.123828055899522</v>
      </c>
      <c r="Z53" s="50"/>
      <c r="AA53" s="47" t="s">
        <v>54</v>
      </c>
      <c r="AB53" s="47"/>
      <c r="AD53" s="42" t="str">
        <f>IF('12-1'!D54=SUM('12-1'!G54,'12-1'!M54,'12-1'!P54,'12-1'!S54,'12-2'!D53,G53,J53),"OK","NG")</f>
        <v>OK</v>
      </c>
      <c r="AE53" s="42" t="str">
        <f>IF('12-1'!E54=SUM('12-1'!I54,'12-1'!N54,'12-1'!Q54,'12-1'!T54,'12-2'!E53,H53,K53),"OK","NG")</f>
        <v>OK</v>
      </c>
      <c r="AF53" s="42" t="str">
        <f>IF('12-1'!F54=SUM('12-1'!K54,'12-1'!O54,'12-1'!R54,'12-1'!U54,'12-2'!F53,I53,L53),"OK","NG")</f>
        <v>OK</v>
      </c>
      <c r="AH53" s="106">
        <f t="shared" si="1"/>
        <v>9</v>
      </c>
      <c r="AI53" s="106">
        <f t="shared" si="0"/>
        <v>23</v>
      </c>
      <c r="AJ53" s="106">
        <f t="shared" si="0"/>
        <v>2</v>
      </c>
      <c r="AK53" s="106">
        <f t="shared" si="0"/>
        <v>2</v>
      </c>
      <c r="AL53" s="107"/>
      <c r="AM53" s="110">
        <v>7</v>
      </c>
      <c r="AN53" s="110">
        <v>19</v>
      </c>
      <c r="AO53" s="110">
        <v>1</v>
      </c>
      <c r="AP53" s="110">
        <v>1</v>
      </c>
      <c r="AQ53" s="111"/>
      <c r="AR53" s="110">
        <v>2</v>
      </c>
      <c r="AS53" s="110">
        <v>4</v>
      </c>
      <c r="AT53" s="110">
        <v>1</v>
      </c>
      <c r="AU53" s="110">
        <v>1</v>
      </c>
      <c r="AV53" s="111"/>
      <c r="AW53" s="110">
        <v>1</v>
      </c>
      <c r="AX53" s="110">
        <v>0</v>
      </c>
      <c r="AY53" s="110">
        <v>1</v>
      </c>
    </row>
    <row r="54" spans="1:51" s="3" customFormat="1" ht="11.25" customHeight="1" x14ac:dyDescent="0.15">
      <c r="B54" s="47" t="s">
        <v>55</v>
      </c>
      <c r="C54" s="101"/>
      <c r="D54" s="48">
        <v>10</v>
      </c>
      <c r="E54" s="49">
        <v>9</v>
      </c>
      <c r="F54" s="102">
        <v>1</v>
      </c>
      <c r="G54" s="103">
        <v>46</v>
      </c>
      <c r="H54" s="109">
        <v>28</v>
      </c>
      <c r="I54" s="109">
        <v>18</v>
      </c>
      <c r="J54" s="103">
        <v>1</v>
      </c>
      <c r="K54" s="109">
        <v>1</v>
      </c>
      <c r="L54" s="109">
        <v>0</v>
      </c>
      <c r="M54" s="109">
        <v>91</v>
      </c>
      <c r="N54" s="103">
        <v>0</v>
      </c>
      <c r="O54" s="109">
        <v>0</v>
      </c>
      <c r="P54" s="109">
        <v>0</v>
      </c>
      <c r="Q54" s="109">
        <v>6</v>
      </c>
      <c r="R54" s="109">
        <v>6</v>
      </c>
      <c r="S54" s="109">
        <v>0</v>
      </c>
      <c r="T54" s="104">
        <v>98.8795986622074</v>
      </c>
      <c r="U54" s="104">
        <v>98.452929558920403</v>
      </c>
      <c r="V54" s="104">
        <v>99.320190346702901</v>
      </c>
      <c r="W54" s="104">
        <v>0.10033444816053499</v>
      </c>
      <c r="X54" s="104">
        <v>0.197498354180382</v>
      </c>
      <c r="Y54" s="104">
        <v>0</v>
      </c>
      <c r="Z54" s="50"/>
      <c r="AA54" s="47" t="s">
        <v>55</v>
      </c>
      <c r="AB54" s="47"/>
      <c r="AD54" s="42" t="str">
        <f>IF('12-1'!D55=SUM('12-1'!G55,'12-1'!M55,'12-1'!P55,'12-1'!S55,'12-2'!D54,G54,J54),"OK","NG")</f>
        <v>OK</v>
      </c>
      <c r="AE54" s="42" t="str">
        <f>IF('12-1'!E55=SUM('12-1'!I55,'12-1'!N55,'12-1'!Q55,'12-1'!T55,'12-2'!E54,H54,K54),"OK","NG")</f>
        <v>OK</v>
      </c>
      <c r="AF54" s="42" t="str">
        <f>IF('12-1'!F55=SUM('12-1'!K55,'12-1'!O55,'12-1'!R55,'12-1'!U55,'12-2'!F54,I54,L54),"OK","NG")</f>
        <v>OK</v>
      </c>
      <c r="AH54" s="106">
        <f t="shared" si="1"/>
        <v>0</v>
      </c>
      <c r="AI54" s="106">
        <f t="shared" si="0"/>
        <v>5</v>
      </c>
      <c r="AJ54" s="106">
        <f t="shared" si="0"/>
        <v>1</v>
      </c>
      <c r="AK54" s="106">
        <f t="shared" si="0"/>
        <v>4</v>
      </c>
      <c r="AL54" s="107"/>
      <c r="AM54" s="110">
        <v>0</v>
      </c>
      <c r="AN54" s="110">
        <v>5</v>
      </c>
      <c r="AO54" s="110">
        <v>1</v>
      </c>
      <c r="AP54" s="110">
        <v>3</v>
      </c>
      <c r="AQ54" s="111"/>
      <c r="AR54" s="110">
        <v>0</v>
      </c>
      <c r="AS54" s="110">
        <v>0</v>
      </c>
      <c r="AT54" s="110">
        <v>0</v>
      </c>
      <c r="AU54" s="110">
        <v>1</v>
      </c>
      <c r="AV54" s="111"/>
      <c r="AW54" s="110">
        <v>1</v>
      </c>
      <c r="AX54" s="110">
        <v>1</v>
      </c>
      <c r="AY54" s="110">
        <v>0</v>
      </c>
    </row>
    <row r="55" spans="1:51" s="3" customFormat="1" ht="11.25" customHeight="1" x14ac:dyDescent="0.15">
      <c r="B55" s="47" t="s">
        <v>56</v>
      </c>
      <c r="C55" s="101"/>
      <c r="D55" s="48">
        <v>152</v>
      </c>
      <c r="E55" s="49">
        <v>111</v>
      </c>
      <c r="F55" s="102">
        <v>41</v>
      </c>
      <c r="G55" s="103">
        <v>349</v>
      </c>
      <c r="H55" s="109">
        <v>186</v>
      </c>
      <c r="I55" s="109">
        <v>163</v>
      </c>
      <c r="J55" s="103">
        <v>12</v>
      </c>
      <c r="K55" s="109">
        <v>10</v>
      </c>
      <c r="L55" s="109">
        <v>2</v>
      </c>
      <c r="M55" s="109">
        <v>1431</v>
      </c>
      <c r="N55" s="103">
        <v>4</v>
      </c>
      <c r="O55" s="109">
        <v>3</v>
      </c>
      <c r="P55" s="109">
        <v>1</v>
      </c>
      <c r="Q55" s="109">
        <v>142</v>
      </c>
      <c r="R55" s="109">
        <v>110</v>
      </c>
      <c r="S55" s="109">
        <v>32</v>
      </c>
      <c r="T55" s="104">
        <v>98.258323057953206</v>
      </c>
      <c r="U55" s="104">
        <v>98.016113661959594</v>
      </c>
      <c r="V55" s="104">
        <v>98.508732646663702</v>
      </c>
      <c r="W55" s="104">
        <v>0.31266514003875301</v>
      </c>
      <c r="X55" s="104">
        <v>0.476479251494412</v>
      </c>
      <c r="Y55" s="104">
        <v>0.143304970891178</v>
      </c>
      <c r="Z55" s="50"/>
      <c r="AA55" s="47" t="s">
        <v>56</v>
      </c>
      <c r="AB55" s="47"/>
      <c r="AD55" s="42" t="str">
        <f>IF('12-1'!D56=SUM('12-1'!G56,'12-1'!M56,'12-1'!P56,'12-1'!S56,'12-2'!D55,G55,J55),"OK","NG")</f>
        <v>OK</v>
      </c>
      <c r="AE55" s="42" t="str">
        <f>IF('12-1'!E56=SUM('12-1'!I56,'12-1'!N56,'12-1'!Q56,'12-1'!T56,'12-2'!E55,H55,K55),"OK","NG")</f>
        <v>OK</v>
      </c>
      <c r="AF55" s="42" t="str">
        <f>IF('12-1'!F56=SUM('12-1'!K56,'12-1'!O56,'12-1'!R56,'12-1'!U56,'12-2'!F55,I55,L55),"OK","NG")</f>
        <v>OK</v>
      </c>
      <c r="AH55" s="106">
        <f t="shared" si="1"/>
        <v>59</v>
      </c>
      <c r="AI55" s="106">
        <f t="shared" si="0"/>
        <v>68</v>
      </c>
      <c r="AJ55" s="106">
        <f t="shared" si="0"/>
        <v>12</v>
      </c>
      <c r="AK55" s="106">
        <f t="shared" si="0"/>
        <v>13</v>
      </c>
      <c r="AL55" s="107"/>
      <c r="AM55" s="110">
        <v>47</v>
      </c>
      <c r="AN55" s="110">
        <v>54</v>
      </c>
      <c r="AO55" s="110">
        <v>6</v>
      </c>
      <c r="AP55" s="110">
        <v>4</v>
      </c>
      <c r="AQ55" s="111"/>
      <c r="AR55" s="110">
        <v>12</v>
      </c>
      <c r="AS55" s="110">
        <v>14</v>
      </c>
      <c r="AT55" s="110">
        <v>6</v>
      </c>
      <c r="AU55" s="110">
        <v>9</v>
      </c>
      <c r="AV55" s="111"/>
      <c r="AW55" s="110">
        <v>11</v>
      </c>
      <c r="AX55" s="110">
        <v>6</v>
      </c>
      <c r="AY55" s="110">
        <v>5</v>
      </c>
    </row>
    <row r="56" spans="1:51" s="3" customFormat="1" ht="11.25" customHeight="1" x14ac:dyDescent="0.15">
      <c r="B56" s="47"/>
      <c r="C56" s="101"/>
      <c r="D56" s="48"/>
      <c r="E56" s="52"/>
      <c r="F56" s="52"/>
      <c r="G56" s="103"/>
      <c r="H56" s="109"/>
      <c r="I56" s="109"/>
      <c r="J56" s="103"/>
      <c r="K56" s="109"/>
      <c r="L56" s="109"/>
      <c r="M56" s="109"/>
      <c r="N56" s="103"/>
      <c r="O56" s="109"/>
      <c r="P56" s="109"/>
      <c r="Q56" s="109"/>
      <c r="R56" s="109"/>
      <c r="S56" s="109"/>
      <c r="T56" s="104"/>
      <c r="U56" s="104"/>
      <c r="V56" s="104"/>
      <c r="W56" s="104"/>
      <c r="X56" s="104"/>
      <c r="Y56" s="104"/>
      <c r="Z56" s="50"/>
      <c r="AA56" s="47"/>
      <c r="AB56" s="47"/>
      <c r="AD56" s="42"/>
      <c r="AE56" s="42"/>
      <c r="AF56" s="42"/>
      <c r="AH56" s="106">
        <f t="shared" si="1"/>
        <v>0</v>
      </c>
      <c r="AI56" s="106">
        <f t="shared" si="0"/>
        <v>0</v>
      </c>
      <c r="AJ56" s="106">
        <f t="shared" si="0"/>
        <v>0</v>
      </c>
      <c r="AK56" s="106">
        <f t="shared" si="0"/>
        <v>0</v>
      </c>
      <c r="AL56" s="107"/>
      <c r="AM56" s="110"/>
      <c r="AN56" s="110"/>
      <c r="AO56" s="110"/>
      <c r="AP56" s="110"/>
      <c r="AQ56" s="111"/>
      <c r="AR56" s="110"/>
      <c r="AS56" s="110"/>
      <c r="AT56" s="110"/>
      <c r="AU56" s="110"/>
      <c r="AV56" s="111"/>
      <c r="AW56" s="110"/>
      <c r="AX56" s="110"/>
      <c r="AY56" s="110"/>
    </row>
    <row r="57" spans="1:51" s="3" customFormat="1" ht="11.25" customHeight="1" x14ac:dyDescent="0.15">
      <c r="B57" s="47" t="s">
        <v>57</v>
      </c>
      <c r="C57" s="101"/>
      <c r="D57" s="48">
        <v>21</v>
      </c>
      <c r="E57" s="49">
        <v>15</v>
      </c>
      <c r="F57" s="102">
        <v>6</v>
      </c>
      <c r="G57" s="103">
        <v>75</v>
      </c>
      <c r="H57" s="109">
        <v>46</v>
      </c>
      <c r="I57" s="109">
        <v>29</v>
      </c>
      <c r="J57" s="103">
        <v>0</v>
      </c>
      <c r="K57" s="109">
        <v>0</v>
      </c>
      <c r="L57" s="109">
        <v>0</v>
      </c>
      <c r="M57" s="109">
        <v>554</v>
      </c>
      <c r="N57" s="103">
        <v>4</v>
      </c>
      <c r="O57" s="109">
        <v>4</v>
      </c>
      <c r="P57" s="109">
        <v>0</v>
      </c>
      <c r="Q57" s="109">
        <v>22</v>
      </c>
      <c r="R57" s="109">
        <v>17</v>
      </c>
      <c r="S57" s="109">
        <v>5</v>
      </c>
      <c r="T57" s="104">
        <v>98.393881453154904</v>
      </c>
      <c r="U57" s="104">
        <v>98.081714000996499</v>
      </c>
      <c r="V57" s="104">
        <v>98.720960584703704</v>
      </c>
      <c r="W57" s="104">
        <v>0.28043339706819598</v>
      </c>
      <c r="X57" s="104">
        <v>0.423517688091679</v>
      </c>
      <c r="Y57" s="104">
        <v>0.13051422605064</v>
      </c>
      <c r="Z57" s="50"/>
      <c r="AA57" s="47" t="s">
        <v>57</v>
      </c>
      <c r="AB57" s="47"/>
      <c r="AD57" s="42" t="str">
        <f>IF('12-1'!D58=SUM('12-1'!G58,'12-1'!M58,'12-1'!P58,'12-1'!S58,'12-2'!D57,G57,J57),"OK","NG")</f>
        <v>OK</v>
      </c>
      <c r="AE57" s="42" t="str">
        <f>IF('12-1'!E58=SUM('12-1'!I58,'12-1'!N58,'12-1'!Q58,'12-1'!T58,'12-2'!E57,H57,K57),"OK","NG")</f>
        <v>OK</v>
      </c>
      <c r="AF57" s="42" t="str">
        <f>IF('12-1'!F58=SUM('12-1'!K58,'12-1'!O58,'12-1'!R58,'12-1'!U58,'12-2'!F57,I57,L57),"OK","NG")</f>
        <v>OK</v>
      </c>
      <c r="AH57" s="106">
        <f t="shared" si="1"/>
        <v>2</v>
      </c>
      <c r="AI57" s="106">
        <f t="shared" si="0"/>
        <v>15</v>
      </c>
      <c r="AJ57" s="106">
        <f t="shared" si="0"/>
        <v>4</v>
      </c>
      <c r="AK57" s="106">
        <f t="shared" si="0"/>
        <v>0</v>
      </c>
      <c r="AL57" s="107"/>
      <c r="AM57" s="110">
        <v>1</v>
      </c>
      <c r="AN57" s="110">
        <v>12</v>
      </c>
      <c r="AO57" s="110">
        <v>2</v>
      </c>
      <c r="AP57" s="110">
        <v>0</v>
      </c>
      <c r="AQ57" s="111"/>
      <c r="AR57" s="110">
        <v>1</v>
      </c>
      <c r="AS57" s="110">
        <v>3</v>
      </c>
      <c r="AT57" s="110">
        <v>2</v>
      </c>
      <c r="AU57" s="110">
        <v>0</v>
      </c>
      <c r="AV57" s="111"/>
      <c r="AW57" s="110">
        <v>1</v>
      </c>
      <c r="AX57" s="110">
        <v>0</v>
      </c>
      <c r="AY57" s="110">
        <v>1</v>
      </c>
    </row>
    <row r="58" spans="1:51" s="3" customFormat="1" ht="11.25" customHeight="1" x14ac:dyDescent="0.15">
      <c r="B58" s="47" t="s">
        <v>58</v>
      </c>
      <c r="C58" s="101"/>
      <c r="D58" s="48">
        <v>30</v>
      </c>
      <c r="E58" s="49">
        <v>19</v>
      </c>
      <c r="F58" s="102">
        <v>11</v>
      </c>
      <c r="G58" s="103">
        <v>56</v>
      </c>
      <c r="H58" s="109">
        <v>31</v>
      </c>
      <c r="I58" s="109">
        <v>25</v>
      </c>
      <c r="J58" s="103">
        <v>2</v>
      </c>
      <c r="K58" s="109">
        <v>2</v>
      </c>
      <c r="L58" s="109">
        <v>0</v>
      </c>
      <c r="M58" s="109">
        <v>346</v>
      </c>
      <c r="N58" s="103">
        <v>3</v>
      </c>
      <c r="O58" s="109">
        <v>3</v>
      </c>
      <c r="P58" s="109">
        <v>0</v>
      </c>
      <c r="Q58" s="109">
        <v>32</v>
      </c>
      <c r="R58" s="109">
        <v>22</v>
      </c>
      <c r="S58" s="109">
        <v>10</v>
      </c>
      <c r="T58" s="104">
        <v>99.083011583011597</v>
      </c>
      <c r="U58" s="104">
        <v>98.830409356725099</v>
      </c>
      <c r="V58" s="104">
        <v>99.344799344799299</v>
      </c>
      <c r="W58" s="104">
        <v>0.25740025740025702</v>
      </c>
      <c r="X58" s="104">
        <v>0.34771613718982097</v>
      </c>
      <c r="Y58" s="104">
        <v>0.16380016380016399</v>
      </c>
      <c r="Z58" s="50"/>
      <c r="AA58" s="47" t="s">
        <v>58</v>
      </c>
      <c r="AB58" s="47"/>
      <c r="AD58" s="42" t="str">
        <f>IF('12-1'!D59=SUM('12-1'!G59,'12-1'!M59,'12-1'!P59,'12-1'!S59,'12-2'!D58,G58,J58),"OK","NG")</f>
        <v>OK</v>
      </c>
      <c r="AE58" s="42" t="str">
        <f>IF('12-1'!E59=SUM('12-1'!I59,'12-1'!N59,'12-1'!Q59,'12-1'!T59,'12-2'!E58,H58,K58),"OK","NG")</f>
        <v>OK</v>
      </c>
      <c r="AF58" s="42" t="str">
        <f>IF('12-1'!F59=SUM('12-1'!K59,'12-1'!O59,'12-1'!R59,'12-1'!U59,'12-2'!F58,I58,L58),"OK","NG")</f>
        <v>OK</v>
      </c>
      <c r="AH58" s="106">
        <f t="shared" si="1"/>
        <v>11</v>
      </c>
      <c r="AI58" s="106">
        <f t="shared" si="0"/>
        <v>18</v>
      </c>
      <c r="AJ58" s="106">
        <f t="shared" si="0"/>
        <v>0</v>
      </c>
      <c r="AK58" s="106">
        <f t="shared" si="0"/>
        <v>1</v>
      </c>
      <c r="AL58" s="107"/>
      <c r="AM58" s="110">
        <v>8</v>
      </c>
      <c r="AN58" s="110">
        <v>11</v>
      </c>
      <c r="AO58" s="110">
        <v>0</v>
      </c>
      <c r="AP58" s="110">
        <v>0</v>
      </c>
      <c r="AQ58" s="111"/>
      <c r="AR58" s="110">
        <v>3</v>
      </c>
      <c r="AS58" s="110">
        <v>7</v>
      </c>
      <c r="AT58" s="110">
        <v>0</v>
      </c>
      <c r="AU58" s="110">
        <v>1</v>
      </c>
      <c r="AV58" s="111"/>
      <c r="AW58" s="110">
        <v>0</v>
      </c>
      <c r="AX58" s="110">
        <v>0</v>
      </c>
      <c r="AY58" s="110">
        <v>0</v>
      </c>
    </row>
    <row r="59" spans="1:51" s="3" customFormat="1" ht="11.25" customHeight="1" x14ac:dyDescent="0.15">
      <c r="B59" s="47" t="s">
        <v>59</v>
      </c>
      <c r="C59" s="101"/>
      <c r="D59" s="48">
        <v>30</v>
      </c>
      <c r="E59" s="49">
        <v>22</v>
      </c>
      <c r="F59" s="102">
        <v>8</v>
      </c>
      <c r="G59" s="103">
        <v>59</v>
      </c>
      <c r="H59" s="109">
        <v>29</v>
      </c>
      <c r="I59" s="109">
        <v>30</v>
      </c>
      <c r="J59" s="103">
        <v>0</v>
      </c>
      <c r="K59" s="109">
        <v>0</v>
      </c>
      <c r="L59" s="109">
        <v>0</v>
      </c>
      <c r="M59" s="109">
        <v>661</v>
      </c>
      <c r="N59" s="103">
        <v>2</v>
      </c>
      <c r="O59" s="109">
        <v>2</v>
      </c>
      <c r="P59" s="109">
        <v>0</v>
      </c>
      <c r="Q59" s="109">
        <v>24</v>
      </c>
      <c r="R59" s="109">
        <v>22</v>
      </c>
      <c r="S59" s="109">
        <v>2</v>
      </c>
      <c r="T59" s="104">
        <v>99.191770756796501</v>
      </c>
      <c r="U59" s="104">
        <v>99.045346062052502</v>
      </c>
      <c r="V59" s="104">
        <v>99.346076458752506</v>
      </c>
      <c r="W59" s="104">
        <v>0.14695077149155</v>
      </c>
      <c r="X59" s="104">
        <v>0.26252983293556098</v>
      </c>
      <c r="Y59" s="104">
        <v>2.5150905432595599E-2</v>
      </c>
      <c r="Z59" s="50"/>
      <c r="AA59" s="47" t="s">
        <v>59</v>
      </c>
      <c r="AB59" s="47"/>
      <c r="AD59" s="42" t="str">
        <f>IF('12-1'!D60=SUM('12-1'!G60,'12-1'!M60,'12-1'!P60,'12-1'!S60,'12-2'!D59,G59,J59),"OK","NG")</f>
        <v>OK</v>
      </c>
      <c r="AE59" s="42" t="str">
        <f>IF('12-1'!E60=SUM('12-1'!I60,'12-1'!N60,'12-1'!Q60,'12-1'!T60,'12-2'!E59,H59,K59),"OK","NG")</f>
        <v>OK</v>
      </c>
      <c r="AF59" s="42" t="str">
        <f>IF('12-1'!F60=SUM('12-1'!K60,'12-1'!O60,'12-1'!R60,'12-1'!U60,'12-2'!F59,I59,L59),"OK","NG")</f>
        <v>OK</v>
      </c>
      <c r="AH59" s="106">
        <f t="shared" si="1"/>
        <v>7</v>
      </c>
      <c r="AI59" s="106">
        <f t="shared" si="0"/>
        <v>14</v>
      </c>
      <c r="AJ59" s="106">
        <f t="shared" si="0"/>
        <v>5</v>
      </c>
      <c r="AK59" s="106">
        <f t="shared" si="0"/>
        <v>4</v>
      </c>
      <c r="AL59" s="107"/>
      <c r="AM59" s="110">
        <v>7</v>
      </c>
      <c r="AN59" s="110">
        <v>12</v>
      </c>
      <c r="AO59" s="110">
        <v>2</v>
      </c>
      <c r="AP59" s="110">
        <v>1</v>
      </c>
      <c r="AQ59" s="111"/>
      <c r="AR59" s="110">
        <v>0</v>
      </c>
      <c r="AS59" s="110">
        <v>2</v>
      </c>
      <c r="AT59" s="110">
        <v>3</v>
      </c>
      <c r="AU59" s="110">
        <v>3</v>
      </c>
      <c r="AV59" s="111"/>
      <c r="AW59" s="110">
        <v>1</v>
      </c>
      <c r="AX59" s="110">
        <v>1</v>
      </c>
      <c r="AY59" s="110">
        <v>0</v>
      </c>
    </row>
    <row r="60" spans="1:51" s="3" customFormat="1" ht="11.25" customHeight="1" x14ac:dyDescent="0.15">
      <c r="B60" s="47" t="s">
        <v>60</v>
      </c>
      <c r="C60" s="101"/>
      <c r="D60" s="48">
        <v>26</v>
      </c>
      <c r="E60" s="49">
        <v>18</v>
      </c>
      <c r="F60" s="102">
        <v>8</v>
      </c>
      <c r="G60" s="103">
        <v>70</v>
      </c>
      <c r="H60" s="109">
        <v>42</v>
      </c>
      <c r="I60" s="109">
        <v>28</v>
      </c>
      <c r="J60" s="103">
        <v>2</v>
      </c>
      <c r="K60" s="109">
        <v>2</v>
      </c>
      <c r="L60" s="109">
        <v>0</v>
      </c>
      <c r="M60" s="109">
        <v>230</v>
      </c>
      <c r="N60" s="103">
        <v>3</v>
      </c>
      <c r="O60" s="109">
        <v>3</v>
      </c>
      <c r="P60" s="109">
        <v>0</v>
      </c>
      <c r="Q60" s="109">
        <v>21</v>
      </c>
      <c r="R60" s="109">
        <v>16</v>
      </c>
      <c r="S60" s="109">
        <v>5</v>
      </c>
      <c r="T60" s="104">
        <v>98.946636191990507</v>
      </c>
      <c r="U60" s="104">
        <v>98.730036559553596</v>
      </c>
      <c r="V60" s="104">
        <v>99.177969584874603</v>
      </c>
      <c r="W60" s="104">
        <v>0.20868528271887099</v>
      </c>
      <c r="X60" s="104">
        <v>0.30786992495670601</v>
      </c>
      <c r="Y60" s="104">
        <v>0.10275380189067</v>
      </c>
      <c r="Z60" s="50"/>
      <c r="AA60" s="47" t="s">
        <v>60</v>
      </c>
      <c r="AB60" s="47"/>
      <c r="AD60" s="42" t="str">
        <f>IF('12-1'!D61=SUM('12-1'!G61,'12-1'!M61,'12-1'!P61,'12-1'!S61,'12-2'!D60,G60,J60),"OK","NG")</f>
        <v>OK</v>
      </c>
      <c r="AE60" s="42" t="str">
        <f>IF('12-1'!E61=SUM('12-1'!I61,'12-1'!N61,'12-1'!Q61,'12-1'!T61,'12-2'!E60,H60,K60),"OK","NG")</f>
        <v>OK</v>
      </c>
      <c r="AF60" s="42" t="str">
        <f>IF('12-1'!F61=SUM('12-1'!K61,'12-1'!O61,'12-1'!R61,'12-1'!U61,'12-2'!F60,I60,L60),"OK","NG")</f>
        <v>OK</v>
      </c>
      <c r="AH60" s="106">
        <f t="shared" si="1"/>
        <v>3</v>
      </c>
      <c r="AI60" s="106">
        <f t="shared" si="0"/>
        <v>13</v>
      </c>
      <c r="AJ60" s="106">
        <f t="shared" si="0"/>
        <v>2</v>
      </c>
      <c r="AK60" s="106">
        <f t="shared" si="0"/>
        <v>8</v>
      </c>
      <c r="AL60" s="107"/>
      <c r="AM60" s="110">
        <v>2</v>
      </c>
      <c r="AN60" s="110">
        <v>10</v>
      </c>
      <c r="AO60" s="110">
        <v>1</v>
      </c>
      <c r="AP60" s="110">
        <v>5</v>
      </c>
      <c r="AQ60" s="111"/>
      <c r="AR60" s="110">
        <v>1</v>
      </c>
      <c r="AS60" s="110">
        <v>3</v>
      </c>
      <c r="AT60" s="110">
        <v>1</v>
      </c>
      <c r="AU60" s="110">
        <v>3</v>
      </c>
      <c r="AV60" s="111"/>
      <c r="AW60" s="110">
        <v>2</v>
      </c>
      <c r="AX60" s="110">
        <v>1</v>
      </c>
      <c r="AY60" s="110">
        <v>1</v>
      </c>
    </row>
    <row r="61" spans="1:51" s="3" customFormat="1" ht="11.25" customHeight="1" x14ac:dyDescent="0.15">
      <c r="B61" s="47" t="s">
        <v>61</v>
      </c>
      <c r="C61" s="101"/>
      <c r="D61" s="48">
        <v>29</v>
      </c>
      <c r="E61" s="49">
        <v>21</v>
      </c>
      <c r="F61" s="102">
        <v>8</v>
      </c>
      <c r="G61" s="103">
        <v>77</v>
      </c>
      <c r="H61" s="109">
        <v>42</v>
      </c>
      <c r="I61" s="109">
        <v>35</v>
      </c>
      <c r="J61" s="103">
        <v>1</v>
      </c>
      <c r="K61" s="109">
        <v>1</v>
      </c>
      <c r="L61" s="109">
        <v>0</v>
      </c>
      <c r="M61" s="109">
        <v>244</v>
      </c>
      <c r="N61" s="103">
        <v>2</v>
      </c>
      <c r="O61" s="109">
        <v>2</v>
      </c>
      <c r="P61" s="109">
        <v>0</v>
      </c>
      <c r="Q61" s="109">
        <v>26</v>
      </c>
      <c r="R61" s="109">
        <v>20</v>
      </c>
      <c r="S61" s="109">
        <v>6</v>
      </c>
      <c r="T61" s="104">
        <v>98.122433013886194</v>
      </c>
      <c r="U61" s="104">
        <v>97.729007633587798</v>
      </c>
      <c r="V61" s="104">
        <v>98.535900521460107</v>
      </c>
      <c r="W61" s="104">
        <v>0.254253862702914</v>
      </c>
      <c r="X61" s="104">
        <v>0.38167938931297701</v>
      </c>
      <c r="Y61" s="104">
        <v>0.12033694344163701</v>
      </c>
      <c r="Z61" s="50"/>
      <c r="AA61" s="47" t="s">
        <v>61</v>
      </c>
      <c r="AB61" s="47"/>
      <c r="AD61" s="42" t="str">
        <f>IF('12-1'!D62=SUM('12-1'!G62,'12-1'!M62,'12-1'!P62,'12-1'!S62,'12-2'!D61,G61,J61),"OK","NG")</f>
        <v>OK</v>
      </c>
      <c r="AE61" s="42" t="str">
        <f>IF('12-1'!E62=SUM('12-1'!I62,'12-1'!N62,'12-1'!Q62,'12-1'!T62,'12-2'!E61,H61,K61),"OK","NG")</f>
        <v>OK</v>
      </c>
      <c r="AF61" s="42" t="str">
        <f>IF('12-1'!F62=SUM('12-1'!K62,'12-1'!O62,'12-1'!R62,'12-1'!U62,'12-2'!F61,I61,L61),"OK","NG")</f>
        <v>OK</v>
      </c>
      <c r="AH61" s="106">
        <f t="shared" si="1"/>
        <v>9</v>
      </c>
      <c r="AI61" s="106">
        <f t="shared" si="0"/>
        <v>15</v>
      </c>
      <c r="AJ61" s="106">
        <f t="shared" si="0"/>
        <v>2</v>
      </c>
      <c r="AK61" s="106">
        <f t="shared" si="0"/>
        <v>3</v>
      </c>
      <c r="AL61" s="107"/>
      <c r="AM61" s="110">
        <v>9</v>
      </c>
      <c r="AN61" s="110">
        <v>9</v>
      </c>
      <c r="AO61" s="110">
        <v>2</v>
      </c>
      <c r="AP61" s="110">
        <v>1</v>
      </c>
      <c r="AQ61" s="111"/>
      <c r="AR61" s="110">
        <v>0</v>
      </c>
      <c r="AS61" s="110">
        <v>6</v>
      </c>
      <c r="AT61" s="110">
        <v>0</v>
      </c>
      <c r="AU61" s="110">
        <v>2</v>
      </c>
      <c r="AV61" s="111"/>
      <c r="AW61" s="110">
        <v>0</v>
      </c>
      <c r="AX61" s="110">
        <v>0</v>
      </c>
      <c r="AY61" s="110">
        <v>0</v>
      </c>
    </row>
    <row r="62" spans="1:51" s="3" customFormat="1" ht="11.25" customHeight="1" x14ac:dyDescent="0.15">
      <c r="B62" s="47"/>
      <c r="C62" s="101"/>
      <c r="D62" s="48"/>
      <c r="E62" s="52"/>
      <c r="F62" s="52"/>
      <c r="G62" s="103"/>
      <c r="H62" s="109"/>
      <c r="I62" s="109"/>
      <c r="J62" s="103"/>
      <c r="K62" s="109"/>
      <c r="L62" s="109"/>
      <c r="M62" s="109"/>
      <c r="N62" s="103"/>
      <c r="O62" s="109"/>
      <c r="P62" s="109"/>
      <c r="Q62" s="109"/>
      <c r="R62" s="109"/>
      <c r="S62" s="109"/>
      <c r="T62" s="104"/>
      <c r="U62" s="104"/>
      <c r="V62" s="104"/>
      <c r="W62" s="104"/>
      <c r="X62" s="104"/>
      <c r="Y62" s="104"/>
      <c r="Z62" s="50"/>
      <c r="AA62" s="47"/>
      <c r="AB62" s="47"/>
      <c r="AD62" s="42"/>
      <c r="AE62" s="42"/>
      <c r="AF62" s="42"/>
      <c r="AH62" s="106">
        <f t="shared" si="1"/>
        <v>0</v>
      </c>
      <c r="AI62" s="106">
        <f t="shared" si="0"/>
        <v>0</v>
      </c>
      <c r="AJ62" s="106">
        <f t="shared" si="0"/>
        <v>0</v>
      </c>
      <c r="AK62" s="106">
        <f t="shared" si="0"/>
        <v>0</v>
      </c>
      <c r="AL62" s="107"/>
      <c r="AM62" s="110"/>
      <c r="AN62" s="110"/>
      <c r="AO62" s="110"/>
      <c r="AP62" s="110"/>
      <c r="AQ62" s="111"/>
      <c r="AR62" s="110"/>
      <c r="AS62" s="110"/>
      <c r="AT62" s="110"/>
      <c r="AU62" s="110"/>
      <c r="AV62" s="111"/>
      <c r="AW62" s="110"/>
      <c r="AX62" s="110"/>
      <c r="AY62" s="110"/>
    </row>
    <row r="63" spans="1:51" s="3" customFormat="1" ht="11.25" customHeight="1" x14ac:dyDescent="0.15">
      <c r="B63" s="47" t="s">
        <v>62</v>
      </c>
      <c r="C63" s="101"/>
      <c r="D63" s="48">
        <v>46</v>
      </c>
      <c r="E63" s="102">
        <v>33</v>
      </c>
      <c r="F63" s="102">
        <v>13</v>
      </c>
      <c r="G63" s="103">
        <v>98</v>
      </c>
      <c r="H63" s="109">
        <v>58</v>
      </c>
      <c r="I63" s="109">
        <v>40</v>
      </c>
      <c r="J63" s="103">
        <v>0</v>
      </c>
      <c r="K63" s="109">
        <v>0</v>
      </c>
      <c r="L63" s="109">
        <v>0</v>
      </c>
      <c r="M63" s="109">
        <v>361</v>
      </c>
      <c r="N63" s="103">
        <v>13</v>
      </c>
      <c r="O63" s="109">
        <v>13</v>
      </c>
      <c r="P63" s="109">
        <v>0</v>
      </c>
      <c r="Q63" s="109">
        <v>49</v>
      </c>
      <c r="R63" s="109">
        <v>40</v>
      </c>
      <c r="S63" s="109">
        <v>9</v>
      </c>
      <c r="T63" s="112">
        <v>98.904162884191393</v>
      </c>
      <c r="U63" s="112">
        <v>98.589263420724095</v>
      </c>
      <c r="V63" s="112">
        <v>99.244468429573701</v>
      </c>
      <c r="W63" s="104">
        <v>0.31772792115160198</v>
      </c>
      <c r="X63" s="104">
        <v>0.49937578027465701</v>
      </c>
      <c r="Y63" s="104">
        <v>0.121424716675661</v>
      </c>
      <c r="Z63" s="50"/>
      <c r="AA63" s="47" t="s">
        <v>62</v>
      </c>
      <c r="AB63" s="47"/>
      <c r="AD63" s="42" t="str">
        <f>IF('12-1'!D64=SUM('12-1'!G64,'12-1'!M64,'12-1'!P64,'12-1'!S64,'12-2'!D63,G63,J63),"OK","NG")</f>
        <v>OK</v>
      </c>
      <c r="AE63" s="42" t="str">
        <f>IF('12-1'!E64=SUM('12-1'!I64,'12-1'!N64,'12-1'!Q64,'12-1'!T64,'12-2'!E63,H63,K63),"OK","NG")</f>
        <v>OK</v>
      </c>
      <c r="AF63" s="42" t="str">
        <f>IF('12-1'!F64=SUM('12-1'!K64,'12-1'!O64,'12-1'!R64,'12-1'!U64,'12-2'!F63,I63,L63),"OK","NG")</f>
        <v>OK</v>
      </c>
      <c r="AH63" s="106">
        <f t="shared" si="1"/>
        <v>13</v>
      </c>
      <c r="AI63" s="106">
        <f t="shared" si="0"/>
        <v>22</v>
      </c>
      <c r="AJ63" s="106">
        <f t="shared" si="0"/>
        <v>1</v>
      </c>
      <c r="AK63" s="106">
        <f t="shared" si="0"/>
        <v>10</v>
      </c>
      <c r="AL63" s="107"/>
      <c r="AM63" s="110">
        <v>9</v>
      </c>
      <c r="AN63" s="110">
        <v>17</v>
      </c>
      <c r="AO63" s="110">
        <v>1</v>
      </c>
      <c r="AP63" s="110">
        <v>6</v>
      </c>
      <c r="AQ63" s="111"/>
      <c r="AR63" s="110">
        <v>4</v>
      </c>
      <c r="AS63" s="110">
        <v>5</v>
      </c>
      <c r="AT63" s="110">
        <v>0</v>
      </c>
      <c r="AU63" s="110">
        <v>4</v>
      </c>
      <c r="AV63" s="111"/>
      <c r="AW63" s="110">
        <v>1</v>
      </c>
      <c r="AX63" s="110">
        <v>1</v>
      </c>
      <c r="AY63" s="110">
        <v>0</v>
      </c>
    </row>
    <row r="64" spans="1:51" s="3" customFormat="1" ht="11.25" customHeight="1" thickBot="1" x14ac:dyDescent="0.2">
      <c r="A64" s="5"/>
      <c r="B64" s="53" t="s">
        <v>63</v>
      </c>
      <c r="C64" s="113"/>
      <c r="D64" s="54">
        <v>102</v>
      </c>
      <c r="E64" s="55">
        <v>83</v>
      </c>
      <c r="F64" s="55">
        <v>19</v>
      </c>
      <c r="G64" s="114">
        <v>273</v>
      </c>
      <c r="H64" s="115">
        <v>165</v>
      </c>
      <c r="I64" s="115">
        <v>108</v>
      </c>
      <c r="J64" s="114">
        <v>9</v>
      </c>
      <c r="K64" s="115">
        <v>3</v>
      </c>
      <c r="L64" s="115">
        <v>6</v>
      </c>
      <c r="M64" s="115">
        <v>285</v>
      </c>
      <c r="N64" s="114">
        <v>0</v>
      </c>
      <c r="O64" s="115">
        <v>0</v>
      </c>
      <c r="P64" s="115">
        <v>0</v>
      </c>
      <c r="Q64" s="109">
        <v>61</v>
      </c>
      <c r="R64" s="109">
        <v>52</v>
      </c>
      <c r="S64" s="109">
        <v>9</v>
      </c>
      <c r="T64" s="116">
        <v>97.290930506478205</v>
      </c>
      <c r="U64" s="116">
        <v>96.626622982647703</v>
      </c>
      <c r="V64" s="116">
        <v>97.984790874524705</v>
      </c>
      <c r="W64" s="104">
        <v>0.37815386522844202</v>
      </c>
      <c r="X64" s="104">
        <v>0.63099138454071102</v>
      </c>
      <c r="Y64" s="104">
        <v>0.114068441064639</v>
      </c>
      <c r="Z64" s="57"/>
      <c r="AA64" s="53" t="s">
        <v>63</v>
      </c>
      <c r="AB64" s="53"/>
      <c r="AD64" s="42" t="str">
        <f>IF('12-1'!D65=SUM('12-1'!G65,'12-1'!M65,'12-1'!P65,'12-1'!S65,'12-2'!D64,G64,J64),"OK","NG")</f>
        <v>OK</v>
      </c>
      <c r="AE64" s="42" t="str">
        <f>IF('12-1'!E65=SUM('12-1'!I65,'12-1'!N65,'12-1'!Q65,'12-1'!T65,'12-2'!E64,H64,K64),"OK","NG")</f>
        <v>OK</v>
      </c>
      <c r="AF64" s="42" t="str">
        <f>IF('12-1'!F65=SUM('12-1'!K65,'12-1'!O65,'12-1'!R65,'12-1'!U65,'12-2'!F64,I64,L64),"OK","NG")</f>
        <v>OK</v>
      </c>
      <c r="AH64" s="106">
        <f t="shared" si="1"/>
        <v>19</v>
      </c>
      <c r="AI64" s="106">
        <f t="shared" si="0"/>
        <v>39</v>
      </c>
      <c r="AJ64" s="106">
        <f t="shared" si="0"/>
        <v>3</v>
      </c>
      <c r="AK64" s="106">
        <f t="shared" si="0"/>
        <v>41</v>
      </c>
      <c r="AL64" s="107"/>
      <c r="AM64" s="110">
        <v>17</v>
      </c>
      <c r="AN64" s="110">
        <v>32</v>
      </c>
      <c r="AO64" s="110">
        <v>3</v>
      </c>
      <c r="AP64" s="110">
        <v>31</v>
      </c>
      <c r="AQ64" s="111"/>
      <c r="AR64" s="110">
        <v>2</v>
      </c>
      <c r="AS64" s="110">
        <v>7</v>
      </c>
      <c r="AT64" s="110">
        <v>0</v>
      </c>
      <c r="AU64" s="110">
        <v>10</v>
      </c>
      <c r="AV64" s="111"/>
      <c r="AW64" s="110">
        <v>3</v>
      </c>
      <c r="AX64" s="110">
        <v>3</v>
      </c>
      <c r="AY64" s="110">
        <v>0</v>
      </c>
    </row>
    <row r="65" spans="1:51" s="3" customFormat="1" ht="11.25" customHeight="1" x14ac:dyDescent="0.15">
      <c r="A65" s="4"/>
      <c r="C65" s="4"/>
      <c r="D65" s="117"/>
      <c r="E65" s="118"/>
      <c r="F65" s="118"/>
      <c r="G65" s="119"/>
      <c r="H65" s="120"/>
      <c r="I65" s="120"/>
      <c r="J65" s="119"/>
      <c r="K65" s="120"/>
      <c r="L65" s="120"/>
      <c r="M65" s="120"/>
      <c r="O65" s="121" t="s">
        <v>85</v>
      </c>
      <c r="P65" s="121"/>
      <c r="Q65" s="121"/>
      <c r="R65" s="121"/>
      <c r="S65" s="121"/>
      <c r="T65" s="121"/>
      <c r="U65" s="121"/>
      <c r="V65" s="121"/>
      <c r="W65" s="121"/>
      <c r="X65" s="121"/>
      <c r="Y65" s="121"/>
      <c r="Z65" s="4"/>
      <c r="AA65" s="47"/>
      <c r="AB65" s="47"/>
      <c r="AD65" s="42"/>
      <c r="AE65" s="42"/>
      <c r="AF65" s="42"/>
      <c r="AH65" s="122"/>
      <c r="AI65" s="122"/>
      <c r="AJ65" s="122"/>
      <c r="AK65" s="122"/>
      <c r="AL65" s="122"/>
      <c r="AM65" s="122"/>
      <c r="AN65" s="122"/>
      <c r="AO65" s="122"/>
      <c r="AP65" s="122"/>
      <c r="AQ65" s="122"/>
      <c r="AR65" s="122"/>
      <c r="AS65" s="122"/>
      <c r="AT65" s="122"/>
      <c r="AU65" s="122"/>
      <c r="AW65" s="122"/>
      <c r="AX65" s="122"/>
      <c r="AY65" s="122"/>
    </row>
    <row r="66" spans="1:51" s="3" customFormat="1" ht="11.25" customHeight="1" x14ac:dyDescent="0.15">
      <c r="A66" s="4"/>
      <c r="B66" s="47"/>
      <c r="C66" s="4"/>
      <c r="D66" s="117"/>
      <c r="E66" s="118"/>
      <c r="F66" s="118"/>
      <c r="G66" s="119"/>
      <c r="H66" s="120"/>
      <c r="I66" s="120"/>
      <c r="J66" s="119"/>
      <c r="K66" s="120"/>
      <c r="L66" s="120"/>
      <c r="M66" s="120"/>
      <c r="N66" s="119"/>
      <c r="O66" s="123" t="s">
        <v>86</v>
      </c>
      <c r="P66" s="120"/>
      <c r="Q66" s="120"/>
      <c r="R66" s="120"/>
      <c r="S66" s="120"/>
      <c r="T66" s="112"/>
      <c r="U66" s="112"/>
      <c r="V66" s="112"/>
      <c r="W66" s="112"/>
      <c r="X66" s="112"/>
      <c r="Y66" s="112"/>
      <c r="Z66" s="4"/>
      <c r="AA66" s="47"/>
      <c r="AB66" s="47"/>
      <c r="AD66" s="42"/>
      <c r="AE66" s="42"/>
      <c r="AF66" s="42"/>
      <c r="AH66" s="122"/>
      <c r="AI66" s="122"/>
      <c r="AJ66" s="122"/>
      <c r="AK66" s="122"/>
      <c r="AL66" s="122"/>
      <c r="AM66" s="122"/>
      <c r="AN66" s="122"/>
      <c r="AO66" s="122"/>
      <c r="AP66" s="122"/>
      <c r="AQ66" s="122"/>
      <c r="AR66" s="122"/>
      <c r="AS66" s="122"/>
      <c r="AT66" s="122"/>
      <c r="AU66" s="122"/>
      <c r="AW66" s="122"/>
      <c r="AX66" s="122"/>
      <c r="AY66" s="122"/>
    </row>
    <row r="67" spans="1:51" x14ac:dyDescent="0.15">
      <c r="D67" s="59" t="str">
        <f t="shared" ref="D67:P67" si="2">IF(D7=SUM(D9:D64),"OK","NG")</f>
        <v>OK</v>
      </c>
      <c r="E67" s="59" t="str">
        <f t="shared" si="2"/>
        <v>OK</v>
      </c>
      <c r="F67" s="59" t="str">
        <f t="shared" si="2"/>
        <v>OK</v>
      </c>
      <c r="G67" s="59" t="str">
        <f t="shared" si="2"/>
        <v>OK</v>
      </c>
      <c r="H67" s="59" t="str">
        <f t="shared" si="2"/>
        <v>OK</v>
      </c>
      <c r="I67" s="59" t="str">
        <f t="shared" si="2"/>
        <v>OK</v>
      </c>
      <c r="J67" s="59" t="str">
        <f t="shared" si="2"/>
        <v>OK</v>
      </c>
      <c r="K67" s="59" t="str">
        <f t="shared" si="2"/>
        <v>OK</v>
      </c>
      <c r="L67" s="59" t="str">
        <f t="shared" si="2"/>
        <v>OK</v>
      </c>
      <c r="M67" s="59" t="str">
        <f t="shared" si="2"/>
        <v>OK</v>
      </c>
      <c r="N67" s="59" t="str">
        <f t="shared" si="2"/>
        <v>OK</v>
      </c>
      <c r="O67" s="59" t="str">
        <f t="shared" si="2"/>
        <v>OK</v>
      </c>
      <c r="P67" s="59" t="str">
        <f t="shared" si="2"/>
        <v>OK</v>
      </c>
      <c r="Q67" s="59"/>
      <c r="R67" s="59"/>
      <c r="S67" s="59"/>
      <c r="T67" s="124" t="s">
        <v>87</v>
      </c>
      <c r="U67" s="59"/>
      <c r="AD67" s="42"/>
      <c r="AE67" s="42"/>
      <c r="AF67" s="42"/>
      <c r="AM67" s="59" t="str">
        <f>IF(AM7=SUM(AM9:AM64),"OK","NG")</f>
        <v>OK</v>
      </c>
      <c r="AN67" s="59" t="str">
        <f t="shared" ref="AN67:AP67" si="3">IF(AN7=SUM(AN9:AN64),"OK","NG")</f>
        <v>OK</v>
      </c>
      <c r="AO67" s="59" t="str">
        <f t="shared" si="3"/>
        <v>OK</v>
      </c>
      <c r="AP67" s="59" t="str">
        <f t="shared" si="3"/>
        <v>OK</v>
      </c>
      <c r="AR67" s="59" t="str">
        <f t="shared" ref="AR67:AY67" si="4">IF(AR7=SUM(AR9:AR64),"OK","NG")</f>
        <v>OK</v>
      </c>
      <c r="AS67" s="59" t="str">
        <f t="shared" si="4"/>
        <v>OK</v>
      </c>
      <c r="AT67" s="59" t="str">
        <f t="shared" si="4"/>
        <v>OK</v>
      </c>
      <c r="AU67" s="59" t="str">
        <f t="shared" si="4"/>
        <v>OK</v>
      </c>
      <c r="AW67" s="59" t="str">
        <f t="shared" si="4"/>
        <v>OK</v>
      </c>
      <c r="AX67" s="59" t="str">
        <f t="shared" si="4"/>
        <v>OK</v>
      </c>
      <c r="AY67" s="59" t="str">
        <f t="shared" si="4"/>
        <v>OK</v>
      </c>
    </row>
    <row r="68" spans="1:51" x14ac:dyDescent="0.15">
      <c r="AD68" s="42"/>
      <c r="AE68" s="42"/>
      <c r="AF68" s="42"/>
    </row>
    <row r="69" spans="1:51" x14ac:dyDescent="0.15">
      <c r="AD69" s="42"/>
      <c r="AE69" s="42"/>
      <c r="AF69" s="42"/>
    </row>
    <row r="71" spans="1:51" x14ac:dyDescent="0.15">
      <c r="A71" s="125"/>
      <c r="B71" s="125"/>
      <c r="C71" s="125"/>
      <c r="D71" s="126" t="s">
        <v>88</v>
      </c>
      <c r="E71" s="126" t="s">
        <v>89</v>
      </c>
      <c r="F71" s="127"/>
      <c r="G71" s="127"/>
      <c r="H71" s="128"/>
      <c r="I71" s="129"/>
      <c r="J71" s="129"/>
      <c r="K71" s="129"/>
      <c r="L71" s="129"/>
      <c r="M71" s="129"/>
      <c r="N71" s="125"/>
      <c r="O71" s="125"/>
      <c r="P71" s="125"/>
      <c r="Q71" s="125"/>
      <c r="R71" s="125"/>
      <c r="S71" s="125"/>
      <c r="T71" s="129"/>
      <c r="U71" s="129"/>
      <c r="V71" s="129"/>
      <c r="W71" s="128"/>
      <c r="X71" s="129"/>
      <c r="Y71" s="129"/>
      <c r="Z71" s="130"/>
      <c r="AA71" s="129"/>
      <c r="AG71" s="3"/>
      <c r="AH71" s="3"/>
    </row>
    <row r="72" spans="1:51" x14ac:dyDescent="0.15">
      <c r="A72" s="125"/>
      <c r="B72" s="131" t="s">
        <v>3</v>
      </c>
      <c r="C72" s="125"/>
      <c r="D72" s="132">
        <v>98.812408786034851</v>
      </c>
      <c r="E72" s="126"/>
      <c r="F72" s="133"/>
      <c r="G72" s="133"/>
      <c r="H72" s="128"/>
      <c r="I72" s="129"/>
      <c r="J72" s="129"/>
      <c r="K72" s="129"/>
      <c r="L72" s="129"/>
      <c r="M72" s="129"/>
      <c r="N72" s="125"/>
      <c r="O72" s="125"/>
      <c r="P72" s="125"/>
      <c r="Q72" s="125"/>
      <c r="R72" s="125"/>
      <c r="S72" s="125"/>
      <c r="T72" s="129"/>
      <c r="U72" s="129"/>
      <c r="V72" s="129"/>
      <c r="W72" s="128"/>
      <c r="X72" s="129"/>
      <c r="Y72" s="129"/>
      <c r="Z72" s="130"/>
      <c r="AA72" s="129"/>
      <c r="AG72" s="3"/>
      <c r="AH72" s="3"/>
    </row>
    <row r="73" spans="1:51" x14ac:dyDescent="0.15">
      <c r="B73" s="47" t="s">
        <v>31</v>
      </c>
      <c r="D73" s="134">
        <v>99.632661628883298</v>
      </c>
      <c r="E73" s="126">
        <f t="shared" ref="E73:E119" si="5">E72+1</f>
        <v>1</v>
      </c>
      <c r="F73" s="135"/>
      <c r="G73" s="136"/>
      <c r="H73" s="125"/>
      <c r="P73" s="137"/>
      <c r="Q73" s="137"/>
      <c r="R73" s="137"/>
      <c r="S73" s="137"/>
      <c r="T73" s="58"/>
      <c r="U73" s="58"/>
      <c r="V73" s="58"/>
      <c r="W73" s="58"/>
      <c r="X73" s="138"/>
      <c r="Y73" s="138"/>
      <c r="Z73" s="138"/>
      <c r="AA73" s="138"/>
      <c r="AB73" s="138"/>
      <c r="AC73" s="138"/>
      <c r="AD73" s="138"/>
      <c r="AE73" s="138"/>
      <c r="AF73" s="138"/>
      <c r="AG73" s="138"/>
      <c r="AH73" s="139"/>
      <c r="AI73" s="139"/>
      <c r="AJ73" s="140"/>
    </row>
    <row r="74" spans="1:51" x14ac:dyDescent="0.15">
      <c r="B74" s="47" t="s">
        <v>22</v>
      </c>
      <c r="D74" s="134">
        <v>99.539217694040502</v>
      </c>
      <c r="E74" s="126">
        <f t="shared" si="5"/>
        <v>2</v>
      </c>
      <c r="F74" s="135"/>
      <c r="G74" s="136"/>
      <c r="H74" s="125"/>
      <c r="P74" s="137"/>
      <c r="Q74" s="137"/>
      <c r="R74" s="137"/>
      <c r="S74" s="137"/>
      <c r="T74" s="58"/>
      <c r="U74" s="58"/>
      <c r="V74" s="58"/>
      <c r="W74" s="58"/>
      <c r="X74" s="138"/>
      <c r="Y74" s="138"/>
      <c r="Z74" s="138"/>
      <c r="AA74" s="138"/>
      <c r="AB74" s="138"/>
      <c r="AC74" s="138"/>
      <c r="AD74" s="138"/>
      <c r="AE74" s="138"/>
      <c r="AF74" s="138"/>
      <c r="AG74" s="138"/>
      <c r="AH74" s="139"/>
      <c r="AI74" s="139"/>
      <c r="AJ74" s="140"/>
    </row>
    <row r="75" spans="1:51" x14ac:dyDescent="0.15">
      <c r="B75" s="47" t="s">
        <v>19</v>
      </c>
      <c r="D75" s="134">
        <v>99.466979853645299</v>
      </c>
      <c r="E75" s="126">
        <f t="shared" si="5"/>
        <v>3</v>
      </c>
      <c r="F75" s="135"/>
      <c r="G75" s="136"/>
      <c r="H75" s="125"/>
      <c r="P75" s="137"/>
      <c r="Q75" s="137"/>
      <c r="R75" s="137"/>
      <c r="S75" s="137"/>
      <c r="T75" s="58"/>
      <c r="U75" s="58"/>
      <c r="V75" s="58"/>
      <c r="W75" s="58"/>
      <c r="X75" s="138"/>
      <c r="Y75" s="138"/>
      <c r="Z75" s="138"/>
      <c r="AA75" s="138"/>
      <c r="AB75" s="138"/>
      <c r="AC75" s="138"/>
      <c r="AD75" s="138"/>
      <c r="AE75" s="138"/>
      <c r="AF75" s="138"/>
      <c r="AG75" s="138"/>
      <c r="AH75" s="139"/>
      <c r="AI75" s="139"/>
      <c r="AJ75" s="140"/>
    </row>
    <row r="76" spans="1:51" x14ac:dyDescent="0.15">
      <c r="B76" s="47" t="s">
        <v>33</v>
      </c>
      <c r="D76" s="134">
        <v>99.391043657485497</v>
      </c>
      <c r="E76" s="127">
        <f t="shared" si="5"/>
        <v>4</v>
      </c>
      <c r="F76" s="135"/>
      <c r="G76" s="136"/>
      <c r="H76" s="125"/>
      <c r="P76" s="137"/>
      <c r="Q76" s="137"/>
      <c r="R76" s="137"/>
      <c r="S76" s="137"/>
      <c r="T76" s="58"/>
      <c r="U76" s="58"/>
      <c r="V76" s="58"/>
      <c r="W76" s="58"/>
      <c r="X76" s="138"/>
      <c r="Y76" s="138"/>
      <c r="Z76" s="138"/>
      <c r="AA76" s="138"/>
      <c r="AB76" s="138"/>
      <c r="AC76" s="138"/>
      <c r="AD76" s="138"/>
      <c r="AE76" s="138"/>
      <c r="AF76" s="138"/>
      <c r="AG76" s="138"/>
      <c r="AH76" s="139"/>
      <c r="AI76" s="139"/>
      <c r="AJ76" s="140"/>
    </row>
    <row r="77" spans="1:51" x14ac:dyDescent="0.15">
      <c r="B77" s="47" t="s">
        <v>52</v>
      </c>
      <c r="C77" s="141"/>
      <c r="D77" s="134">
        <v>99.343134188301505</v>
      </c>
      <c r="E77" s="127">
        <f t="shared" si="5"/>
        <v>5</v>
      </c>
      <c r="F77" s="135"/>
      <c r="G77" s="136"/>
      <c r="H77" s="125"/>
      <c r="P77" s="137"/>
      <c r="Q77" s="137"/>
      <c r="R77" s="137"/>
      <c r="S77" s="137"/>
      <c r="T77" s="58"/>
      <c r="U77" s="58"/>
      <c r="V77" s="58"/>
      <c r="W77" s="58"/>
      <c r="X77" s="138"/>
      <c r="Y77" s="138"/>
      <c r="Z77" s="138"/>
      <c r="AA77" s="138"/>
      <c r="AB77" s="138"/>
      <c r="AC77" s="138"/>
      <c r="AD77" s="138"/>
      <c r="AE77" s="138"/>
      <c r="AF77" s="138"/>
      <c r="AG77" s="138"/>
      <c r="AH77" s="139"/>
      <c r="AI77" s="139"/>
      <c r="AJ77" s="140"/>
    </row>
    <row r="78" spans="1:51" x14ac:dyDescent="0.15">
      <c r="B78" s="47" t="s">
        <v>34</v>
      </c>
      <c r="D78" s="134">
        <v>99.332034511550205</v>
      </c>
      <c r="E78" s="127">
        <f t="shared" si="5"/>
        <v>6</v>
      </c>
      <c r="F78" s="135"/>
      <c r="G78" s="136"/>
      <c r="H78" s="125"/>
      <c r="P78" s="137"/>
      <c r="Q78" s="137"/>
      <c r="R78" s="137"/>
      <c r="S78" s="137"/>
      <c r="T78" s="58"/>
      <c r="U78" s="58"/>
      <c r="V78" s="58"/>
      <c r="W78" s="58"/>
      <c r="X78" s="138"/>
      <c r="Y78" s="138"/>
      <c r="Z78" s="138"/>
      <c r="AA78" s="138"/>
      <c r="AB78" s="138"/>
      <c r="AC78" s="138"/>
      <c r="AD78" s="138"/>
      <c r="AE78" s="138"/>
      <c r="AF78" s="138"/>
      <c r="AG78" s="138"/>
      <c r="AH78" s="139"/>
      <c r="AI78" s="139"/>
      <c r="AJ78" s="140"/>
    </row>
    <row r="79" spans="1:51" x14ac:dyDescent="0.15">
      <c r="B79" s="47" t="s">
        <v>46</v>
      </c>
      <c r="D79" s="134">
        <v>99.250322127211007</v>
      </c>
      <c r="E79" s="127">
        <f t="shared" si="5"/>
        <v>7</v>
      </c>
      <c r="F79" s="135"/>
      <c r="G79" s="136"/>
      <c r="H79" s="125"/>
      <c r="P79" s="137"/>
      <c r="Q79" s="137"/>
      <c r="R79" s="137"/>
      <c r="S79" s="137"/>
      <c r="T79" s="58"/>
      <c r="U79" s="58"/>
      <c r="V79" s="58"/>
      <c r="W79" s="58"/>
      <c r="X79" s="138"/>
      <c r="Y79" s="138"/>
      <c r="Z79" s="138"/>
      <c r="AA79" s="138"/>
      <c r="AB79" s="138"/>
      <c r="AC79" s="138"/>
      <c r="AD79" s="138"/>
      <c r="AE79" s="138"/>
      <c r="AF79" s="138"/>
      <c r="AG79" s="138"/>
      <c r="AH79" s="139"/>
      <c r="AI79" s="139"/>
      <c r="AJ79" s="140"/>
    </row>
    <row r="80" spans="1:51" x14ac:dyDescent="0.15">
      <c r="B80" s="47" t="s">
        <v>41</v>
      </c>
      <c r="D80" s="134">
        <v>99.248819573615705</v>
      </c>
      <c r="E80" s="127">
        <f t="shared" si="5"/>
        <v>8</v>
      </c>
      <c r="F80" s="135"/>
      <c r="G80" s="136"/>
      <c r="H80" s="125"/>
      <c r="P80" s="137"/>
      <c r="Q80" s="137"/>
      <c r="R80" s="137"/>
      <c r="S80" s="137"/>
      <c r="T80" s="58"/>
      <c r="U80" s="58"/>
      <c r="V80" s="58"/>
      <c r="W80" s="58"/>
      <c r="X80" s="138"/>
      <c r="Y80" s="138"/>
      <c r="Z80" s="138"/>
      <c r="AA80" s="138"/>
      <c r="AB80" s="138"/>
      <c r="AC80" s="138"/>
      <c r="AD80" s="138"/>
      <c r="AE80" s="138"/>
      <c r="AF80" s="138"/>
      <c r="AG80" s="138"/>
      <c r="AH80" s="139"/>
      <c r="AI80" s="139"/>
      <c r="AJ80" s="140"/>
    </row>
    <row r="81" spans="2:36" x14ac:dyDescent="0.15">
      <c r="B81" s="47" t="s">
        <v>18</v>
      </c>
      <c r="D81" s="134">
        <v>99.235555555555607</v>
      </c>
      <c r="E81" s="142">
        <f t="shared" si="5"/>
        <v>9</v>
      </c>
      <c r="F81" s="135"/>
      <c r="G81" s="136"/>
      <c r="H81" s="125"/>
      <c r="P81" s="137"/>
      <c r="Q81" s="137"/>
      <c r="R81" s="137"/>
      <c r="S81" s="137"/>
      <c r="T81" s="58"/>
      <c r="U81" s="58"/>
      <c r="V81" s="58"/>
      <c r="W81" s="58"/>
      <c r="X81" s="138"/>
      <c r="Y81" s="138"/>
      <c r="Z81" s="138"/>
      <c r="AA81" s="138"/>
      <c r="AB81" s="138"/>
      <c r="AC81" s="138"/>
      <c r="AD81" s="138"/>
      <c r="AE81" s="138"/>
      <c r="AF81" s="138"/>
      <c r="AG81" s="138"/>
      <c r="AH81" s="139"/>
      <c r="AI81" s="139"/>
      <c r="AJ81" s="140"/>
    </row>
    <row r="82" spans="2:36" x14ac:dyDescent="0.15">
      <c r="B82" s="47" t="s">
        <v>42</v>
      </c>
      <c r="D82" s="134">
        <v>99.225049274323595</v>
      </c>
      <c r="E82" s="127">
        <f t="shared" si="5"/>
        <v>10</v>
      </c>
      <c r="F82" s="135"/>
      <c r="G82" s="136"/>
      <c r="H82" s="125"/>
      <c r="P82" s="137"/>
      <c r="Q82" s="137"/>
      <c r="R82" s="137"/>
      <c r="S82" s="137"/>
      <c r="T82" s="58"/>
      <c r="U82" s="58"/>
      <c r="V82" s="58"/>
      <c r="W82" s="58"/>
      <c r="X82" s="138"/>
      <c r="Y82" s="138"/>
      <c r="Z82" s="138"/>
      <c r="AA82" s="138"/>
      <c r="AB82" s="138"/>
      <c r="AC82" s="138"/>
      <c r="AD82" s="138"/>
      <c r="AE82" s="138"/>
      <c r="AF82" s="138"/>
      <c r="AG82" s="138"/>
      <c r="AH82" s="139"/>
      <c r="AI82" s="139"/>
      <c r="AJ82" s="140"/>
    </row>
    <row r="83" spans="2:36" x14ac:dyDescent="0.15">
      <c r="B83" s="47" t="s">
        <v>59</v>
      </c>
      <c r="D83" s="134">
        <v>99.191770756796501</v>
      </c>
      <c r="E83" s="127">
        <f t="shared" si="5"/>
        <v>11</v>
      </c>
      <c r="F83" s="135"/>
      <c r="G83" s="136"/>
      <c r="H83" s="125"/>
      <c r="P83" s="137"/>
      <c r="Q83" s="137"/>
      <c r="R83" s="137"/>
      <c r="S83" s="137"/>
      <c r="T83" s="58"/>
      <c r="U83" s="58"/>
      <c r="V83" s="58"/>
      <c r="W83" s="58"/>
      <c r="X83" s="138"/>
      <c r="Y83" s="138"/>
      <c r="Z83" s="138"/>
      <c r="AA83" s="138"/>
      <c r="AB83" s="138"/>
      <c r="AC83" s="138"/>
      <c r="AD83" s="138"/>
      <c r="AE83" s="138"/>
      <c r="AF83" s="138"/>
      <c r="AG83" s="138"/>
      <c r="AH83" s="139"/>
      <c r="AI83" s="139"/>
      <c r="AJ83" s="140"/>
    </row>
    <row r="84" spans="2:36" x14ac:dyDescent="0.15">
      <c r="B84" s="47" t="s">
        <v>32</v>
      </c>
      <c r="D84" s="134">
        <v>99.162479061976597</v>
      </c>
      <c r="E84" s="127">
        <f t="shared" si="5"/>
        <v>12</v>
      </c>
      <c r="F84" s="135"/>
      <c r="G84" s="136"/>
      <c r="H84" s="125"/>
      <c r="P84" s="137"/>
      <c r="Q84" s="137"/>
      <c r="R84" s="137"/>
      <c r="S84" s="137"/>
      <c r="T84" s="58"/>
      <c r="U84" s="58"/>
      <c r="V84" s="58"/>
      <c r="W84" s="58"/>
      <c r="X84" s="138"/>
      <c r="Y84" s="138"/>
      <c r="Z84" s="138"/>
      <c r="AA84" s="138"/>
      <c r="AB84" s="138"/>
      <c r="AC84" s="138"/>
      <c r="AD84" s="138"/>
      <c r="AE84" s="138"/>
      <c r="AF84" s="138"/>
      <c r="AG84" s="138"/>
      <c r="AH84" s="139"/>
      <c r="AI84" s="139"/>
      <c r="AJ84" s="140"/>
    </row>
    <row r="85" spans="2:36" x14ac:dyDescent="0.15">
      <c r="B85" s="47" t="s">
        <v>20</v>
      </c>
      <c r="D85" s="134">
        <v>99.115345355563093</v>
      </c>
      <c r="E85" s="127">
        <f t="shared" si="5"/>
        <v>13</v>
      </c>
      <c r="F85" s="135"/>
      <c r="G85" s="136"/>
      <c r="H85" s="125"/>
      <c r="P85" s="137"/>
      <c r="Q85" s="137"/>
      <c r="R85" s="137"/>
      <c r="S85" s="137"/>
      <c r="T85" s="58"/>
      <c r="U85" s="58"/>
      <c r="V85" s="58"/>
      <c r="W85" s="58"/>
      <c r="X85" s="138"/>
      <c r="Y85" s="138"/>
      <c r="Z85" s="138"/>
      <c r="AA85" s="138"/>
      <c r="AB85" s="138"/>
      <c r="AC85" s="138"/>
      <c r="AD85" s="138"/>
      <c r="AE85" s="138"/>
      <c r="AF85" s="138"/>
      <c r="AG85" s="138"/>
      <c r="AH85" s="139"/>
      <c r="AI85" s="139"/>
      <c r="AJ85" s="140"/>
    </row>
    <row r="86" spans="2:36" x14ac:dyDescent="0.15">
      <c r="B86" s="47" t="s">
        <v>27</v>
      </c>
      <c r="D86" s="134">
        <v>99.099808001007204</v>
      </c>
      <c r="E86" s="127">
        <f t="shared" si="5"/>
        <v>14</v>
      </c>
      <c r="F86" s="135"/>
      <c r="G86" s="136"/>
      <c r="H86" s="125"/>
      <c r="P86" s="137"/>
      <c r="Q86" s="137"/>
      <c r="R86" s="137"/>
      <c r="S86" s="137"/>
      <c r="T86" s="58"/>
      <c r="U86" s="58"/>
      <c r="V86" s="58"/>
      <c r="W86" s="58"/>
      <c r="X86" s="138"/>
      <c r="Y86" s="138"/>
      <c r="Z86" s="138"/>
      <c r="AA86" s="138"/>
      <c r="AB86" s="138"/>
      <c r="AC86" s="138"/>
      <c r="AD86" s="138"/>
      <c r="AE86" s="138"/>
      <c r="AF86" s="138"/>
      <c r="AG86" s="138"/>
      <c r="AH86" s="139"/>
      <c r="AI86" s="139"/>
      <c r="AJ86" s="140"/>
    </row>
    <row r="87" spans="2:36" x14ac:dyDescent="0.15">
      <c r="B87" s="47" t="s">
        <v>58</v>
      </c>
      <c r="D87" s="134">
        <v>99.083011583011597</v>
      </c>
      <c r="E87" s="127">
        <f t="shared" si="5"/>
        <v>15</v>
      </c>
      <c r="F87" s="135"/>
      <c r="G87" s="136"/>
      <c r="H87" s="125"/>
      <c r="P87" s="137"/>
      <c r="Q87" s="137"/>
      <c r="R87" s="137"/>
      <c r="S87" s="137"/>
      <c r="T87" s="58"/>
      <c r="U87" s="58"/>
      <c r="V87" s="58"/>
      <c r="W87" s="58"/>
      <c r="X87" s="138"/>
      <c r="Y87" s="138"/>
      <c r="Z87" s="138"/>
      <c r="AA87" s="138"/>
      <c r="AB87" s="138"/>
      <c r="AC87" s="138"/>
      <c r="AD87" s="138"/>
      <c r="AE87" s="138"/>
      <c r="AF87" s="138"/>
      <c r="AG87" s="138"/>
      <c r="AH87" s="139"/>
      <c r="AI87" s="139"/>
      <c r="AJ87" s="140"/>
    </row>
    <row r="88" spans="2:36" x14ac:dyDescent="0.15">
      <c r="B88" s="47" t="s">
        <v>30</v>
      </c>
      <c r="D88" s="134">
        <v>99.067783424955906</v>
      </c>
      <c r="E88" s="127">
        <f t="shared" si="5"/>
        <v>16</v>
      </c>
      <c r="F88" s="135"/>
      <c r="G88" s="136"/>
      <c r="H88" s="125"/>
      <c r="P88" s="137"/>
      <c r="Q88" s="137"/>
      <c r="R88" s="137"/>
      <c r="S88" s="137"/>
      <c r="T88" s="58"/>
      <c r="U88" s="58"/>
      <c r="V88" s="58"/>
      <c r="W88" s="58"/>
      <c r="X88" s="138"/>
      <c r="Y88" s="138"/>
      <c r="Z88" s="138"/>
      <c r="AA88" s="138"/>
      <c r="AB88" s="138"/>
      <c r="AC88" s="138"/>
      <c r="AD88" s="138"/>
      <c r="AE88" s="138"/>
      <c r="AF88" s="138"/>
      <c r="AG88" s="138"/>
      <c r="AH88" s="139"/>
      <c r="AI88" s="139"/>
      <c r="AJ88" s="140"/>
    </row>
    <row r="89" spans="2:36" x14ac:dyDescent="0.15">
      <c r="B89" s="47" t="s">
        <v>26</v>
      </c>
      <c r="D89" s="134">
        <v>99.025511879995605</v>
      </c>
      <c r="E89" s="127">
        <f t="shared" si="5"/>
        <v>17</v>
      </c>
      <c r="F89" s="135"/>
      <c r="G89" s="136"/>
      <c r="H89" s="125"/>
      <c r="P89" s="137"/>
      <c r="Q89" s="137"/>
      <c r="R89" s="137"/>
      <c r="S89" s="137"/>
      <c r="T89" s="58"/>
      <c r="U89" s="58"/>
      <c r="V89" s="58"/>
      <c r="W89" s="58"/>
      <c r="X89" s="138"/>
      <c r="Y89" s="138"/>
      <c r="Z89" s="138"/>
      <c r="AA89" s="138"/>
      <c r="AB89" s="138"/>
      <c r="AC89" s="138"/>
      <c r="AD89" s="138"/>
      <c r="AE89" s="138"/>
      <c r="AF89" s="138"/>
      <c r="AG89" s="138"/>
      <c r="AH89" s="139"/>
      <c r="AI89" s="139"/>
      <c r="AJ89" s="140"/>
    </row>
    <row r="90" spans="2:36" x14ac:dyDescent="0.15">
      <c r="B90" s="47" t="s">
        <v>37</v>
      </c>
      <c r="D90" s="134">
        <v>99.022130725681905</v>
      </c>
      <c r="E90" s="127">
        <f t="shared" si="5"/>
        <v>18</v>
      </c>
      <c r="F90" s="135"/>
      <c r="G90" s="136"/>
      <c r="H90" s="125"/>
      <c r="P90" s="137"/>
      <c r="Q90" s="137"/>
      <c r="R90" s="137"/>
      <c r="S90" s="137"/>
      <c r="T90" s="58"/>
      <c r="U90" s="58"/>
      <c r="V90" s="58"/>
      <c r="W90" s="58"/>
      <c r="X90" s="138"/>
      <c r="Y90" s="138"/>
      <c r="Z90" s="138"/>
      <c r="AA90" s="138"/>
      <c r="AB90" s="138"/>
      <c r="AC90" s="138"/>
      <c r="AD90" s="138"/>
      <c r="AE90" s="138"/>
      <c r="AF90" s="138"/>
      <c r="AG90" s="138"/>
      <c r="AH90" s="139"/>
      <c r="AI90" s="139"/>
      <c r="AJ90" s="140"/>
    </row>
    <row r="91" spans="2:36" x14ac:dyDescent="0.15">
      <c r="B91" s="47" t="s">
        <v>25</v>
      </c>
      <c r="D91" s="134">
        <v>99.017768458227593</v>
      </c>
      <c r="E91" s="127">
        <f t="shared" si="5"/>
        <v>19</v>
      </c>
      <c r="F91" s="135"/>
      <c r="G91" s="136"/>
      <c r="P91" s="137"/>
      <c r="Q91" s="137"/>
      <c r="R91" s="137"/>
      <c r="S91" s="137"/>
      <c r="T91" s="58"/>
      <c r="U91" s="58"/>
      <c r="V91" s="58"/>
      <c r="W91" s="58"/>
      <c r="X91" s="138"/>
      <c r="Y91" s="138"/>
      <c r="Z91" s="138"/>
      <c r="AA91" s="138"/>
      <c r="AB91" s="138"/>
      <c r="AC91" s="138"/>
      <c r="AD91" s="138"/>
      <c r="AE91" s="138"/>
      <c r="AF91" s="138"/>
      <c r="AG91" s="138"/>
      <c r="AH91" s="139"/>
      <c r="AI91" s="139"/>
      <c r="AJ91" s="140"/>
    </row>
    <row r="92" spans="2:36" x14ac:dyDescent="0.15">
      <c r="B92" s="47" t="s">
        <v>36</v>
      </c>
      <c r="D92" s="134">
        <v>99.003185695200898</v>
      </c>
      <c r="E92" s="127">
        <f t="shared" si="5"/>
        <v>20</v>
      </c>
      <c r="F92" s="135"/>
      <c r="G92" s="136"/>
      <c r="P92" s="137"/>
      <c r="Q92" s="137"/>
      <c r="R92" s="137"/>
      <c r="S92" s="137"/>
      <c r="T92" s="58"/>
      <c r="U92" s="58"/>
      <c r="V92" s="58"/>
      <c r="W92" s="58"/>
      <c r="X92" s="138"/>
      <c r="Y92" s="138"/>
      <c r="Z92" s="138"/>
      <c r="AA92" s="138"/>
      <c r="AB92" s="138"/>
      <c r="AC92" s="138"/>
      <c r="AD92" s="138"/>
      <c r="AE92" s="138"/>
      <c r="AF92" s="138"/>
      <c r="AG92" s="138"/>
      <c r="AH92" s="139"/>
      <c r="AI92" s="139"/>
      <c r="AJ92" s="140"/>
    </row>
    <row r="93" spans="2:36" x14ac:dyDescent="0.15">
      <c r="B93" s="47" t="s">
        <v>45</v>
      </c>
      <c r="D93" s="134">
        <v>98.9827300686066</v>
      </c>
      <c r="E93" s="142">
        <f t="shared" si="5"/>
        <v>21</v>
      </c>
      <c r="F93" s="135"/>
      <c r="G93" s="136"/>
      <c r="H93" s="125"/>
      <c r="P93" s="137"/>
      <c r="Q93" s="137"/>
      <c r="R93" s="137"/>
      <c r="S93" s="137"/>
      <c r="T93" s="58"/>
      <c r="U93" s="58"/>
      <c r="V93" s="58"/>
      <c r="W93" s="58"/>
      <c r="X93" s="138"/>
      <c r="Y93" s="138"/>
      <c r="Z93" s="138"/>
      <c r="AA93" s="138"/>
      <c r="AB93" s="138"/>
      <c r="AC93" s="138"/>
      <c r="AD93" s="138"/>
      <c r="AE93" s="138"/>
      <c r="AF93" s="138"/>
      <c r="AG93" s="138"/>
      <c r="AH93" s="139"/>
      <c r="AI93" s="139"/>
      <c r="AJ93" s="140"/>
    </row>
    <row r="94" spans="2:36" x14ac:dyDescent="0.15">
      <c r="B94" s="47" t="s">
        <v>48</v>
      </c>
      <c r="D94" s="134">
        <v>98.980955562980299</v>
      </c>
      <c r="E94" s="127">
        <f t="shared" si="5"/>
        <v>22</v>
      </c>
      <c r="F94" s="135"/>
      <c r="G94" s="136"/>
      <c r="H94" s="125"/>
      <c r="P94" s="137"/>
      <c r="Q94" s="137"/>
      <c r="R94" s="137"/>
      <c r="S94" s="137"/>
      <c r="T94" s="58"/>
      <c r="U94" s="58"/>
      <c r="V94" s="58"/>
      <c r="W94" s="58"/>
      <c r="X94" s="138"/>
      <c r="Y94" s="138"/>
      <c r="Z94" s="138"/>
      <c r="AA94" s="138"/>
      <c r="AB94" s="138"/>
      <c r="AC94" s="138"/>
      <c r="AD94" s="138"/>
      <c r="AE94" s="138"/>
      <c r="AF94" s="138"/>
      <c r="AG94" s="138"/>
      <c r="AH94" s="139"/>
      <c r="AI94" s="139"/>
      <c r="AJ94" s="140"/>
    </row>
    <row r="95" spans="2:36" x14ac:dyDescent="0.15">
      <c r="B95" s="47" t="s">
        <v>24</v>
      </c>
      <c r="D95" s="134">
        <v>98.976844372644095</v>
      </c>
      <c r="E95" s="127">
        <f t="shared" si="5"/>
        <v>23</v>
      </c>
      <c r="F95" s="135"/>
      <c r="G95" s="136"/>
      <c r="H95" s="125"/>
      <c r="P95" s="137"/>
      <c r="Q95" s="137"/>
      <c r="R95" s="137"/>
      <c r="S95" s="137"/>
      <c r="T95" s="58"/>
      <c r="U95" s="58"/>
      <c r="V95" s="58"/>
      <c r="W95" s="58"/>
      <c r="X95" s="138"/>
      <c r="Y95" s="138"/>
      <c r="Z95" s="138"/>
      <c r="AA95" s="138"/>
      <c r="AB95" s="138"/>
      <c r="AC95" s="138"/>
      <c r="AD95" s="138"/>
      <c r="AE95" s="138"/>
      <c r="AF95" s="138"/>
      <c r="AG95" s="138"/>
      <c r="AH95" s="139"/>
      <c r="AI95" s="139"/>
      <c r="AJ95" s="140"/>
    </row>
    <row r="96" spans="2:36" x14ac:dyDescent="0.15">
      <c r="B96" s="47" t="s">
        <v>60</v>
      </c>
      <c r="D96" s="134">
        <v>98.946636191990507</v>
      </c>
      <c r="E96" s="127">
        <f t="shared" si="5"/>
        <v>24</v>
      </c>
      <c r="F96" s="135"/>
      <c r="G96" s="136"/>
      <c r="H96" s="125"/>
      <c r="P96" s="137"/>
      <c r="Q96" s="137"/>
      <c r="R96" s="137"/>
      <c r="S96" s="137"/>
      <c r="T96" s="58"/>
      <c r="U96" s="58"/>
      <c r="V96" s="58"/>
      <c r="W96" s="58"/>
      <c r="X96" s="138"/>
      <c r="Y96" s="138"/>
      <c r="Z96" s="138"/>
      <c r="AA96" s="138"/>
      <c r="AB96" s="138"/>
      <c r="AC96" s="138"/>
      <c r="AD96" s="138"/>
      <c r="AE96" s="138"/>
      <c r="AF96" s="138"/>
      <c r="AG96" s="138"/>
      <c r="AH96" s="139"/>
      <c r="AI96" s="139"/>
      <c r="AJ96" s="140"/>
    </row>
    <row r="97" spans="2:38" x14ac:dyDescent="0.15">
      <c r="B97" s="47" t="s">
        <v>62</v>
      </c>
      <c r="D97" s="134">
        <v>98.904162884191393</v>
      </c>
      <c r="E97" s="127">
        <f t="shared" si="5"/>
        <v>25</v>
      </c>
      <c r="F97" s="135"/>
      <c r="G97" s="136"/>
      <c r="H97" s="125"/>
      <c r="P97" s="137"/>
      <c r="Q97" s="137"/>
      <c r="R97" s="137"/>
      <c r="S97" s="137"/>
      <c r="T97" s="58"/>
      <c r="U97" s="58"/>
      <c r="V97" s="58"/>
      <c r="W97" s="58"/>
      <c r="X97" s="138"/>
      <c r="Y97" s="138"/>
      <c r="Z97" s="138"/>
      <c r="AA97" s="138"/>
      <c r="AB97" s="138"/>
      <c r="AC97" s="138"/>
      <c r="AD97" s="138"/>
      <c r="AE97" s="138"/>
      <c r="AF97" s="138"/>
      <c r="AG97" s="138"/>
      <c r="AH97" s="139"/>
      <c r="AI97" s="139"/>
      <c r="AJ97" s="140"/>
    </row>
    <row r="98" spans="2:38" x14ac:dyDescent="0.15">
      <c r="B98" s="47" t="s">
        <v>55</v>
      </c>
      <c r="D98" s="134">
        <v>98.8795986622074</v>
      </c>
      <c r="E98" s="127">
        <f t="shared" si="5"/>
        <v>26</v>
      </c>
      <c r="F98" s="135"/>
      <c r="G98" s="136"/>
      <c r="H98" s="125"/>
      <c r="P98" s="137"/>
      <c r="Q98" s="137"/>
      <c r="R98" s="137"/>
      <c r="S98" s="137"/>
      <c r="T98" s="58"/>
      <c r="U98" s="58"/>
      <c r="V98" s="58"/>
      <c r="W98" s="58"/>
      <c r="X98" s="138"/>
      <c r="Y98" s="138"/>
      <c r="Z98" s="138"/>
      <c r="AA98" s="138"/>
      <c r="AB98" s="138"/>
      <c r="AC98" s="138"/>
      <c r="AD98" s="138"/>
      <c r="AE98" s="138"/>
      <c r="AF98" s="138"/>
      <c r="AG98" s="138"/>
      <c r="AH98" s="139"/>
      <c r="AI98" s="139"/>
      <c r="AJ98" s="140"/>
    </row>
    <row r="99" spans="2:38" x14ac:dyDescent="0.15">
      <c r="B99" s="47" t="s">
        <v>40</v>
      </c>
      <c r="D99" s="134">
        <v>98.867611312029396</v>
      </c>
      <c r="E99" s="127">
        <f t="shared" si="5"/>
        <v>27</v>
      </c>
      <c r="F99" s="135"/>
      <c r="G99" s="136"/>
      <c r="H99" s="125"/>
      <c r="P99" s="137"/>
      <c r="Q99" s="137"/>
      <c r="R99" s="137"/>
      <c r="S99" s="137"/>
      <c r="T99" s="58"/>
      <c r="U99" s="58"/>
      <c r="V99" s="58"/>
      <c r="W99" s="58"/>
      <c r="X99" s="138"/>
      <c r="Y99" s="138"/>
      <c r="Z99" s="138"/>
      <c r="AA99" s="138"/>
      <c r="AB99" s="138"/>
      <c r="AC99" s="138"/>
      <c r="AD99" s="138"/>
      <c r="AE99" s="138"/>
      <c r="AF99" s="138"/>
      <c r="AG99" s="138"/>
      <c r="AH99" s="139"/>
      <c r="AI99" s="139"/>
      <c r="AJ99" s="140"/>
    </row>
    <row r="100" spans="2:38" x14ac:dyDescent="0.15">
      <c r="B100" s="47" t="s">
        <v>21</v>
      </c>
      <c r="D100" s="134">
        <v>98.841649694501001</v>
      </c>
      <c r="E100" s="127">
        <f t="shared" si="5"/>
        <v>28</v>
      </c>
      <c r="F100" s="119"/>
      <c r="G100" s="143"/>
      <c r="H100" s="125"/>
      <c r="P100" s="137"/>
      <c r="Q100" s="137"/>
      <c r="R100" s="137"/>
      <c r="S100" s="137"/>
      <c r="T100" s="58"/>
      <c r="U100" s="58"/>
      <c r="V100" s="58"/>
      <c r="W100" s="58"/>
      <c r="X100" s="138"/>
      <c r="Y100" s="138"/>
      <c r="Z100" s="138"/>
      <c r="AA100" s="138"/>
      <c r="AB100" s="138"/>
      <c r="AC100" s="138"/>
      <c r="AD100" s="138"/>
      <c r="AE100" s="138"/>
      <c r="AF100" s="138"/>
      <c r="AG100" s="138"/>
      <c r="AH100" s="139"/>
      <c r="AI100" s="139"/>
      <c r="AJ100" s="140"/>
    </row>
    <row r="101" spans="2:38" x14ac:dyDescent="0.15">
      <c r="B101" s="47" t="s">
        <v>28</v>
      </c>
      <c r="D101" s="134">
        <v>98.832496746607205</v>
      </c>
      <c r="E101" s="142">
        <f t="shared" si="5"/>
        <v>29</v>
      </c>
      <c r="F101" s="135"/>
      <c r="G101" s="136"/>
      <c r="H101" s="125"/>
      <c r="P101" s="137"/>
      <c r="Q101" s="137"/>
      <c r="R101" s="137"/>
      <c r="S101" s="137"/>
      <c r="T101" s="58"/>
      <c r="U101" s="58"/>
      <c r="V101" s="58"/>
      <c r="W101" s="58"/>
      <c r="X101" s="138"/>
      <c r="Y101" s="138"/>
      <c r="Z101" s="138"/>
      <c r="AA101" s="138"/>
      <c r="AB101" s="138"/>
      <c r="AC101" s="138"/>
      <c r="AD101" s="138"/>
      <c r="AE101" s="138"/>
      <c r="AF101" s="138"/>
      <c r="AG101" s="138"/>
      <c r="AH101" s="139"/>
      <c r="AI101" s="139"/>
      <c r="AJ101" s="140"/>
    </row>
    <row r="102" spans="2:38" x14ac:dyDescent="0.15">
      <c r="B102" s="47" t="s">
        <v>17</v>
      </c>
      <c r="D102" s="134">
        <v>98.818101234175103</v>
      </c>
      <c r="E102" s="127">
        <f t="shared" si="5"/>
        <v>30</v>
      </c>
      <c r="F102" s="135"/>
      <c r="G102" s="136"/>
      <c r="H102" s="125"/>
      <c r="P102" s="137"/>
      <c r="Q102" s="137"/>
      <c r="R102" s="137"/>
      <c r="S102" s="137"/>
      <c r="T102" s="58"/>
      <c r="U102" s="58"/>
      <c r="V102" s="58"/>
      <c r="W102" s="58"/>
      <c r="X102" s="138"/>
      <c r="Y102" s="138"/>
      <c r="Z102" s="138"/>
      <c r="AA102" s="138"/>
      <c r="AB102" s="138"/>
      <c r="AC102" s="138"/>
      <c r="AD102" s="138"/>
      <c r="AE102" s="138"/>
      <c r="AF102" s="138"/>
      <c r="AG102" s="138"/>
      <c r="AH102" s="139"/>
      <c r="AI102" s="139"/>
      <c r="AJ102" s="140"/>
      <c r="AK102" s="3"/>
      <c r="AL102" s="3"/>
    </row>
    <row r="103" spans="2:38" x14ac:dyDescent="0.15">
      <c r="B103" s="47" t="s">
        <v>54</v>
      </c>
      <c r="D103" s="134">
        <v>98.809222194071396</v>
      </c>
      <c r="E103" s="127">
        <f t="shared" si="5"/>
        <v>31</v>
      </c>
      <c r="F103" s="135"/>
      <c r="G103" s="136"/>
      <c r="H103" s="125"/>
      <c r="P103" s="137"/>
      <c r="Q103" s="137"/>
      <c r="R103" s="137"/>
      <c r="S103" s="137"/>
      <c r="T103" s="58"/>
      <c r="U103" s="58"/>
      <c r="V103" s="58"/>
      <c r="W103" s="58"/>
      <c r="X103" s="138"/>
      <c r="Y103" s="138"/>
      <c r="Z103" s="138"/>
      <c r="AA103" s="138"/>
      <c r="AB103" s="138"/>
      <c r="AC103" s="138"/>
      <c r="AD103" s="138"/>
      <c r="AE103" s="138"/>
      <c r="AF103" s="138"/>
      <c r="AG103" s="138"/>
      <c r="AH103" s="139"/>
      <c r="AI103" s="139"/>
      <c r="AJ103" s="140"/>
    </row>
    <row r="104" spans="2:38" x14ac:dyDescent="0.15">
      <c r="B104" s="47" t="s">
        <v>35</v>
      </c>
      <c r="D104" s="134">
        <v>98.796455495304897</v>
      </c>
      <c r="E104" s="126">
        <f t="shared" si="5"/>
        <v>32</v>
      </c>
      <c r="F104" s="135"/>
      <c r="G104" s="136"/>
      <c r="H104" s="125"/>
      <c r="P104" s="137"/>
      <c r="Q104" s="137"/>
      <c r="R104" s="137"/>
      <c r="S104" s="137"/>
      <c r="T104" s="58"/>
      <c r="U104" s="58"/>
      <c r="V104" s="58"/>
      <c r="W104" s="58"/>
      <c r="X104" s="138"/>
      <c r="Y104" s="138"/>
      <c r="Z104" s="138"/>
      <c r="AA104" s="138"/>
      <c r="AB104" s="138"/>
      <c r="AC104" s="138"/>
      <c r="AD104" s="138"/>
      <c r="AE104" s="138"/>
      <c r="AF104" s="138"/>
      <c r="AG104" s="138"/>
      <c r="AH104" s="139"/>
      <c r="AI104" s="139"/>
      <c r="AJ104" s="140"/>
    </row>
    <row r="105" spans="2:38" x14ac:dyDescent="0.15">
      <c r="B105" s="47" t="s">
        <v>49</v>
      </c>
      <c r="D105" s="134">
        <v>98.784454716658104</v>
      </c>
      <c r="E105" s="126">
        <f t="shared" si="5"/>
        <v>33</v>
      </c>
      <c r="F105" s="135"/>
      <c r="G105" s="136"/>
      <c r="H105" s="125"/>
      <c r="P105" s="137"/>
      <c r="Q105" s="137"/>
      <c r="R105" s="137"/>
      <c r="S105" s="137"/>
      <c r="T105" s="58"/>
      <c r="U105" s="58"/>
      <c r="V105" s="58"/>
      <c r="W105" s="58"/>
      <c r="X105" s="138"/>
      <c r="Y105" s="138"/>
      <c r="Z105" s="138"/>
      <c r="AA105" s="138"/>
      <c r="AB105" s="138"/>
      <c r="AC105" s="138"/>
      <c r="AD105" s="138"/>
      <c r="AE105" s="138"/>
      <c r="AF105" s="138"/>
      <c r="AG105" s="138"/>
      <c r="AH105" s="139"/>
      <c r="AI105" s="139"/>
      <c r="AJ105" s="140"/>
    </row>
    <row r="106" spans="2:38" x14ac:dyDescent="0.15">
      <c r="B106" s="47" t="s">
        <v>44</v>
      </c>
      <c r="D106" s="134">
        <v>98.753705608324793</v>
      </c>
      <c r="E106" s="126">
        <f t="shared" si="5"/>
        <v>34</v>
      </c>
      <c r="F106" s="135"/>
      <c r="G106" s="136"/>
      <c r="H106" s="125"/>
      <c r="P106" s="137"/>
      <c r="Q106" s="137"/>
      <c r="R106" s="137"/>
      <c r="S106" s="137"/>
      <c r="T106" s="58"/>
      <c r="U106" s="58"/>
      <c r="V106" s="58"/>
      <c r="W106" s="58"/>
      <c r="X106" s="138"/>
      <c r="Y106" s="138"/>
      <c r="Z106" s="138"/>
      <c r="AA106" s="138"/>
      <c r="AB106" s="138"/>
      <c r="AC106" s="138"/>
      <c r="AD106" s="138"/>
      <c r="AE106" s="138"/>
      <c r="AF106" s="138"/>
      <c r="AG106" s="138"/>
      <c r="AH106" s="139"/>
      <c r="AI106" s="139"/>
      <c r="AJ106" s="140"/>
    </row>
    <row r="107" spans="2:38" x14ac:dyDescent="0.15">
      <c r="B107" s="47" t="s">
        <v>29</v>
      </c>
      <c r="D107" s="134">
        <v>98.686387173187399</v>
      </c>
      <c r="E107" s="126">
        <f t="shared" si="5"/>
        <v>35</v>
      </c>
      <c r="F107" s="135"/>
      <c r="G107" s="136"/>
      <c r="H107" s="125"/>
      <c r="P107" s="137"/>
      <c r="Q107" s="137"/>
      <c r="R107" s="137"/>
      <c r="S107" s="137"/>
      <c r="T107" s="58"/>
      <c r="U107" s="58"/>
      <c r="V107" s="58"/>
      <c r="W107" s="58"/>
      <c r="X107" s="138"/>
      <c r="Y107" s="138"/>
      <c r="Z107" s="138"/>
      <c r="AA107" s="138"/>
      <c r="AB107" s="138"/>
      <c r="AC107" s="138"/>
      <c r="AD107" s="138"/>
      <c r="AE107" s="138"/>
      <c r="AF107" s="138"/>
      <c r="AG107" s="138"/>
      <c r="AH107" s="139"/>
      <c r="AI107" s="139"/>
      <c r="AJ107" s="140"/>
    </row>
    <row r="108" spans="2:38" x14ac:dyDescent="0.15">
      <c r="B108" s="47" t="s">
        <v>50</v>
      </c>
      <c r="D108" s="134">
        <v>98.681901493585002</v>
      </c>
      <c r="E108" s="126">
        <f t="shared" si="5"/>
        <v>36</v>
      </c>
      <c r="F108" s="135"/>
      <c r="G108" s="136"/>
      <c r="H108" s="125"/>
      <c r="P108" s="137"/>
      <c r="Q108" s="137"/>
      <c r="R108" s="137"/>
      <c r="S108" s="137"/>
      <c r="T108" s="58"/>
      <c r="U108" s="58"/>
      <c r="V108" s="58"/>
      <c r="W108" s="58"/>
      <c r="X108" s="138"/>
      <c r="Y108" s="138"/>
      <c r="Z108" s="138"/>
      <c r="AA108" s="138"/>
      <c r="AB108" s="138"/>
      <c r="AC108" s="138"/>
      <c r="AD108" s="138"/>
      <c r="AE108" s="138"/>
      <c r="AF108" s="138"/>
      <c r="AG108" s="138"/>
      <c r="AH108" s="139"/>
      <c r="AI108" s="139"/>
      <c r="AJ108" s="140"/>
    </row>
    <row r="109" spans="2:38" x14ac:dyDescent="0.15">
      <c r="B109" s="144" t="s">
        <v>53</v>
      </c>
      <c r="C109" s="145"/>
      <c r="D109" s="146">
        <v>98.668307967770801</v>
      </c>
      <c r="E109" s="127">
        <f t="shared" si="5"/>
        <v>37</v>
      </c>
      <c r="F109" s="135"/>
      <c r="G109" s="136"/>
      <c r="H109" s="125"/>
      <c r="P109" s="137"/>
      <c r="Q109" s="137"/>
      <c r="R109" s="137"/>
      <c r="S109" s="137"/>
      <c r="T109" s="58"/>
      <c r="U109" s="58"/>
      <c r="V109" s="58"/>
      <c r="W109" s="58"/>
      <c r="X109" s="138"/>
      <c r="Y109" s="138"/>
      <c r="Z109" s="138"/>
      <c r="AA109" s="138"/>
      <c r="AB109" s="138"/>
      <c r="AC109" s="138"/>
      <c r="AD109" s="138"/>
      <c r="AE109" s="138"/>
      <c r="AF109" s="138"/>
      <c r="AG109" s="138"/>
      <c r="AH109" s="139"/>
      <c r="AI109" s="139"/>
      <c r="AJ109" s="140"/>
    </row>
    <row r="110" spans="2:38" x14ac:dyDescent="0.15">
      <c r="B110" s="47" t="s">
        <v>43</v>
      </c>
      <c r="D110" s="134">
        <v>98.527507252382904</v>
      </c>
      <c r="E110" s="127">
        <f t="shared" si="5"/>
        <v>38</v>
      </c>
      <c r="F110" s="135"/>
      <c r="G110" s="136"/>
      <c r="H110" s="125"/>
      <c r="P110" s="137"/>
      <c r="Q110" s="137"/>
      <c r="R110" s="137"/>
      <c r="S110" s="137"/>
      <c r="T110" s="58"/>
      <c r="U110" s="58"/>
      <c r="V110" s="58"/>
      <c r="W110" s="58"/>
      <c r="X110" s="138"/>
      <c r="Y110" s="138"/>
      <c r="Z110" s="138"/>
      <c r="AA110" s="138"/>
      <c r="AB110" s="138"/>
      <c r="AC110" s="138"/>
      <c r="AD110" s="138"/>
      <c r="AE110" s="138"/>
      <c r="AF110" s="138"/>
      <c r="AG110" s="138"/>
      <c r="AH110" s="139"/>
      <c r="AI110" s="139"/>
      <c r="AJ110" s="140"/>
    </row>
    <row r="111" spans="2:38" x14ac:dyDescent="0.15">
      <c r="B111" s="47" t="s">
        <v>23</v>
      </c>
      <c r="D111" s="134">
        <v>98.515167333681305</v>
      </c>
      <c r="E111" s="127">
        <f t="shared" si="5"/>
        <v>39</v>
      </c>
      <c r="F111" s="135"/>
      <c r="G111" s="136"/>
      <c r="H111" s="125"/>
      <c r="P111" s="137"/>
      <c r="Q111" s="137"/>
      <c r="R111" s="137"/>
      <c r="S111" s="137"/>
      <c r="T111" s="58"/>
      <c r="U111" s="58"/>
      <c r="V111" s="58"/>
      <c r="W111" s="58"/>
      <c r="X111" s="138"/>
      <c r="Y111" s="138"/>
      <c r="Z111" s="138"/>
      <c r="AA111" s="138"/>
      <c r="AB111" s="138"/>
      <c r="AC111" s="138"/>
      <c r="AD111" s="138"/>
      <c r="AE111" s="138"/>
      <c r="AF111" s="138"/>
      <c r="AG111" s="138"/>
      <c r="AH111" s="139"/>
      <c r="AI111" s="139"/>
      <c r="AJ111" s="140"/>
    </row>
    <row r="112" spans="2:38" x14ac:dyDescent="0.15">
      <c r="B112" s="47" t="s">
        <v>38</v>
      </c>
      <c r="D112" s="134">
        <v>98.475357522751494</v>
      </c>
      <c r="E112" s="127">
        <f t="shared" si="5"/>
        <v>40</v>
      </c>
      <c r="F112" s="135"/>
      <c r="G112" s="136"/>
      <c r="H112" s="125"/>
      <c r="P112" s="137"/>
      <c r="Q112" s="137"/>
      <c r="R112" s="137"/>
      <c r="S112" s="137"/>
      <c r="T112" s="58"/>
      <c r="U112" s="58"/>
      <c r="V112" s="58"/>
      <c r="W112" s="58"/>
      <c r="X112" s="138"/>
      <c r="Y112" s="138"/>
      <c r="Z112" s="138"/>
      <c r="AA112" s="138"/>
      <c r="AB112" s="138"/>
      <c r="AC112" s="138"/>
      <c r="AD112" s="138"/>
      <c r="AE112" s="138"/>
      <c r="AF112" s="138"/>
      <c r="AG112" s="138"/>
      <c r="AH112" s="139"/>
      <c r="AI112" s="139"/>
      <c r="AJ112" s="140"/>
    </row>
    <row r="113" spans="2:36" x14ac:dyDescent="0.15">
      <c r="B113" s="47" t="s">
        <v>39</v>
      </c>
      <c r="D113" s="134">
        <v>98.448651651779997</v>
      </c>
      <c r="E113" s="142">
        <f t="shared" si="5"/>
        <v>41</v>
      </c>
      <c r="F113" s="135"/>
      <c r="G113" s="136"/>
      <c r="H113" s="125"/>
      <c r="P113" s="137"/>
      <c r="Q113" s="137"/>
      <c r="R113" s="137"/>
      <c r="S113" s="137"/>
      <c r="T113" s="58"/>
      <c r="U113" s="58"/>
      <c r="V113" s="58"/>
      <c r="W113" s="58"/>
      <c r="X113" s="138"/>
      <c r="Y113" s="138"/>
      <c r="Z113" s="138"/>
      <c r="AA113" s="138"/>
      <c r="AB113" s="138"/>
      <c r="AC113" s="138"/>
      <c r="AD113" s="138"/>
      <c r="AE113" s="138"/>
      <c r="AF113" s="138"/>
      <c r="AG113" s="138"/>
      <c r="AH113" s="139"/>
      <c r="AI113" s="139"/>
      <c r="AJ113" s="140"/>
    </row>
    <row r="114" spans="2:36" x14ac:dyDescent="0.15">
      <c r="B114" s="47" t="s">
        <v>57</v>
      </c>
      <c r="D114" s="134">
        <v>98.393881453154904</v>
      </c>
      <c r="E114" s="127">
        <f t="shared" si="5"/>
        <v>42</v>
      </c>
      <c r="F114" s="135"/>
      <c r="G114" s="136"/>
      <c r="H114" s="125"/>
      <c r="P114" s="137"/>
      <c r="Q114" s="137"/>
      <c r="R114" s="137"/>
      <c r="S114" s="137"/>
      <c r="T114" s="58"/>
      <c r="U114" s="58"/>
      <c r="V114" s="58"/>
      <c r="W114" s="58"/>
      <c r="X114" s="138"/>
      <c r="Y114" s="138"/>
      <c r="Z114" s="138"/>
      <c r="AA114" s="138"/>
      <c r="AB114" s="138"/>
      <c r="AC114" s="138"/>
      <c r="AD114" s="138"/>
      <c r="AE114" s="138"/>
      <c r="AF114" s="138"/>
      <c r="AG114" s="138"/>
      <c r="AH114" s="139"/>
      <c r="AI114" s="139"/>
      <c r="AJ114" s="140"/>
    </row>
    <row r="115" spans="2:36" x14ac:dyDescent="0.15">
      <c r="B115" s="47" t="s">
        <v>51</v>
      </c>
      <c r="D115" s="134">
        <v>98.383410918324202</v>
      </c>
      <c r="E115" s="127">
        <f t="shared" si="5"/>
        <v>43</v>
      </c>
      <c r="F115" s="135"/>
      <c r="G115" s="136"/>
      <c r="P115" s="137"/>
      <c r="Q115" s="137"/>
      <c r="R115" s="137"/>
      <c r="S115" s="137"/>
      <c r="T115" s="58"/>
      <c r="U115" s="58"/>
      <c r="V115" s="58"/>
      <c r="W115" s="58"/>
      <c r="X115" s="138"/>
      <c r="Y115" s="138"/>
      <c r="Z115" s="138"/>
      <c r="AA115" s="138"/>
      <c r="AB115" s="138"/>
      <c r="AC115" s="138"/>
      <c r="AD115" s="138"/>
      <c r="AE115" s="138"/>
      <c r="AF115" s="138"/>
      <c r="AG115" s="138"/>
      <c r="AH115" s="139"/>
      <c r="AI115" s="139"/>
      <c r="AJ115" s="140"/>
    </row>
    <row r="116" spans="2:36" x14ac:dyDescent="0.15">
      <c r="B116" s="47" t="s">
        <v>47</v>
      </c>
      <c r="D116" s="134">
        <v>98.342008868324697</v>
      </c>
      <c r="E116" s="127">
        <f t="shared" si="5"/>
        <v>44</v>
      </c>
      <c r="F116" s="135"/>
      <c r="G116" s="136"/>
      <c r="H116" s="125"/>
      <c r="P116" s="137"/>
      <c r="Q116" s="137"/>
      <c r="R116" s="137"/>
      <c r="S116" s="137"/>
      <c r="T116" s="58"/>
      <c r="U116" s="58"/>
      <c r="V116" s="58"/>
      <c r="W116" s="58"/>
      <c r="X116" s="138"/>
      <c r="Y116" s="138"/>
      <c r="Z116" s="138"/>
      <c r="AA116" s="138"/>
      <c r="AB116" s="138"/>
      <c r="AC116" s="138"/>
      <c r="AD116" s="138"/>
      <c r="AE116" s="138"/>
      <c r="AF116" s="138"/>
      <c r="AG116" s="138"/>
      <c r="AH116" s="139"/>
      <c r="AI116" s="139"/>
      <c r="AJ116" s="140"/>
    </row>
    <row r="117" spans="2:36" x14ac:dyDescent="0.15">
      <c r="B117" s="47" t="s">
        <v>56</v>
      </c>
      <c r="D117" s="147">
        <v>98.258323057953206</v>
      </c>
      <c r="E117" s="127">
        <f t="shared" si="5"/>
        <v>45</v>
      </c>
      <c r="F117" s="119"/>
      <c r="G117" s="143"/>
      <c r="P117" s="137"/>
      <c r="Q117" s="137"/>
      <c r="R117" s="137"/>
      <c r="S117" s="137"/>
      <c r="T117" s="58"/>
      <c r="U117" s="58"/>
      <c r="V117" s="58"/>
      <c r="W117" s="58"/>
      <c r="X117" s="138"/>
      <c r="Y117" s="138"/>
      <c r="Z117" s="138"/>
      <c r="AA117" s="138"/>
      <c r="AB117" s="138"/>
      <c r="AC117" s="138"/>
      <c r="AD117" s="138"/>
      <c r="AE117" s="138"/>
      <c r="AF117" s="138"/>
      <c r="AG117" s="138"/>
      <c r="AH117" s="139"/>
      <c r="AI117" s="139"/>
      <c r="AJ117" s="140"/>
    </row>
    <row r="118" spans="2:36" x14ac:dyDescent="0.15">
      <c r="B118" s="47" t="s">
        <v>61</v>
      </c>
      <c r="D118" s="134">
        <v>98.122433013886194</v>
      </c>
      <c r="E118" s="127">
        <f t="shared" si="5"/>
        <v>46</v>
      </c>
      <c r="F118" s="135"/>
      <c r="G118" s="136"/>
      <c r="H118" s="125"/>
      <c r="P118" s="137"/>
      <c r="Q118" s="137"/>
      <c r="R118" s="137"/>
      <c r="S118" s="137"/>
      <c r="T118" s="58"/>
      <c r="U118" s="58"/>
      <c r="V118" s="58"/>
      <c r="W118" s="58"/>
      <c r="X118" s="138"/>
      <c r="Y118" s="138"/>
      <c r="Z118" s="138"/>
      <c r="AA118" s="138"/>
      <c r="AB118" s="138"/>
      <c r="AC118" s="138"/>
      <c r="AD118" s="138"/>
      <c r="AE118" s="138"/>
      <c r="AF118" s="138"/>
      <c r="AG118" s="138"/>
      <c r="AH118" s="139"/>
      <c r="AI118" s="139"/>
      <c r="AJ118" s="140"/>
    </row>
    <row r="119" spans="2:36" x14ac:dyDescent="0.15">
      <c r="B119" s="47" t="s">
        <v>63</v>
      </c>
      <c r="D119" s="147">
        <v>97.290930506478205</v>
      </c>
      <c r="E119" s="127">
        <f t="shared" si="5"/>
        <v>47</v>
      </c>
      <c r="F119" s="119"/>
      <c r="G119" s="143"/>
      <c r="P119" s="137"/>
      <c r="Q119" s="137"/>
      <c r="R119" s="137"/>
      <c r="S119" s="137"/>
      <c r="T119" s="58"/>
      <c r="U119" s="58"/>
      <c r="V119" s="58"/>
      <c r="W119" s="58"/>
      <c r="X119" s="138"/>
      <c r="Y119" s="138"/>
      <c r="Z119" s="138"/>
      <c r="AA119" s="138"/>
      <c r="AB119" s="138"/>
      <c r="AC119" s="138"/>
      <c r="AD119" s="138"/>
      <c r="AE119" s="138"/>
      <c r="AF119" s="138"/>
      <c r="AG119" s="138"/>
      <c r="AH119" s="139"/>
      <c r="AI119" s="139"/>
      <c r="AJ119" s="140"/>
    </row>
    <row r="120" spans="2:36" x14ac:dyDescent="0.15">
      <c r="B120" s="47"/>
      <c r="D120" s="147"/>
      <c r="E120" s="126"/>
      <c r="F120" s="135"/>
      <c r="G120" s="136"/>
      <c r="H120" s="125"/>
      <c r="P120" s="137"/>
      <c r="Q120" s="137"/>
      <c r="R120" s="137"/>
      <c r="S120" s="137"/>
      <c r="T120" s="58"/>
      <c r="U120" s="58"/>
      <c r="V120" s="58"/>
      <c r="W120" s="58"/>
      <c r="X120" s="138"/>
      <c r="Y120" s="138"/>
      <c r="Z120" s="138"/>
      <c r="AA120" s="138"/>
      <c r="AB120" s="138"/>
      <c r="AC120" s="138"/>
      <c r="AD120" s="138"/>
      <c r="AE120" s="138"/>
      <c r="AF120" s="138"/>
      <c r="AG120" s="138"/>
      <c r="AH120" s="139"/>
      <c r="AI120" s="139"/>
      <c r="AJ120" s="140"/>
    </row>
    <row r="121" spans="2:36" x14ac:dyDescent="0.15">
      <c r="B121" s="47"/>
      <c r="E121" s="126"/>
      <c r="F121" s="135"/>
      <c r="G121" s="136"/>
      <c r="P121" s="137"/>
      <c r="Q121" s="137"/>
      <c r="R121" s="137"/>
      <c r="S121" s="137"/>
      <c r="T121" s="58"/>
      <c r="U121" s="58"/>
      <c r="V121" s="58"/>
      <c r="W121" s="58"/>
      <c r="X121" s="138"/>
      <c r="Y121" s="138"/>
      <c r="Z121" s="138"/>
      <c r="AA121" s="138"/>
      <c r="AB121" s="138"/>
      <c r="AC121" s="138"/>
      <c r="AD121" s="138"/>
      <c r="AE121" s="138"/>
      <c r="AF121" s="138"/>
      <c r="AG121" s="138"/>
      <c r="AH121" s="139"/>
      <c r="AI121" s="139"/>
      <c r="AJ121" s="140"/>
    </row>
    <row r="122" spans="2:36" x14ac:dyDescent="0.15">
      <c r="B122" s="47"/>
      <c r="E122" s="126"/>
      <c r="F122" s="135"/>
      <c r="G122" s="136"/>
      <c r="H122" s="125"/>
      <c r="P122" s="137"/>
      <c r="Q122" s="137"/>
      <c r="R122" s="137"/>
      <c r="S122" s="137"/>
      <c r="T122" s="58"/>
      <c r="U122" s="58"/>
      <c r="V122" s="58"/>
      <c r="W122" s="58"/>
      <c r="X122" s="138"/>
      <c r="Y122" s="138"/>
      <c r="Z122" s="138"/>
      <c r="AA122" s="138"/>
      <c r="AB122" s="138"/>
      <c r="AC122" s="138"/>
      <c r="AD122" s="138"/>
      <c r="AE122" s="138"/>
      <c r="AF122" s="138"/>
      <c r="AG122" s="138"/>
      <c r="AH122" s="139"/>
      <c r="AI122" s="139"/>
      <c r="AJ122" s="140"/>
    </row>
    <row r="123" spans="2:36" x14ac:dyDescent="0.15">
      <c r="B123" s="47"/>
      <c r="E123" s="126"/>
      <c r="F123" s="135"/>
      <c r="G123" s="136"/>
      <c r="H123" s="125"/>
      <c r="P123" s="137"/>
      <c r="Q123" s="137"/>
      <c r="R123" s="137"/>
      <c r="S123" s="137"/>
      <c r="T123" s="58"/>
      <c r="U123" s="58"/>
      <c r="V123" s="58"/>
      <c r="W123" s="58"/>
      <c r="X123" s="138"/>
      <c r="Y123" s="138"/>
      <c r="Z123" s="138"/>
      <c r="AA123" s="138"/>
      <c r="AB123" s="138"/>
      <c r="AC123" s="138"/>
      <c r="AD123" s="138"/>
      <c r="AE123" s="138"/>
      <c r="AF123" s="138"/>
      <c r="AG123" s="138"/>
      <c r="AH123" s="139"/>
      <c r="AI123" s="139"/>
      <c r="AJ123" s="140"/>
    </row>
    <row r="124" spans="2:36" x14ac:dyDescent="0.15">
      <c r="B124" s="47"/>
      <c r="E124" s="126"/>
      <c r="F124" s="135"/>
      <c r="G124" s="136"/>
      <c r="H124" s="125"/>
      <c r="P124" s="137"/>
      <c r="Q124" s="137"/>
      <c r="R124" s="137"/>
      <c r="S124" s="137"/>
      <c r="T124" s="58"/>
      <c r="U124" s="58"/>
      <c r="V124" s="58"/>
      <c r="W124" s="58"/>
      <c r="X124" s="138"/>
      <c r="Y124" s="138"/>
      <c r="Z124" s="138"/>
      <c r="AA124" s="138"/>
      <c r="AB124" s="138"/>
      <c r="AC124" s="138"/>
      <c r="AD124" s="138"/>
      <c r="AE124" s="138"/>
      <c r="AF124" s="138"/>
      <c r="AG124" s="138"/>
      <c r="AH124" s="139"/>
      <c r="AI124" s="139"/>
      <c r="AJ124" s="140"/>
    </row>
    <row r="125" spans="2:36" x14ac:dyDescent="0.15">
      <c r="B125" s="47"/>
      <c r="E125" s="142"/>
      <c r="F125" s="135"/>
      <c r="G125" s="136"/>
      <c r="H125" s="125"/>
      <c r="P125" s="137"/>
      <c r="Q125" s="137"/>
      <c r="R125" s="137"/>
      <c r="S125" s="137"/>
      <c r="T125" s="58"/>
      <c r="U125" s="58"/>
      <c r="V125" s="58"/>
      <c r="W125" s="58"/>
      <c r="X125" s="138"/>
      <c r="Y125" s="138"/>
      <c r="Z125" s="138"/>
      <c r="AA125" s="138"/>
      <c r="AB125" s="138"/>
      <c r="AC125" s="138"/>
      <c r="AD125" s="138"/>
      <c r="AE125" s="138"/>
      <c r="AF125" s="138"/>
      <c r="AG125" s="138"/>
      <c r="AH125" s="139"/>
      <c r="AI125" s="139"/>
      <c r="AJ125" s="140"/>
    </row>
    <row r="126" spans="2:36" x14ac:dyDescent="0.15">
      <c r="B126" s="47"/>
      <c r="D126" s="134"/>
      <c r="E126" s="126"/>
      <c r="F126" s="135"/>
      <c r="G126" s="136"/>
      <c r="P126" s="137"/>
      <c r="Q126" s="137"/>
      <c r="R126" s="137"/>
      <c r="S126" s="137"/>
      <c r="T126" s="58"/>
      <c r="U126" s="58"/>
      <c r="V126" s="58"/>
      <c r="W126" s="58"/>
      <c r="X126" s="138"/>
      <c r="Y126" s="138"/>
      <c r="Z126" s="138"/>
      <c r="AA126" s="138"/>
      <c r="AB126" s="138"/>
      <c r="AC126" s="138"/>
      <c r="AD126" s="138"/>
      <c r="AE126" s="138"/>
      <c r="AF126" s="138"/>
      <c r="AG126" s="138"/>
      <c r="AH126" s="139"/>
      <c r="AI126" s="139"/>
      <c r="AJ126" s="140"/>
    </row>
    <row r="127" spans="2:36" x14ac:dyDescent="0.15">
      <c r="B127" s="47"/>
      <c r="E127" s="126"/>
      <c r="F127" s="135"/>
      <c r="G127" s="136"/>
      <c r="H127" s="125"/>
      <c r="P127" s="137"/>
      <c r="Q127" s="137"/>
      <c r="R127" s="137"/>
      <c r="S127" s="137"/>
      <c r="T127" s="58"/>
      <c r="U127" s="58"/>
      <c r="V127" s="58"/>
      <c r="W127" s="58"/>
      <c r="X127" s="138"/>
      <c r="Y127" s="138"/>
      <c r="Z127" s="138"/>
      <c r="AA127" s="138"/>
      <c r="AB127" s="138"/>
      <c r="AC127" s="138"/>
      <c r="AD127" s="138"/>
      <c r="AE127" s="138"/>
      <c r="AF127" s="138"/>
      <c r="AG127" s="138"/>
      <c r="AH127" s="139"/>
      <c r="AI127" s="139"/>
      <c r="AJ127" s="140"/>
    </row>
    <row r="128" spans="2:36" x14ac:dyDescent="0.15">
      <c r="B128" s="47"/>
      <c r="E128" s="126"/>
      <c r="F128" s="119"/>
      <c r="G128" s="143"/>
      <c r="H128" s="125"/>
      <c r="P128" s="137"/>
      <c r="Q128" s="137"/>
      <c r="R128" s="137"/>
      <c r="S128" s="137"/>
      <c r="T128" s="58"/>
      <c r="U128" s="58"/>
      <c r="V128" s="58"/>
      <c r="W128" s="58"/>
      <c r="X128" s="138"/>
      <c r="Y128" s="138"/>
      <c r="Z128" s="138"/>
      <c r="AA128" s="138"/>
      <c r="AB128" s="138"/>
      <c r="AC128" s="138"/>
      <c r="AD128" s="138"/>
      <c r="AE128" s="138"/>
      <c r="AF128" s="138"/>
      <c r="AG128" s="138"/>
      <c r="AH128" s="139"/>
      <c r="AI128" s="139"/>
      <c r="AJ128" s="140"/>
    </row>
    <row r="129" spans="2:36" x14ac:dyDescent="0.15">
      <c r="B129" s="140"/>
      <c r="D129" s="58"/>
      <c r="E129" s="126"/>
      <c r="F129" s="148"/>
      <c r="G129" s="148"/>
      <c r="P129" s="137"/>
      <c r="Q129" s="137"/>
      <c r="R129" s="137"/>
      <c r="S129" s="137"/>
      <c r="T129" s="58"/>
      <c r="U129" s="58"/>
      <c r="V129" s="58"/>
      <c r="W129" s="58"/>
      <c r="X129" s="138"/>
      <c r="Y129" s="138"/>
      <c r="Z129" s="138"/>
      <c r="AA129" s="138"/>
      <c r="AB129" s="138"/>
      <c r="AC129" s="138"/>
      <c r="AD129" s="138"/>
      <c r="AE129" s="138"/>
      <c r="AF129" s="138"/>
      <c r="AG129" s="138"/>
      <c r="AH129" s="139"/>
      <c r="AI129" s="139"/>
      <c r="AJ129" s="140"/>
    </row>
    <row r="131" spans="2:36" x14ac:dyDescent="0.15">
      <c r="B131" s="125"/>
      <c r="C131" s="125"/>
      <c r="D131" s="126" t="s">
        <v>90</v>
      </c>
      <c r="E131" s="126" t="s">
        <v>89</v>
      </c>
    </row>
    <row r="132" spans="2:36" x14ac:dyDescent="0.15">
      <c r="B132" s="131" t="s">
        <v>3</v>
      </c>
      <c r="C132" s="125"/>
      <c r="D132" s="132">
        <v>0.19467971365446643</v>
      </c>
      <c r="E132" s="126"/>
    </row>
    <row r="133" spans="2:36" x14ac:dyDescent="0.15">
      <c r="B133" s="144" t="s">
        <v>53</v>
      </c>
      <c r="C133" s="145"/>
      <c r="D133" s="146">
        <v>0.43643688451208601</v>
      </c>
      <c r="E133" s="126">
        <f t="shared" ref="E133:E179" si="6">E132+1</f>
        <v>1</v>
      </c>
    </row>
    <row r="134" spans="2:36" x14ac:dyDescent="0.15">
      <c r="B134" s="47" t="s">
        <v>39</v>
      </c>
      <c r="D134" s="134">
        <v>0.380358134963033</v>
      </c>
      <c r="E134" s="126">
        <f t="shared" si="6"/>
        <v>2</v>
      </c>
    </row>
    <row r="135" spans="2:36" x14ac:dyDescent="0.15">
      <c r="B135" s="47" t="s">
        <v>63</v>
      </c>
      <c r="D135" s="147">
        <v>0.37815386522844202</v>
      </c>
      <c r="E135" s="126">
        <f t="shared" si="6"/>
        <v>3</v>
      </c>
    </row>
    <row r="136" spans="2:36" x14ac:dyDescent="0.15">
      <c r="B136" s="47" t="s">
        <v>62</v>
      </c>
      <c r="D136" s="134">
        <v>0.31772792115160198</v>
      </c>
      <c r="E136" s="126">
        <f t="shared" si="6"/>
        <v>4</v>
      </c>
    </row>
    <row r="137" spans="2:36" x14ac:dyDescent="0.15">
      <c r="B137" s="47" t="s">
        <v>38</v>
      </c>
      <c r="D137" s="134">
        <v>0.31615648268526197</v>
      </c>
      <c r="E137" s="126">
        <f t="shared" si="6"/>
        <v>5</v>
      </c>
    </row>
    <row r="138" spans="2:36" x14ac:dyDescent="0.15">
      <c r="B138" s="47" t="s">
        <v>56</v>
      </c>
      <c r="D138" s="134">
        <v>0.31266514003875301</v>
      </c>
      <c r="E138" s="126">
        <f t="shared" si="6"/>
        <v>6</v>
      </c>
    </row>
    <row r="139" spans="2:36" x14ac:dyDescent="0.15">
      <c r="B139" s="47" t="s">
        <v>51</v>
      </c>
      <c r="D139" s="134">
        <v>0.29623360135421101</v>
      </c>
      <c r="E139" s="126">
        <f t="shared" si="6"/>
        <v>7</v>
      </c>
    </row>
    <row r="140" spans="2:36" x14ac:dyDescent="0.15">
      <c r="B140" s="47" t="s">
        <v>49</v>
      </c>
      <c r="D140" s="134">
        <v>0.29104605375791798</v>
      </c>
      <c r="E140" s="126">
        <f t="shared" si="6"/>
        <v>8</v>
      </c>
    </row>
    <row r="141" spans="2:36" x14ac:dyDescent="0.15">
      <c r="B141" s="47" t="s">
        <v>54</v>
      </c>
      <c r="D141" s="134">
        <v>0.287137910649438</v>
      </c>
      <c r="E141" s="142">
        <f t="shared" si="6"/>
        <v>9</v>
      </c>
      <c r="F141" s="125"/>
    </row>
    <row r="142" spans="2:36" x14ac:dyDescent="0.15">
      <c r="B142" s="47" t="s">
        <v>57</v>
      </c>
      <c r="D142" s="134">
        <v>0.28043339706819598</v>
      </c>
      <c r="E142" s="127">
        <f t="shared" si="6"/>
        <v>10</v>
      </c>
      <c r="F142" s="125"/>
    </row>
    <row r="143" spans="2:36" x14ac:dyDescent="0.15">
      <c r="B143" s="47" t="s">
        <v>40</v>
      </c>
      <c r="D143" s="134">
        <v>0.27865061955297299</v>
      </c>
      <c r="E143" s="126">
        <f t="shared" si="6"/>
        <v>11</v>
      </c>
    </row>
    <row r="144" spans="2:36" x14ac:dyDescent="0.15">
      <c r="B144" s="47" t="s">
        <v>58</v>
      </c>
      <c r="D144" s="134">
        <v>0.25740025740025702</v>
      </c>
      <c r="E144" s="126">
        <f t="shared" si="6"/>
        <v>12</v>
      </c>
    </row>
    <row r="145" spans="2:6" x14ac:dyDescent="0.15">
      <c r="B145" s="47" t="s">
        <v>61</v>
      </c>
      <c r="D145" s="134">
        <v>0.254253862702914</v>
      </c>
      <c r="E145" s="126">
        <f t="shared" si="6"/>
        <v>13</v>
      </c>
    </row>
    <row r="146" spans="2:6" x14ac:dyDescent="0.15">
      <c r="B146" s="47" t="s">
        <v>47</v>
      </c>
      <c r="D146" s="134">
        <v>0.25062656641603998</v>
      </c>
      <c r="E146" s="126">
        <f t="shared" si="6"/>
        <v>14</v>
      </c>
    </row>
    <row r="147" spans="2:6" x14ac:dyDescent="0.15">
      <c r="B147" s="47" t="s">
        <v>43</v>
      </c>
      <c r="D147" s="134">
        <v>0.247358060505595</v>
      </c>
      <c r="E147" s="126">
        <f t="shared" si="6"/>
        <v>15</v>
      </c>
    </row>
    <row r="148" spans="2:6" x14ac:dyDescent="0.15">
      <c r="B148" s="47" t="s">
        <v>50</v>
      </c>
      <c r="D148" s="134">
        <v>0.23398198338727899</v>
      </c>
      <c r="E148" s="126">
        <f t="shared" si="6"/>
        <v>16</v>
      </c>
    </row>
    <row r="149" spans="2:6" x14ac:dyDescent="0.15">
      <c r="B149" s="47" t="s">
        <v>37</v>
      </c>
      <c r="D149" s="134">
        <v>0.21616057642820399</v>
      </c>
      <c r="E149" s="126">
        <f t="shared" si="6"/>
        <v>17</v>
      </c>
    </row>
    <row r="150" spans="2:6" x14ac:dyDescent="0.15">
      <c r="B150" s="47" t="s">
        <v>60</v>
      </c>
      <c r="D150" s="134">
        <v>0.20868528271887099</v>
      </c>
      <c r="E150" s="126">
        <f t="shared" si="6"/>
        <v>18</v>
      </c>
    </row>
    <row r="151" spans="2:6" x14ac:dyDescent="0.15">
      <c r="B151" s="47" t="s">
        <v>44</v>
      </c>
      <c r="D151" s="134">
        <v>0.20771573194587301</v>
      </c>
      <c r="E151" s="126">
        <f t="shared" si="6"/>
        <v>19</v>
      </c>
    </row>
    <row r="152" spans="2:6" x14ac:dyDescent="0.15">
      <c r="B152" s="47" t="s">
        <v>48</v>
      </c>
      <c r="D152" s="134">
        <v>0.20046775810223899</v>
      </c>
      <c r="E152" s="126">
        <f t="shared" si="6"/>
        <v>20</v>
      </c>
    </row>
    <row r="153" spans="2:6" x14ac:dyDescent="0.15">
      <c r="B153" s="47" t="s">
        <v>35</v>
      </c>
      <c r="D153" s="134">
        <v>0.198386456817881</v>
      </c>
      <c r="E153" s="126">
        <f t="shared" si="6"/>
        <v>21</v>
      </c>
    </row>
    <row r="154" spans="2:6" x14ac:dyDescent="0.15">
      <c r="B154" s="47" t="s">
        <v>41</v>
      </c>
      <c r="D154" s="134">
        <v>0.193160681070253</v>
      </c>
      <c r="E154" s="126">
        <f t="shared" si="6"/>
        <v>22</v>
      </c>
    </row>
    <row r="155" spans="2:6" x14ac:dyDescent="0.15">
      <c r="B155" s="47" t="s">
        <v>17</v>
      </c>
      <c r="C155" s="60"/>
      <c r="D155" s="134">
        <v>0.18410346159965499</v>
      </c>
      <c r="E155" s="126">
        <f t="shared" si="6"/>
        <v>23</v>
      </c>
    </row>
    <row r="156" spans="2:6" x14ac:dyDescent="0.15">
      <c r="B156" s="47" t="s">
        <v>24</v>
      </c>
      <c r="D156" s="134">
        <v>0.18078313716439701</v>
      </c>
      <c r="E156" s="126">
        <f t="shared" si="6"/>
        <v>24</v>
      </c>
    </row>
    <row r="157" spans="2:6" x14ac:dyDescent="0.15">
      <c r="B157" s="47" t="s">
        <v>32</v>
      </c>
      <c r="D157" s="134">
        <v>0.16750418760468999</v>
      </c>
      <c r="E157" s="126">
        <f t="shared" si="6"/>
        <v>25</v>
      </c>
    </row>
    <row r="158" spans="2:6" x14ac:dyDescent="0.15">
      <c r="B158" s="47" t="s">
        <v>26</v>
      </c>
      <c r="D158" s="134">
        <v>0.153290266068105</v>
      </c>
      <c r="E158" s="126">
        <f t="shared" si="6"/>
        <v>26</v>
      </c>
    </row>
    <row r="159" spans="2:6" x14ac:dyDescent="0.15">
      <c r="B159" s="47" t="s">
        <v>33</v>
      </c>
      <c r="D159" s="134">
        <v>0.14989694584972801</v>
      </c>
      <c r="E159" s="126">
        <f t="shared" si="6"/>
        <v>27</v>
      </c>
    </row>
    <row r="160" spans="2:6" x14ac:dyDescent="0.15">
      <c r="B160" s="47" t="s">
        <v>59</v>
      </c>
      <c r="D160" s="134">
        <v>0.14695077149155</v>
      </c>
      <c r="E160" s="142">
        <f t="shared" si="6"/>
        <v>28</v>
      </c>
      <c r="F160" s="125"/>
    </row>
    <row r="161" spans="2:6" x14ac:dyDescent="0.15">
      <c r="B161" s="47" t="s">
        <v>18</v>
      </c>
      <c r="D161" s="134">
        <v>0.142222222222222</v>
      </c>
      <c r="E161" s="126">
        <f t="shared" si="6"/>
        <v>29</v>
      </c>
    </row>
    <row r="162" spans="2:6" x14ac:dyDescent="0.15">
      <c r="B162" s="47" t="s">
        <v>28</v>
      </c>
      <c r="D162" s="134">
        <v>0.141290202639896</v>
      </c>
      <c r="E162" s="126">
        <f t="shared" si="6"/>
        <v>30</v>
      </c>
    </row>
    <row r="163" spans="2:6" x14ac:dyDescent="0.15">
      <c r="B163" s="47" t="s">
        <v>27</v>
      </c>
      <c r="D163" s="134">
        <v>0.135343552296119</v>
      </c>
      <c r="E163" s="126">
        <f t="shared" si="6"/>
        <v>31</v>
      </c>
    </row>
    <row r="164" spans="2:6" x14ac:dyDescent="0.15">
      <c r="B164" s="47" t="s">
        <v>42</v>
      </c>
      <c r="D164" s="134">
        <v>0.12094606701308</v>
      </c>
      <c r="E164" s="126">
        <f t="shared" si="6"/>
        <v>32</v>
      </c>
    </row>
    <row r="165" spans="2:6" x14ac:dyDescent="0.15">
      <c r="B165" s="47" t="s">
        <v>29</v>
      </c>
      <c r="D165" s="134">
        <v>0.11844050077818299</v>
      </c>
      <c r="E165" s="126">
        <f t="shared" si="6"/>
        <v>33</v>
      </c>
    </row>
    <row r="166" spans="2:6" x14ac:dyDescent="0.15">
      <c r="B166" s="47" t="s">
        <v>46</v>
      </c>
      <c r="D166" s="134">
        <v>0.11713716762328701</v>
      </c>
      <c r="E166" s="126">
        <f t="shared" si="6"/>
        <v>34</v>
      </c>
    </row>
    <row r="167" spans="2:6" x14ac:dyDescent="0.15">
      <c r="B167" s="47" t="s">
        <v>20</v>
      </c>
      <c r="D167" s="134">
        <v>0.11665775531035801</v>
      </c>
      <c r="E167" s="126">
        <f t="shared" si="6"/>
        <v>35</v>
      </c>
    </row>
    <row r="168" spans="2:6" x14ac:dyDescent="0.15">
      <c r="B168" s="47" t="s">
        <v>23</v>
      </c>
      <c r="D168" s="134">
        <v>0.116002552056145</v>
      </c>
      <c r="E168" s="126">
        <f t="shared" si="6"/>
        <v>36</v>
      </c>
    </row>
    <row r="169" spans="2:6" x14ac:dyDescent="0.15">
      <c r="B169" s="47" t="s">
        <v>36</v>
      </c>
      <c r="D169" s="134">
        <v>0.11304079745144401</v>
      </c>
      <c r="E169" s="126">
        <f t="shared" si="6"/>
        <v>37</v>
      </c>
    </row>
    <row r="170" spans="2:6" x14ac:dyDescent="0.15">
      <c r="B170" s="47" t="s">
        <v>22</v>
      </c>
      <c r="D170" s="134">
        <v>0.112635674790088</v>
      </c>
      <c r="E170" s="126">
        <f t="shared" si="6"/>
        <v>38</v>
      </c>
    </row>
    <row r="171" spans="2:6" x14ac:dyDescent="0.15">
      <c r="B171" s="47" t="s">
        <v>25</v>
      </c>
      <c r="D171" s="134">
        <v>0.11036309458117199</v>
      </c>
      <c r="E171" s="126">
        <f t="shared" si="6"/>
        <v>39</v>
      </c>
    </row>
    <row r="172" spans="2:6" x14ac:dyDescent="0.15">
      <c r="B172" s="47" t="s">
        <v>55</v>
      </c>
      <c r="D172" s="134">
        <v>0.10033444816053499</v>
      </c>
      <c r="E172" s="126">
        <f t="shared" si="6"/>
        <v>40</v>
      </c>
    </row>
    <row r="173" spans="2:6" x14ac:dyDescent="0.15">
      <c r="B173" s="47" t="s">
        <v>30</v>
      </c>
      <c r="D173" s="134">
        <v>9.2054766103101301E-2</v>
      </c>
      <c r="E173" s="126">
        <f t="shared" si="6"/>
        <v>41</v>
      </c>
    </row>
    <row r="174" spans="2:6" x14ac:dyDescent="0.15">
      <c r="B174" s="47" t="s">
        <v>31</v>
      </c>
      <c r="D174" s="134">
        <v>8.9210747271200694E-2</v>
      </c>
      <c r="E174" s="127">
        <f t="shared" si="6"/>
        <v>42</v>
      </c>
      <c r="F174" s="125"/>
    </row>
    <row r="175" spans="2:6" x14ac:dyDescent="0.15">
      <c r="B175" s="47" t="s">
        <v>21</v>
      </c>
      <c r="D175" s="134">
        <v>8.9103869653767806E-2</v>
      </c>
      <c r="E175" s="142">
        <f t="shared" si="6"/>
        <v>43</v>
      </c>
      <c r="F175" s="125"/>
    </row>
    <row r="176" spans="2:6" x14ac:dyDescent="0.15">
      <c r="B176" s="47" t="s">
        <v>45</v>
      </c>
      <c r="D176" s="134">
        <v>7.0972320794890006E-2</v>
      </c>
      <c r="E176" s="142">
        <f t="shared" si="6"/>
        <v>44</v>
      </c>
      <c r="F176" s="125"/>
    </row>
    <row r="177" spans="2:6" x14ac:dyDescent="0.15">
      <c r="B177" s="47" t="s">
        <v>19</v>
      </c>
      <c r="D177" s="134">
        <v>6.3239678381064202E-2</v>
      </c>
      <c r="E177" s="126">
        <f t="shared" si="6"/>
        <v>45</v>
      </c>
    </row>
    <row r="178" spans="2:6" x14ac:dyDescent="0.15">
      <c r="B178" s="47" t="s">
        <v>34</v>
      </c>
      <c r="D178" s="134">
        <v>5.5663790704147002E-2</v>
      </c>
      <c r="E178" s="126">
        <f t="shared" si="6"/>
        <v>46</v>
      </c>
    </row>
    <row r="179" spans="2:6" x14ac:dyDescent="0.15">
      <c r="B179" s="47" t="s">
        <v>52</v>
      </c>
      <c r="D179" s="134">
        <v>4.6918986549890497E-2</v>
      </c>
      <c r="E179" s="126">
        <f t="shared" si="6"/>
        <v>47</v>
      </c>
    </row>
    <row r="180" spans="2:6" x14ac:dyDescent="0.15">
      <c r="B180" s="47"/>
      <c r="D180" s="134"/>
      <c r="E180" s="126"/>
    </row>
    <row r="181" spans="2:6" x14ac:dyDescent="0.15">
      <c r="B181" s="47"/>
      <c r="E181" s="126"/>
    </row>
    <row r="182" spans="2:6" x14ac:dyDescent="0.15">
      <c r="B182" s="47"/>
      <c r="E182" s="126"/>
    </row>
    <row r="183" spans="2:6" x14ac:dyDescent="0.15">
      <c r="B183" s="47"/>
      <c r="E183" s="126"/>
    </row>
    <row r="184" spans="2:6" x14ac:dyDescent="0.15">
      <c r="B184" s="47"/>
      <c r="E184" s="126"/>
    </row>
    <row r="185" spans="2:6" x14ac:dyDescent="0.15">
      <c r="B185" s="47"/>
      <c r="E185" s="142"/>
      <c r="F185" s="125"/>
    </row>
    <row r="186" spans="2:6" x14ac:dyDescent="0.15">
      <c r="B186" s="47"/>
      <c r="D186" s="134"/>
      <c r="E186" s="126"/>
    </row>
    <row r="187" spans="2:6" x14ac:dyDescent="0.15">
      <c r="B187" s="47"/>
      <c r="E187" s="126"/>
    </row>
    <row r="188" spans="2:6" x14ac:dyDescent="0.15">
      <c r="B188" s="47"/>
      <c r="C188" s="140"/>
      <c r="E188" s="126"/>
    </row>
    <row r="189" spans="2:6" x14ac:dyDescent="0.15">
      <c r="B189" s="140"/>
      <c r="C189" s="140"/>
      <c r="D189" s="149"/>
      <c r="E189" s="126"/>
    </row>
  </sheetData>
  <mergeCells count="40">
    <mergeCell ref="O5:O6"/>
    <mergeCell ref="P5:P6"/>
    <mergeCell ref="Q5:Q6"/>
    <mergeCell ref="R5:R6"/>
    <mergeCell ref="S5:S6"/>
    <mergeCell ref="AH5:AH6"/>
    <mergeCell ref="H5:H6"/>
    <mergeCell ref="I5:I6"/>
    <mergeCell ref="J5:J6"/>
    <mergeCell ref="K5:K6"/>
    <mergeCell ref="L5:L6"/>
    <mergeCell ref="N5:N6"/>
    <mergeCell ref="AW3:AY5"/>
    <mergeCell ref="T4:T6"/>
    <mergeCell ref="U4:U6"/>
    <mergeCell ref="V4:V6"/>
    <mergeCell ref="W4:W6"/>
    <mergeCell ref="X4:X6"/>
    <mergeCell ref="Y4:Y6"/>
    <mergeCell ref="AI5:AJ5"/>
    <mergeCell ref="AM5:AM6"/>
    <mergeCell ref="AN5:AO5"/>
    <mergeCell ref="T3:V3"/>
    <mergeCell ref="W3:Y3"/>
    <mergeCell ref="Z3:AB6"/>
    <mergeCell ref="AH3:AK4"/>
    <mergeCell ref="AM3:AP4"/>
    <mergeCell ref="AR3:AU4"/>
    <mergeCell ref="AR5:AR6"/>
    <mergeCell ref="AS5:AT5"/>
    <mergeCell ref="A3:C6"/>
    <mergeCell ref="D3:F4"/>
    <mergeCell ref="G3:I4"/>
    <mergeCell ref="J3:L4"/>
    <mergeCell ref="N3:P4"/>
    <mergeCell ref="Q3:S4"/>
    <mergeCell ref="D5:D6"/>
    <mergeCell ref="E5:E6"/>
    <mergeCell ref="F5:F6"/>
    <mergeCell ref="G5:G6"/>
  </mergeCells>
  <phoneticPr fontId="3"/>
  <printOptions horizontalCentered="1"/>
  <pageMargins left="0.59055118110236227" right="0.59055118110236227" top="0.78740157480314965" bottom="0.78740157480314965" header="0.51181102362204722" footer="0.39370078740157483"/>
  <pageSetup paperSize="9" scale="94" firstPageNumber="140" orientation="portrait" useFirstPageNumber="1" r:id="rId1"/>
  <headerFooter scaleWithDoc="0" alignWithMargins="0">
    <oddFooter>&amp;C&amp;"ＭＳ 明朝,標準"&amp;10－ &amp;P －</oddFooter>
  </headerFooter>
  <colBreaks count="1" manualBreakCount="1">
    <brk id="13" max="6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12-1</vt:lpstr>
      <vt:lpstr>12-2</vt:lpstr>
      <vt:lpstr>'12-1'!Print_Area</vt:lpstr>
      <vt:lpstr>'12-2'!Print_Area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C14-1151</dc:creator>
  <cp:lastModifiedBy>C14-1151</cp:lastModifiedBy>
  <dcterms:created xsi:type="dcterms:W3CDTF">2020-09-16T02:02:21Z</dcterms:created>
  <dcterms:modified xsi:type="dcterms:W3CDTF">2020-09-16T02:03:31Z</dcterms:modified>
</cp:coreProperties>
</file>