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4決算\04総務省回答・県ＨＰ掲載\案2_HP掲載データ\"/>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AM35"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l="1"/>
  <c r="BE36"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<sst xmlns="http://schemas.openxmlformats.org/spreadsheetml/2006/main" count="1113" uniqueCount="619">
  <si>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</si>
  <si>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</si>
  <si>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</si>
  <si>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</si>
  <si>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</si>
  <si>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</si>
  <si>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</si>
  <si>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</si>
  <si>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</si>
  <si>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</si>
  <si>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</si>
  <si>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</si>
  <si>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</si>
  <si>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</si>
  <si>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</si>
  <si>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</si>
  <si>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</si>
  <si>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</si>
  <si>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</si>
  <si>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</si>
  <si>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</si>
  <si>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</si>
  <si>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</si>
  <si>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</si>
  <si>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</si>
  <si>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</si>
  <si>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</si>
  <si>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</si>
  <si>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</si>
  <si>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</si>
  <si>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</si>
  <si>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</si>
  <si>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</si>
  <si>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</si>
  <si>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</si>
  <si>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</si>
  <si>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</si>
  <si>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</si>
  <si>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</si>
  <si>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</si>
  <si>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</si>
  <si>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</si>
  <si>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</si>
  <si>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</si>
  <si>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</si>
  <si>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</si>
  <si>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</si>
  <si>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</si>
  <si>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</si>
  <si>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</si>
  <si>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</si>
  <si>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</si>
  <si>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</si>
  <si>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</si>
  <si>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</si>
  <si>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</si>
  <si>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</si>
  <si>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</si>
  <si>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</si>
  <si>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</si>
  <si>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</si>
  <si>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</si>
  <si>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</si>
  <si>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</si>
  <si>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</si>
  <si>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</si>
  <si>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</si>
  <si>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</si>
  <si>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</si>
  <si>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</si>
  <si>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</si>
  <si>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</si>
  <si>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</si>
  <si>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</si>
  <si>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</si>
  <si>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</si>
  <si>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</si>
  <si>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</si>
  <si>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</si>
  <si>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</si>
  <si>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</si>
  <si>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</si>
  <si>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</si>
  <si>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</si>
  <si>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</si>
  <si>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</si>
  <si>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</si>
  <si>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</si>
  <si>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</si>
  <si>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</si>
  <si>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</si>
  <si>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</si>
  <si>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</si>
  <si>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</si>
  <si>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</si>
  <si>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</si>
  <si>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</si>
  <si>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</si>
  <si>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</si>
  <si>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</si>
  <si>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</si>
  <si>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</si>
  <si>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</si>
  <si>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</si>
  <si>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</si>
  <si>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</si>
  <si>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</si>
  <si>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</si>
  <si>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</si>
  <si>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</si>
  <si>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</si>
  <si>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</si>
  <si>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</si>
  <si>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</si>
  <si>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</si>
  <si>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</si>
  <si>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</si>
  <si>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</si>
  <si>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</si>
  <si>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</si>
  <si>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</si>
  <si>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</si>
  <si>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</si>
  <si>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</si>
  <si>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</si>
  <si>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</si>
  <si>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</si>
  <si>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</si>
  <si>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</si>
  <si>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</si>
  <si>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</si>
  <si>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</si>
  <si>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</si>
  <si>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</si>
  <si>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</si>
  <si>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</si>
  <si>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</si>
  <si>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</si>
  <si>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</si>
  <si>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</si>
  <si>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</si>
  <si>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</si>
  <si>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</si>
  <si>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</si>
  <si>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</si>
  <si>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</si>
  <si>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</si>
  <si>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</si>
  <si>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</si>
  <si>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</si>
  <si>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</si>
  <si>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</si>
  <si>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</si>
  <si>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</si>
  <si>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</si>
  <si>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</si>
  <si>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</si>
  <si>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</si>
  <si>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</si>
  <si>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</si>
  <si>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</si>
  <si>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</si>
  <si>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</si>
  <si>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</si>
  <si>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</si>
  <si>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</si>
  <si>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</si>
  <si>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</si>
  <si>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</si>
  <si>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</si>
  <si>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</si>
  <si>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</si>
  <si>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</si>
  <si>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</si>
  <si>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</si>
  <si>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</si>
  <si>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</si>
  <si>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</si>
  <si>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</si>
  <si>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</si>
  <si>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</si>
  <si>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</si>
  <si>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</si>
  <si>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</si>
  <si>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</si>
  <si>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</si>
  <si>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</si>
  <si>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</si>
  <si>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</si>
  <si>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</si>
  <si>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</si>
  <si>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</si>
  <si>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</si>
  <si>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</si>
  <si>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</si>
  <si>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</si>
  <si>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</si>
  <si>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</si>
  <si>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</si>
  <si>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</si>
  <si>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</si>
  <si>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</si>
  <si>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</si>
  <si>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</si>
  <si>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</si>
  <si>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</si>
  <si>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</si>
  <si>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</si>
  <si>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</si>
  <si>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</si>
  <si>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</si>
  <si>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</si>
  <si>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</si>
  <si>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</si>
  <si>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</si>
  <si>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</si>
  <si>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</si>
  <si>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</si>
  <si>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</si>
  <si>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香川県三豊市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</si>
  <si>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</si>
  <si>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</si>
  <si>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</si>
  <si>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</si>
  <si>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</si>
  <si>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</si>
  <si>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</si>
  <si>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</si>
  <si>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</si>
  <si>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</si>
  <si>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</si>
  <si>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</si>
  <si>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</si>
  <si>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</si>
  <si>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</si>
  <si>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</si>
  <si>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</si>
  <si>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</si>
  <si>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</si>
  <si>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</si>
  <si>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</si>
  <si>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</si>
  <si>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</si>
  <si>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</si>
  <si>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</si>
  <si>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</si>
  <si>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</si>
  <si>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</si>
  <si>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</si>
  <si>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</si>
  <si>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</si>
  <si>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</si>
  <si>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</si>
  <si>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</si>
  <si>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</si>
  <si>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</si>
  <si>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</si>
  <si>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</si>
  <si>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</si>
  <si>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</si>
  <si>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</si>
  <si>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</si>
  <si>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</si>
  <si>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</si>
  <si>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</si>
  <si>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</si>
  <si>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</si>
  <si>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</si>
  <si>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</si>
  <si>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</si>
  <si>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</si>
  <si>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</si>
  <si>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</si>
  <si>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</si>
  <si>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</si>
  <si>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</si>
  <si>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</si>
  <si>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</si>
  <si>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</si>
  <si>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</si>
  <si>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</si>
  <si>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</si>
  <si>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</si>
  <si>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</si>
  <si>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</si>
  <si>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</si>
  <si>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</si>
  <si>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</si>
  <si>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</si>
  <si>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</si>
  <si>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</si>
  <si>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</si>
  <si>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</si>
  <si>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</si>
  <si>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</si>
  <si>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</si>
  <si>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</si>
  <si>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</si>
  <si>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</si>
  <si>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</si>
  <si>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</si>
  <si>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</si>
  <si>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</si>
  <si>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</si>
  <si>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</si>
  <si>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</si>
  <si>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</si>
  <si>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</si>
  <si>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</si>
  <si>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</si>
  <si>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</si>
  <si>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</si>
  <si>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</si>
  <si>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</si>
  <si>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</si>
  <si>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</si>
  <si>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</si>
  <si>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</si>
  <si>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</si>
  <si>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</si>
  <si>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</si>
  <si>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</si>
  <si>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</si>
  <si>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</si>
  <si>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</si>
  <si>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</si>
  <si>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</si>
  <si>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</si>
  <si>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</si>
  <si>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</si>
  <si>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</si>
  <si>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</si>
  <si>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</si>
  <si>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</si>
  <si>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</si>
  <si>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</si>
  <si>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</si>
  <si>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</si>
  <si>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</si>
  <si>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</si>
  <si>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</si>
  <si>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</si>
  <si>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</si>
  <si>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</si>
  <si>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</si>
  <si>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</si>
  <si>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</si>
  <si>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</si>
  <si>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</si>
  <si>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</si>
  <si>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</si>
  <si>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</si>
  <si>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</si>
  <si>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</si>
  <si>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</si>
  <si>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</si>
  <si>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</si>
  <si>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</si>
  <si>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</si>
  <si>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</si>
  <si>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</si>
  <si>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</si>
  <si>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</si>
  <si>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</si>
  <si>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</si>
  <si>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</si>
  <si>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</si>
  <si>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</si>
  <si>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</si>
  <si>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</si>
  <si>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</si>
  <si>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</si>
  <si>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香川県三豊市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</si>
  <si>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</si>
  <si>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</si>
  <si>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</si>
  <si>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</si>
  <si>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</si>
  <si>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</si>
  <si>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</si>
  <si>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</si>
  <si>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</si>
  <si>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</si>
  <si>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</si>
  <si>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</si>
  <si>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</si>
  <si>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</si>
  <si>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</si>
  <si>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</si>
  <si>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</si>
  <si>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</si>
  <si>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</si>
  <si>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</si>
  <si>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国道用地先行取得事業特別会計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</si>
  <si>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</si>
  <si>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</si>
  <si>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</si>
  <si>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</si>
  <si>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</si>
  <si>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</si>
  <si>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</si>
  <si>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</si>
  <si>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</si>
  <si>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</si>
  <si>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</si>
  <si>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</si>
  <si>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</si>
  <si>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</si>
  <si>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</si>
  <si>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</si>
  <si>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</si>
  <si>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</si>
  <si>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介護サービス事業特別会計</t>
    <phoneticPr fontId="5"/>
  </si>
  <si>
    <t>病院事業会計</t>
    <phoneticPr fontId="5"/>
  </si>
  <si>
    <t>法適用企業</t>
    <phoneticPr fontId="5"/>
  </si>
  <si>
    <t>集落排水事業特別会計</t>
    <phoneticPr fontId="5"/>
  </si>
  <si>
    <t>-</t>
    <phoneticPr fontId="5"/>
  </si>
  <si>
    <t>法非適用企業</t>
    <phoneticPr fontId="5"/>
  </si>
  <si>
    <t>浄化槽整備推進事業特別会計</t>
    <phoneticPr fontId="5"/>
  </si>
  <si>
    <t>-</t>
    <phoneticPr fontId="5"/>
  </si>
  <si>
    <t>法非適用企業</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</si>
  <si>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</si>
  <si>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</si>
  <si>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</si>
  <si>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</si>
  <si>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</si>
  <si>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</si>
  <si>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</si>
  <si>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</si>
  <si>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</si>
  <si>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</si>
  <si>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</si>
  <si>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</si>
  <si>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</si>
  <si>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</si>
  <si>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</si>
  <si>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</si>
  <si>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</si>
  <si>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</si>
  <si>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</si>
  <si>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</si>
  <si>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</si>
  <si>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</si>
  <si>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</si>
  <si>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</si>
  <si>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</si>
  <si>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</si>
  <si>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</si>
  <si>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</si>
  <si>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</si>
  <si>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</si>
  <si>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</si>
  <si>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</si>
  <si>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</si>
  <si>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</si>
  <si>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</si>
  <si>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</si>
  <si>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</si>
  <si>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</si>
  <si>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</si>
  <si>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</si>
  <si>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</si>
  <si>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</si>
  <si>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</si>
  <si>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</si>
  <si>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</si>
  <si>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</si>
  <si>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</si>
  <si>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</si>
  <si>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</si>
  <si>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</si>
  <si>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</si>
  <si>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</si>
  <si>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</si>
  <si>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</si>
  <si>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</si>
  <si>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</si>
  <si>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</si>
  <si>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</si>
  <si>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</si>
  <si>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</si>
  <si>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</si>
  <si>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</si>
  <si>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</si>
  <si>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</si>
  <si>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</si>
  <si>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</si>
  <si>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</si>
  <si>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</si>
  <si>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</si>
  <si>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</si>
  <si>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</si>
  <si>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</si>
  <si>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</si>
  <si>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</si>
  <si>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</si>
  <si>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</si>
  <si>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</si>
  <si>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</si>
  <si>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</si>
  <si>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</si>
  <si>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</si>
  <si>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</si>
  <si>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</si>
  <si>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</si>
  <si>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</si>
  <si>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</si>
  <si>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</si>
  <si>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</si>
  <si>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</si>
  <si>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</si>
  <si>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</si>
  <si>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</si>
  <si>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</si>
  <si>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</si>
  <si>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</si>
  <si>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</si>
  <si>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</si>
  <si>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</si>
  <si>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</si>
  <si>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</si>
  <si>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</si>
  <si>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</si>
  <si>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</si>
  <si>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</si>
  <si>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</si>
  <si>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</si>
  <si>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</si>
  <si>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</si>
  <si>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</si>
  <si>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</si>
  <si>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</si>
  <si>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</si>
  <si>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</si>
  <si>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</si>
  <si>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</si>
  <si>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</si>
  <si>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</si>
  <si>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</si>
  <si>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</si>
  <si>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</si>
  <si>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</si>
  <si>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</si>
  <si>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</si>
  <si>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</si>
  <si>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</si>
  <si>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</si>
  <si>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</si>
  <si>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</si>
  <si>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</si>
  <si>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</si>
  <si>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</si>
  <si>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</si>
  <si>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</si>
  <si>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</si>
  <si>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</si>
  <si>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</si>
  <si>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</si>
  <si>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</si>
  <si>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</si>
  <si>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</si>
  <si>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</si>
  <si>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</si>
  <si>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</si>
  <si>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</si>
  <si>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</si>
  <si>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</si>
  <si>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</si>
  <si>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</si>
  <si>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</si>
  <si>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</si>
  <si>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</si>
  <si>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</si>
  <si>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</si>
  <si>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</si>
  <si>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</si>
  <si>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4.68</t>
  </si>
  <si>
    <t>▲ 3.47</t>
  </si>
  <si>
    <t>▲ 4.46</t>
  </si>
  <si>
    <t>▲ 3.84</t>
  </si>
  <si>
    <t>▲ 6.09</t>
  </si>
  <si>
    <t>病院事業会計</t>
  </si>
  <si>
    <t>介護保険事業特別会計</t>
  </si>
  <si>
    <t>一般会計</t>
  </si>
  <si>
    <t>国民健康保険事業特別会計</t>
  </si>
  <si>
    <t>国民健康保険診療所事業特別会計</t>
  </si>
  <si>
    <t>後期高齢者医療事業特別会計</t>
  </si>
  <si>
    <t>港湾整備事業特別会計</t>
  </si>
  <si>
    <t>国道用地先行取得事業特別会計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</si>
  <si>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</si>
  <si>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</si>
  <si>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</si>
  <si>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</si>
  <si>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</si>
  <si>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</si>
  <si>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</si>
  <si>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</si>
  <si>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三観広域行政組合（一般会計）</t>
    <rPh sb="0" eb="1">
      <t>サン</t>
    </rPh>
    <rPh sb="1" eb="2">
      <t>カン</t>
    </rPh>
    <rPh sb="2" eb="4">
      <t>コウイキ</t>
    </rPh>
    <rPh sb="4" eb="6">
      <t>ギョウセイ</t>
    </rPh>
    <rPh sb="6" eb="8">
      <t>クミアイ</t>
    </rPh>
    <rPh sb="9" eb="11">
      <t>イッパン</t>
    </rPh>
    <rPh sb="11" eb="13">
      <t>カイケイ</t>
    </rPh>
    <phoneticPr fontId="27"/>
  </si>
  <si>
    <t>三観広域行政組合（電算センター特別会計）</t>
    <rPh sb="0" eb="1">
      <t>サン</t>
    </rPh>
    <rPh sb="1" eb="2">
      <t>カン</t>
    </rPh>
    <rPh sb="2" eb="4">
      <t>コウイキ</t>
    </rPh>
    <rPh sb="4" eb="6">
      <t>ギョウセイ</t>
    </rPh>
    <rPh sb="6" eb="8">
      <t>クミアイ</t>
    </rPh>
    <rPh sb="9" eb="11">
      <t>デンサン</t>
    </rPh>
    <rPh sb="10" eb="11">
      <t>ザン</t>
    </rPh>
    <rPh sb="15" eb="17">
      <t>トクベツ</t>
    </rPh>
    <rPh sb="17" eb="19">
      <t>カイケイ</t>
    </rPh>
    <phoneticPr fontId="27"/>
  </si>
  <si>
    <t>三豊総合病院企業団（病院事業会計）</t>
    <rPh sb="8" eb="9">
      <t>ダン</t>
    </rPh>
    <rPh sb="10" eb="12">
      <t>ビョウイン</t>
    </rPh>
    <rPh sb="12" eb="14">
      <t>ジギョウ</t>
    </rPh>
    <phoneticPr fontId="27"/>
  </si>
  <si>
    <t>三豊総合病院企業団（保健福祉総合施設事業）</t>
    <rPh sb="8" eb="9">
      <t>ダン</t>
    </rPh>
    <rPh sb="10" eb="12">
      <t>ホケン</t>
    </rPh>
    <rPh sb="12" eb="14">
      <t>フクシ</t>
    </rPh>
    <rPh sb="14" eb="16">
      <t>ソウゴウ</t>
    </rPh>
    <rPh sb="16" eb="18">
      <t>シセツ</t>
    </rPh>
    <rPh sb="18" eb="20">
      <t>ジギョウ</t>
    </rPh>
    <phoneticPr fontId="27"/>
  </si>
  <si>
    <t>三豊総合病院企業団（介護老人保健施設事業会計）</t>
    <rPh sb="8" eb="9">
      <t>ダン</t>
    </rPh>
    <rPh sb="10" eb="12">
      <t>カイゴ</t>
    </rPh>
    <rPh sb="12" eb="14">
      <t>ロウジン</t>
    </rPh>
    <rPh sb="14" eb="16">
      <t>ホケン</t>
    </rPh>
    <rPh sb="16" eb="18">
      <t>シセツ</t>
    </rPh>
    <rPh sb="18" eb="20">
      <t>ジギョウ</t>
    </rPh>
    <rPh sb="20" eb="22">
      <t>カイケイ</t>
    </rPh>
    <phoneticPr fontId="27"/>
  </si>
  <si>
    <t>香川県三豊市観音寺市学校組合</t>
    <rPh sb="0" eb="3">
      <t>カガワケン</t>
    </rPh>
    <rPh sb="13" eb="14">
      <t>ア</t>
    </rPh>
    <phoneticPr fontId="27"/>
  </si>
  <si>
    <t>香川県中部広域競艇事業組合</t>
    <rPh sb="0" eb="3">
      <t>カガワケン</t>
    </rPh>
    <rPh sb="3" eb="5">
      <t>チュウブ</t>
    </rPh>
    <rPh sb="5" eb="7">
      <t>コウイキ</t>
    </rPh>
    <rPh sb="7" eb="9">
      <t>キョウテイ</t>
    </rPh>
    <rPh sb="9" eb="11">
      <t>ジギョウ</t>
    </rPh>
    <rPh sb="11" eb="13">
      <t>クミアイ</t>
    </rPh>
    <phoneticPr fontId="27"/>
  </si>
  <si>
    <t>香川県市町総合事務組合</t>
    <rPh sb="10" eb="11">
      <t>ア</t>
    </rPh>
    <phoneticPr fontId="27"/>
  </si>
  <si>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</si>
  <si>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27"/>
  </si>
  <si>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</si>
  <si>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</si>
  <si>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法適用企業</t>
    <rPh sb="0" eb="1">
      <t>ホウ</t>
    </rPh>
    <rPh sb="1" eb="3">
      <t>テキヨウ</t>
    </rPh>
    <rPh sb="3" eb="5">
      <t>キギョウ</t>
    </rPh>
    <phoneticPr fontId="2"/>
  </si>
  <si>
    <t>▲42</t>
  </si>
  <si>
    <t>〇</t>
  </si>
  <si>
    <t>三豊市土地開発公社</t>
    <rPh sb="0" eb="3">
      <t>ミトヨシ</t>
    </rPh>
    <rPh sb="3" eb="5">
      <t>トチ</t>
    </rPh>
    <rPh sb="5" eb="7">
      <t>カイハツ</t>
    </rPh>
    <rPh sb="7" eb="9">
      <t>コウシャ</t>
    </rPh>
    <phoneticPr fontId="2"/>
  </si>
  <si>
    <t>株式会社たからだの里</t>
    <rPh sb="0" eb="4">
      <t>カブシキガイシャ</t>
    </rPh>
    <rPh sb="9" eb="10">
      <t>サト</t>
    </rPh>
    <phoneticPr fontId="2"/>
  </si>
  <si>
    <t>三豊市合併振興基金</t>
  </si>
  <si>
    <t>三豊市公共施設整備基金</t>
    <rPh sb="0" eb="3">
      <t>ミトヨシ</t>
    </rPh>
    <rPh sb="3" eb="5">
      <t>コウキョウ</t>
    </rPh>
    <rPh sb="5" eb="7">
      <t>シセツ</t>
    </rPh>
    <rPh sb="7" eb="9">
      <t>セイビ</t>
    </rPh>
    <rPh sb="9" eb="11">
      <t>キキン</t>
    </rPh>
    <phoneticPr fontId="5"/>
  </si>
  <si>
    <t>三豊市地域福祉基金</t>
    <rPh sb="0" eb="3">
      <t>ミトヨシ</t>
    </rPh>
    <rPh sb="3" eb="5">
      <t>チイキ</t>
    </rPh>
    <rPh sb="5" eb="7">
      <t>フクシ</t>
    </rPh>
    <rPh sb="7" eb="9">
      <t>キキン</t>
    </rPh>
    <phoneticPr fontId="5"/>
  </si>
  <si>
    <t>ふるさと三豊応援基金</t>
    <rPh sb="4" eb="6">
      <t>ミトヨ</t>
    </rPh>
    <rPh sb="6" eb="8">
      <t>オウエン</t>
    </rPh>
    <rPh sb="8" eb="10">
      <t>キキン</t>
    </rPh>
    <phoneticPr fontId="5"/>
  </si>
  <si>
    <t>三豊市教育施設整備基金</t>
    <rPh sb="0" eb="3">
      <t>ミトヨシ</t>
    </rPh>
    <rPh sb="3" eb="5">
      <t>キョウイク</t>
    </rPh>
    <rPh sb="5" eb="7">
      <t>シセツ</t>
    </rPh>
    <rPh sb="7" eb="9">
      <t>セイビ</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</si>
</sst>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71871</c:v>
                </c:pt>
                <c:pt idx="4">
                  <c:v>71807</c:v>
                </c:pt>
              </c:numCache>
            </c:numRef>
          </c:val>
          <c:smooth val="0"/>
          <c:extLst>
            <c:ext xmlns:c16="http://schemas.microsoft.com/office/drawing/2014/chart" uri="{C3380CC4-5D6E-409C-BE32-E72D297353CC}">
              <c16:uniqueId val="{00000000-82C8-4D21-8E5C-7F931902D0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99742</c:v>
                </c:pt>
                <c:pt idx="1">
                  <c:v>78805</c:v>
                </c:pt>
                <c:pt idx="2">
                  <c:v>72418</c:v>
                </c:pt>
                <c:pt idx="3">
                  <c:v>69188</c:v>
                </c:pt>
                <c:pt idx="4">
                  <c:v>63082</c:v>
                </c:pt>
              </c:numCache>
            </c:numRef>
          </c:val>
          <c:smooth val="0"/>
          <c:extLst>
            <c:ext xmlns:c16="http://schemas.microsoft.com/office/drawing/2014/chart" uri="{C3380CC4-5D6E-409C-BE32-E72D297353CC}">
              <c16:uniqueId val="{00000001-82C8-4D21-8E5C-7F931902D0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5.16</c:v>
                </c:pt>
                <c:pt idx="1">
                  <c:v>7.98</c:v>
                </c:pt>
                <c:pt idx="2">
                  <c:v>5.72</c:v>
                </c:pt>
                <c:pt idx="3">
                  <c:v>4.3600000000000003</c:v>
                </c:pt>
                <c:pt idx="4">
                  <c:v>1.7</c:v>
                </c:pt>
              </c:numCache>
            </c:numRef>
          </c:val>
          <c:extLst>
            <c:ext xmlns:c16="http://schemas.microsoft.com/office/drawing/2014/chart" uri="{C3380CC4-5D6E-409C-BE32-E72D297353CC}">
              <c16:uniqueId val="{00000000-6714-4882-A0ED-40AD3EE666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45.63</c:v>
                </c:pt>
                <c:pt idx="1">
                  <c:v>39.82</c:v>
                </c:pt>
                <c:pt idx="2">
                  <c:v>36.25</c:v>
                </c:pt>
                <c:pt idx="3">
                  <c:v>32.799999999999997</c:v>
                </c:pt>
                <c:pt idx="4">
                  <c:v>30.46</c:v>
                </c:pt>
              </c:numCache>
            </c:numRef>
          </c:val>
          <c:extLst>
            <c:ext xmlns:c16="http://schemas.microsoft.com/office/drawing/2014/chart" uri="{C3380CC4-5D6E-409C-BE32-E72D297353CC}">
              <c16:uniqueId val="{00000001-6714-4882-A0ED-40AD3EE666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-4.68</c:v>
                </c:pt>
                <c:pt idx="1">
                  <c:v>-3.47</c:v>
                </c:pt>
                <c:pt idx="2">
                  <c:v>-4.46</c:v>
                </c:pt>
                <c:pt idx="3">
                  <c:v>-3.84</c:v>
                </c:pt>
                <c:pt idx="4">
                  <c:v>-6.09</c:v>
                </c:pt>
              </c:numCache>
            </c:numRef>
          </c:val>
          <c:smooth val="0"/>
          <c:extLst>
            <c:ext xmlns:c16="http://schemas.microsoft.com/office/drawing/2014/chart" uri="{C3380CC4-5D6E-409C-BE32-E72D297353CC}">
              <c16:uniqueId val="{00000002-6714-4882-A0ED-40AD3EE666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0-DB42-40CE-AD77-269B142E6E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42-40CE-AD77-269B142E6E25}"/>
            </c:ext>
          </c:extLst>
        </c:ser>
        <c:ser>
          <c:idx val="2"/>
          <c:order val="2"/>
          <c:tx>
            <c:strRef>
              <c:f>データシート!$A$29</c:f>
              <c:strCache>
                <c:ptCount val="1"/>
                <c:pt idx="0">
                  <c:v>国道用地先行取得事業特別会計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DB42-40CE-AD77-269B142E6E25}"/>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DB42-40CE-AD77-269B142E6E2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DB42-40CE-AD77-269B142E6E25}"/>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0.04</c:v>
                </c:pt>
                <c:pt idx="4">
                  <c:v>#N/A</c:v>
                </c:pt>
                <c:pt idx="5">
                  <c:v>0.03</c:v>
                </c:pt>
                <c:pt idx="6">
                  <c:v>#N/A</c:v>
                </c:pt>
                <c:pt idx="7">
                  <c:v>0.06</c:v>
                </c:pt>
                <c:pt idx="8">
                  <c:v>#N/A</c:v>
                </c:pt>
                <c:pt idx="9">
                  <c:v>0.03</c:v>
                </c:pt>
              </c:numCache>
            </c:numRef>
          </c:val>
          <c:extLst>
            <c:ext xmlns:c16="http://schemas.microsoft.com/office/drawing/2014/chart" uri="{C3380CC4-5D6E-409C-BE32-E72D297353CC}">
              <c16:uniqueId val="{00000005-DB42-40CE-AD77-269B142E6E2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0.16</c:v>
                </c:pt>
                <c:pt idx="2">
                  <c:v>#N/A</c:v>
                </c:pt>
                <c:pt idx="3">
                  <c:v>0.3</c:v>
                </c:pt>
                <c:pt idx="4">
                  <c:v>#N/A</c:v>
                </c:pt>
                <c:pt idx="5">
                  <c:v>0.51</c:v>
                </c:pt>
                <c:pt idx="6">
                  <c:v>#N/A</c:v>
                </c:pt>
                <c:pt idx="7">
                  <c:v>1.46</c:v>
                </c:pt>
                <c:pt idx="8">
                  <c:v>#N/A</c:v>
                </c:pt>
                <c:pt idx="9">
                  <c:v>1.32</c:v>
                </c:pt>
              </c:numCache>
            </c:numRef>
          </c:val>
          <c:extLst>
            <c:ext xmlns:c16="http://schemas.microsoft.com/office/drawing/2014/chart" uri="{C3380CC4-5D6E-409C-BE32-E72D297353CC}">
              <c16:uniqueId val="{00000006-DB42-40CE-AD77-269B142E6E2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5.16</c:v>
                </c:pt>
                <c:pt idx="2">
                  <c:v>#N/A</c:v>
                </c:pt>
                <c:pt idx="3">
                  <c:v>7.98</c:v>
                </c:pt>
                <c:pt idx="4">
                  <c:v>#N/A</c:v>
                </c:pt>
                <c:pt idx="5">
                  <c:v>5.71</c:v>
                </c:pt>
                <c:pt idx="6">
                  <c:v>#N/A</c:v>
                </c:pt>
                <c:pt idx="7">
                  <c:v>4.3499999999999996</c:v>
                </c:pt>
                <c:pt idx="8">
                  <c:v>#N/A</c:v>
                </c:pt>
                <c:pt idx="9">
                  <c:v>1.69</c:v>
                </c:pt>
              </c:numCache>
            </c:numRef>
          </c:val>
          <c:extLst>
            <c:ext xmlns:c16="http://schemas.microsoft.com/office/drawing/2014/chart" uri="{C3380CC4-5D6E-409C-BE32-E72D297353CC}">
              <c16:uniqueId val="{00000007-DB42-40CE-AD77-269B142E6E2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1.23</c:v>
                </c:pt>
                <c:pt idx="2">
                  <c:v>#N/A</c:v>
                </c:pt>
                <c:pt idx="3">
                  <c:v>1.06</c:v>
                </c:pt>
                <c:pt idx="4">
                  <c:v>#N/A</c:v>
                </c:pt>
                <c:pt idx="5">
                  <c:v>1.6</c:v>
                </c:pt>
                <c:pt idx="6">
                  <c:v>#N/A</c:v>
                </c:pt>
                <c:pt idx="7">
                  <c:v>2.16</c:v>
                </c:pt>
                <c:pt idx="8">
                  <c:v>#N/A</c:v>
                </c:pt>
                <c:pt idx="9">
                  <c:v>2.2200000000000002</c:v>
                </c:pt>
              </c:numCache>
            </c:numRef>
          </c:val>
          <c:extLst>
            <c:ext xmlns:c16="http://schemas.microsoft.com/office/drawing/2014/chart" uri="{C3380CC4-5D6E-409C-BE32-E72D297353CC}">
              <c16:uniqueId val="{00000008-DB42-40CE-AD77-269B142E6E2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6.59</c:v>
                </c:pt>
                <c:pt idx="2">
                  <c:v>#N/A</c:v>
                </c:pt>
                <c:pt idx="3">
                  <c:v>5.23</c:v>
                </c:pt>
                <c:pt idx="4">
                  <c:v>#N/A</c:v>
                </c:pt>
                <c:pt idx="5">
                  <c:v>3.55</c:v>
                </c:pt>
                <c:pt idx="6">
                  <c:v>#N/A</c:v>
                </c:pt>
                <c:pt idx="7">
                  <c:v>3.94</c:v>
                </c:pt>
                <c:pt idx="8">
                  <c:v>#N/A</c:v>
                </c:pt>
                <c:pt idx="9">
                  <c:v>4.12</c:v>
                </c:pt>
              </c:numCache>
            </c:numRef>
          </c:val>
          <c:extLst>
            <c:ext xmlns:c16="http://schemas.microsoft.com/office/drawing/2014/chart" uri="{C3380CC4-5D6E-409C-BE32-E72D297353CC}">
              <c16:uniqueId val="{00000009-DB42-40CE-AD77-269B142E6E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2556</c:v>
                </c:pt>
                <c:pt idx="5">
                  <c:v>2952</c:v>
                </c:pt>
                <c:pt idx="8">
                  <c:v>3126</c:v>
                </c:pt>
                <c:pt idx="11">
                  <c:v>3182</c:v>
                </c:pt>
                <c:pt idx="14">
                  <c:v>3201</c:v>
                </c:pt>
              </c:numCache>
            </c:numRef>
          </c:val>
          <c:extLst>
            <c:ext xmlns:c16="http://schemas.microsoft.com/office/drawing/2014/chart" uri="{C3380CC4-5D6E-409C-BE32-E72D297353CC}">
              <c16:uniqueId val="{00000000-3037-45C7-80C4-C01D42BCF0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37-45C7-80C4-C01D42BCF0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19</c:v>
                </c:pt>
                <c:pt idx="6">
                  <c:v>12</c:v>
                </c:pt>
                <c:pt idx="9">
                  <c:v>6</c:v>
                </c:pt>
                <c:pt idx="12">
                  <c:v>6</c:v>
                </c:pt>
              </c:numCache>
            </c:numRef>
          </c:val>
          <c:extLst>
            <c:ext xmlns:c16="http://schemas.microsoft.com/office/drawing/2014/chart" uri="{C3380CC4-5D6E-409C-BE32-E72D297353CC}">
              <c16:uniqueId val="{00000002-3037-45C7-80C4-C01D42BCF0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185</c:v>
                </c:pt>
                <c:pt idx="3">
                  <c:v>227</c:v>
                </c:pt>
                <c:pt idx="6">
                  <c:v>233</c:v>
                </c:pt>
                <c:pt idx="9">
                  <c:v>230</c:v>
                </c:pt>
                <c:pt idx="12">
                  <c:v>276</c:v>
                </c:pt>
              </c:numCache>
            </c:numRef>
          </c:val>
          <c:extLst>
            <c:ext xmlns:c16="http://schemas.microsoft.com/office/drawing/2014/chart" uri="{C3380CC4-5D6E-409C-BE32-E72D297353CC}">
              <c16:uniqueId val="{00000003-3037-45C7-80C4-C01D42BCF0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197</c:v>
                </c:pt>
                <c:pt idx="3">
                  <c:v>207</c:v>
                </c:pt>
                <c:pt idx="6">
                  <c:v>190</c:v>
                </c:pt>
                <c:pt idx="9">
                  <c:v>221</c:v>
                </c:pt>
                <c:pt idx="12">
                  <c:v>244</c:v>
                </c:pt>
              </c:numCache>
            </c:numRef>
          </c:val>
          <c:extLst>
            <c:ext xmlns:c16="http://schemas.microsoft.com/office/drawing/2014/chart" uri="{C3380CC4-5D6E-409C-BE32-E72D297353CC}">
              <c16:uniqueId val="{00000004-3037-45C7-80C4-C01D42BCF0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37-45C7-80C4-C01D42BCF0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37-45C7-80C4-C01D42BCF0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2931</c:v>
                </c:pt>
                <c:pt idx="3">
                  <c:v>3568</c:v>
                </c:pt>
                <c:pt idx="6">
                  <c:v>3994</c:v>
                </c:pt>
                <c:pt idx="9">
                  <c:v>4160</c:v>
                </c:pt>
                <c:pt idx="12">
                  <c:v>4070</c:v>
                </c:pt>
              </c:numCache>
            </c:numRef>
          </c:val>
          <c:extLst>
            <c:ext xmlns:c16="http://schemas.microsoft.com/office/drawing/2014/chart" uri="{C3380CC4-5D6E-409C-BE32-E72D297353CC}">
              <c16:uniqueId val="{00000007-3037-45C7-80C4-C01D42BCF0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774</c:v>
                </c:pt>
                <c:pt idx="2">
                  <c:v>#N/A</c:v>
                </c:pt>
                <c:pt idx="3">
                  <c:v>#N/A</c:v>
                </c:pt>
                <c:pt idx="4">
                  <c:v>1069</c:v>
                </c:pt>
                <c:pt idx="5">
                  <c:v>#N/A</c:v>
                </c:pt>
                <c:pt idx="6">
                  <c:v>#N/A</c:v>
                </c:pt>
                <c:pt idx="7">
                  <c:v>1303</c:v>
                </c:pt>
                <c:pt idx="8">
                  <c:v>#N/A</c:v>
                </c:pt>
                <c:pt idx="9">
                  <c:v>#N/A</c:v>
                </c:pt>
                <c:pt idx="10">
                  <c:v>1435</c:v>
                </c:pt>
                <c:pt idx="11">
                  <c:v>#N/A</c:v>
                </c:pt>
                <c:pt idx="12">
                  <c:v>#N/A</c:v>
                </c:pt>
                <c:pt idx="13">
                  <c:v>1395</c:v>
                </c:pt>
                <c:pt idx="14">
                  <c:v>#N/A</c:v>
                </c:pt>
              </c:numCache>
            </c:numRef>
          </c:val>
          <c:smooth val="0"/>
          <c:extLst>
            <c:ext xmlns:c16="http://schemas.microsoft.com/office/drawing/2014/chart" uri="{C3380CC4-5D6E-409C-BE32-E72D297353CC}">
              <c16:uniqueId val="{00000008-3037-45C7-80C4-C01D42BCF0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32027</c:v>
                </c:pt>
                <c:pt idx="5">
                  <c:v>31770</c:v>
                </c:pt>
                <c:pt idx="8">
                  <c:v>31847</c:v>
                </c:pt>
                <c:pt idx="11">
                  <c:v>31944</c:v>
                </c:pt>
                <c:pt idx="14">
                  <c:v>30324</c:v>
                </c:pt>
              </c:numCache>
            </c:numRef>
          </c:val>
          <c:extLst>
            <c:ext xmlns:c16="http://schemas.microsoft.com/office/drawing/2014/chart" uri="{C3380CC4-5D6E-409C-BE32-E72D297353CC}">
              <c16:uniqueId val="{00000000-C4B8-42A5-83C7-104CFFADFC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c:v>
                </c:pt>
                <c:pt idx="5">
                  <c:v>0</c:v>
                </c:pt>
                <c:pt idx="8">
                  <c:v>0</c:v>
                </c:pt>
                <c:pt idx="11">
                  <c:v>0</c:v>
                </c:pt>
                <c:pt idx="14">
                  <c:v>0</c:v>
                </c:pt>
              </c:numCache>
            </c:numRef>
          </c:val>
          <c:extLst>
            <c:ext xmlns:c16="http://schemas.microsoft.com/office/drawing/2014/chart" uri="{C3380CC4-5D6E-409C-BE32-E72D297353CC}">
              <c16:uniqueId val="{00000001-C4B8-42A5-83C7-104CFFADFC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17428</c:v>
                </c:pt>
                <c:pt idx="5">
                  <c:v>15984</c:v>
                </c:pt>
                <c:pt idx="8">
                  <c:v>15901</c:v>
                </c:pt>
                <c:pt idx="11">
                  <c:v>16413</c:v>
                </c:pt>
                <c:pt idx="14">
                  <c:v>16344</c:v>
                </c:pt>
              </c:numCache>
            </c:numRef>
          </c:val>
          <c:extLst>
            <c:ext xmlns:c16="http://schemas.microsoft.com/office/drawing/2014/chart" uri="{C3380CC4-5D6E-409C-BE32-E72D297353CC}">
              <c16:uniqueId val="{00000002-C4B8-42A5-83C7-104CFFADFC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B8-42A5-83C7-104CFFADFC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B8-42A5-83C7-104CFFADFC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B8-42A5-83C7-104CFFADFC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4846</c:v>
                </c:pt>
                <c:pt idx="3">
                  <c:v>4722</c:v>
                </c:pt>
                <c:pt idx="6">
                  <c:v>4653</c:v>
                </c:pt>
                <c:pt idx="9">
                  <c:v>4332</c:v>
                </c:pt>
                <c:pt idx="12">
                  <c:v>4043</c:v>
                </c:pt>
              </c:numCache>
            </c:numRef>
          </c:val>
          <c:extLst>
            <c:ext xmlns:c16="http://schemas.microsoft.com/office/drawing/2014/chart" uri="{C3380CC4-5D6E-409C-BE32-E72D297353CC}">
              <c16:uniqueId val="{00000006-C4B8-42A5-83C7-104CFFADFC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2278</c:v>
                </c:pt>
                <c:pt idx="3">
                  <c:v>2090</c:v>
                </c:pt>
                <c:pt idx="6">
                  <c:v>2078</c:v>
                </c:pt>
                <c:pt idx="9">
                  <c:v>2015</c:v>
                </c:pt>
                <c:pt idx="12">
                  <c:v>1821</c:v>
                </c:pt>
              </c:numCache>
            </c:numRef>
          </c:val>
          <c:extLst>
            <c:ext xmlns:c16="http://schemas.microsoft.com/office/drawing/2014/chart" uri="{C3380CC4-5D6E-409C-BE32-E72D297353CC}">
              <c16:uniqueId val="{00000007-C4B8-42A5-83C7-104CFFADFC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1817</c:v>
                </c:pt>
                <c:pt idx="3">
                  <c:v>1877</c:v>
                </c:pt>
                <c:pt idx="6">
                  <c:v>2092</c:v>
                </c:pt>
                <c:pt idx="9">
                  <c:v>3810</c:v>
                </c:pt>
                <c:pt idx="12">
                  <c:v>3720</c:v>
                </c:pt>
              </c:numCache>
            </c:numRef>
          </c:val>
          <c:extLst>
            <c:ext xmlns:c16="http://schemas.microsoft.com/office/drawing/2014/chart" uri="{C3380CC4-5D6E-409C-BE32-E72D297353CC}">
              <c16:uniqueId val="{00000008-C4B8-42A5-83C7-104CFFADFC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c:v>
                </c:pt>
                <c:pt idx="3">
                  <c:v>41</c:v>
                </c:pt>
                <c:pt idx="6">
                  <c:v>15</c:v>
                </c:pt>
                <c:pt idx="9">
                  <c:v>6</c:v>
                </c:pt>
                <c:pt idx="12">
                  <c:v>0</c:v>
                </c:pt>
              </c:numCache>
            </c:numRef>
          </c:val>
          <c:extLst>
            <c:ext xmlns:c16="http://schemas.microsoft.com/office/drawing/2014/chart" uri="{C3380CC4-5D6E-409C-BE32-E72D297353CC}">
              <c16:uniqueId val="{00000009-C4B8-42A5-83C7-104CFFADFC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35306</c:v>
                </c:pt>
                <c:pt idx="3">
                  <c:v>34998</c:v>
                </c:pt>
                <c:pt idx="6">
                  <c:v>34696</c:v>
                </c:pt>
                <c:pt idx="9">
                  <c:v>34167</c:v>
                </c:pt>
                <c:pt idx="12">
                  <c:v>32150</c:v>
                </c:pt>
              </c:numCache>
            </c:numRef>
          </c:val>
          <c:extLst>
            <c:ext xmlns:c16="http://schemas.microsoft.com/office/drawing/2014/chart" uri="{C3380CC4-5D6E-409C-BE32-E72D297353CC}">
              <c16:uniqueId val="{0000000A-C4B8-42A5-83C7-104CFFADFC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4B8-42A5-83C7-104CFFADFC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7502</c:v>
                </c:pt>
                <c:pt idx="1">
                  <c:v>6948</c:v>
                </c:pt>
                <c:pt idx="2">
                  <c:v>6268</c:v>
                </c:pt>
              </c:numCache>
            </c:numRef>
          </c:val>
          <c:extLst>
            <c:ext xmlns:c16="http://schemas.microsoft.com/office/drawing/2014/chart" uri="{C3380CC4-5D6E-409C-BE32-E72D297353CC}">
              <c16:uniqueId val="{00000000-EB4C-4090-8EED-2D909AA53E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2096</c:v>
                </c:pt>
                <c:pt idx="1">
                  <c:v>3099</c:v>
                </c:pt>
                <c:pt idx="2">
                  <c:v>3104</c:v>
                </c:pt>
              </c:numCache>
            </c:numRef>
          </c:val>
          <c:extLst>
            <c:ext xmlns:c16="http://schemas.microsoft.com/office/drawing/2014/chart" uri="{C3380CC4-5D6E-409C-BE32-E72D297353CC}">
              <c16:uniqueId val="{00000001-EB4C-4090-8EED-2D909AA53E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9825</c:v>
                </c:pt>
                <c:pt idx="1">
                  <c:v>9715</c:v>
                </c:pt>
                <c:pt idx="2">
                  <c:v>9928</c:v>
                </c:pt>
              </c:numCache>
            </c:numRef>
          </c:val>
          <c:extLst>
            <c:ext xmlns:c16="http://schemas.microsoft.com/office/drawing/2014/chart" uri="{C3380CC4-5D6E-409C-BE32-E72D297353CC}">
              <c16:uniqueId val="{00000002-EB4C-4090-8EED-2D909AA53E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年度から据置期間を設定したことや、一部地方債の償還が終了したことで、令和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年度元利償還金は</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百万円減少した。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p>
        <a:p>
          <a:r>
            <a:rPr kumimoji="1" lang="ja-JP" altLang="en-US" sz="1400">
              <a:latin typeface="ＭＳ ゴシック" pitchFamily="49" charset="-128"/>
              <a:ea typeface="ＭＳ ゴシック" pitchFamily="49" charset="-128"/>
            </a:rPr>
            <a:t>　償還終了により</a:t>
          </a:r>
          <a:r>
            <a:rPr kumimoji="1" lang="en-US" altLang="ja-JP" sz="1400">
              <a:latin typeface="ＭＳ ゴシック" pitchFamily="49" charset="-128"/>
              <a:ea typeface="ＭＳ ゴシック" pitchFamily="49" charset="-128"/>
            </a:rPr>
            <a:t>2,017</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三豊市新総合計画に基づき、対象事業を十分に検討し計画的に地方債を発行する。発行に当たっては合併特例債等の交付税措置のある有利な起債に限る。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a:t>
          </a:r>
        </a:p>
        <a:p>
          <a:r>
            <a:rPr kumimoji="1" lang="ja-JP" altLang="en-US" sz="1400">
              <a:latin typeface="ＭＳ ゴシック" pitchFamily="49" charset="-128"/>
              <a:ea typeface="ＭＳ ゴシック" pitchFamily="49" charset="-128"/>
            </a:rPr>
            <a:t>　臨時財政対策債の償還費の減により、</a:t>
          </a:r>
          <a:r>
            <a:rPr kumimoji="1" lang="en-US" altLang="ja-JP" sz="1400">
              <a:latin typeface="ＭＳ ゴシック" pitchFamily="49" charset="-128"/>
              <a:ea typeface="ＭＳ ゴシック" pitchFamily="49" charset="-128"/>
            </a:rPr>
            <a:t>1,620</a:t>
          </a:r>
          <a:r>
            <a:rPr kumimoji="1" lang="ja-JP" altLang="en-US" sz="1400">
              <a:latin typeface="ＭＳ ゴシック" pitchFamily="49" charset="-128"/>
              <a:ea typeface="ＭＳ ゴシック" pitchFamily="49" charset="-128"/>
            </a:rPr>
            <a:t>百万円減少した。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退職手当負担見込額は</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一般職職員数が</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人減となった事により、退職手当支給予定額が</a:t>
          </a:r>
          <a:r>
            <a:rPr kumimoji="1" lang="en-US" altLang="ja-JP" sz="1400">
              <a:latin typeface="ＭＳ ゴシック" pitchFamily="49" charset="-128"/>
              <a:ea typeface="ＭＳ ゴシック" pitchFamily="49" charset="-128"/>
            </a:rPr>
            <a:t>175,651</a:t>
          </a:r>
          <a:r>
            <a:rPr kumimoji="1" lang="ja-JP" altLang="en-US" sz="1400">
              <a:latin typeface="ＭＳ ゴシック" pitchFamily="49" charset="-128"/>
              <a:ea typeface="ＭＳ ゴシック" pitchFamily="49" charset="-128"/>
            </a:rPr>
            <a:t>千円減となったことによる。人件費削減の為今後職員数の減や業務委託を検討する等の対応が考えられる為、退職手当負担額も減額となる見込みである。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香川県三豊市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これは、収支の均衡を図るため財政調整基金を取り崩し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百万円減少した一方、ふるさと三豊応援基金の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百万円の積立により基金残高が増加したことによる。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合併特例債の発行期限である令和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年度までに、基金の総額は減少する見込みであり、特に財政調整基金の減少が大きいため市全体の事業を見直し、標準材規模の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億を目安に残高を確保していく。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三豊市合併振興基金：合併特例債を財源として、市民の連帯の強化及び地域振興を図る。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三豊市公共施設整備基金：市の公共施設を保全し、その機能の整備促進と円滑な財政運営を図る。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三豊市教育施設整備基金：市の教育施設整備に必要な財源を確保する。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ふるさと三豊応援基金：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三豊市教育施設整備基金：教育施設整備に係る事業実施のため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三豊市合併振興基金：令和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年度以降に元金償還分を取り崩していく予定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三豊市公共施設整備基金：公共施設の再配置等に係る事業充当分を取り崩していく予定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三豊市教育施設整備基金：教育施設の整備に係る事業充当分を取り崩していく予定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その他：財政歳出に備えるため積立を行いながら、公共施設の改修等に係る事業充当分を取り崩す予定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百万円積み立てた一方、収支の均衡を図るため財政調整基金を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様々な事業の実施、物価高騰等により歳出額が増額しており、財政調整基金の取崩額が増加している。事業の見直し等を行い標準財政規模の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利息分積立として減債基金に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年度は取崩しは行わず、普通交付税再算定における臨時財政対策費償還基金費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年度当初予算においては利息分以外の積立ては行わず、臨時財政対策債費償還基金費分を含めた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62,258
61,190
222.70
36,230,781
35,658,819
349,414
20,575,831
32,149,755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自主財源に乏しく、財政基盤は類似団体と比べ弱いものとなっている。引き続き企業誘致や産業振興施策を積極的に展開し、主要な自主財源である市税の収入確保を図ると共に、歳出全般にわたる削減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24493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8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127000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35</xdr:row>
      <xdr:rowOff>71664</xdr:rowOff>
    </xdr:from>
    <xdr:to>
      <xdr:col>15</xdr:col>
      <xdr:colOff>133350</xdr:colOff>
      <xdr:row>36</xdr:row>
      <xdr:rowOff>1814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07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11991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92528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35</xdr:row>
      <xdr:rowOff>71664</xdr:rowOff>
    </xdr:from>
    <xdr:to>
      <xdr:col>11</xdr:col>
      <xdr:colOff>82550</xdr:colOff>
      <xdr:row>36</xdr:row>
      <xdr:rowOff>1814</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07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11991</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106136</xdr:rowOff>
    </xdr:from>
    <xdr:to>
      <xdr:col>7</xdr:col>
      <xdr:colOff>31750</xdr:colOff>
      <xdr:row>36</xdr:row>
      <xdr:rowOff>36286</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46463</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151692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60070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128105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93634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％で、類似団体平均を上回っている。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前年度よりプラスとなっており、依然として類似団体平均値よりも高い数値となっているため、償還計画を含む起債計画の見通しを立て、持続可能で健全な財政運営を確保するための計画を策定・見直しを行い、確実に実行す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69004</xdr:rowOff>
    </xdr:from>
    <xdr:to>
      <xdr:col>23</xdr:col>
      <xdr:colOff>133350</xdr:colOff>
      <xdr:row>66</xdr:row>
      <xdr:rowOff>154940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213254"/>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66</xdr:row>
      <xdr:rowOff>114723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1325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114723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8108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65</xdr:row>
      <xdr:rowOff>36830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3173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104140</xdr:rowOff>
    </xdr:from>
    <xdr:to>
      <xdr:col>23</xdr:col>
      <xdr:colOff>184150</xdr:colOff>
      <xdr:row>67</xdr:row>
      <xdr:rowOff>34290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63923</xdr:rowOff>
    </xdr:from>
    <xdr:to>
      <xdr:col>15</xdr:col>
      <xdr:colOff>133350</xdr:colOff>
      <xdr:row>66</xdr:row>
      <xdr:rowOff>165523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150300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5,005</a:t>
          </a:r>
          <a:r>
            <a:rPr kumimoji="1" lang="ja-JP" altLang="en-US" sz="1300">
              <a:latin typeface="ＭＳ Ｐゴシック" panose="020B0600070205080204" pitchFamily="50" charset="-128"/>
              <a:ea typeface="ＭＳ Ｐゴシック" panose="020B0600070205080204" pitchFamily="50" charset="-128"/>
            </a:rPr>
            <a:t>円の増額となり、類似団体平均を上回っている。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会計年度任用職員の比率が多くまた、委託料の増により人口一人当たりの比率が増加している。</a:t>
          </a:r>
        </a:p>
        <a:p>
          <a:r>
            <a:rPr kumimoji="1" lang="ja-JP" altLang="en-US" sz="1300">
              <a:latin typeface="ＭＳ Ｐゴシック" panose="020B0600070205080204" pitchFamily="50" charset="-128"/>
              <a:ea typeface="ＭＳ Ｐゴシック" panose="020B0600070205080204" pitchFamily="50" charset="-128"/>
            </a:rPr>
            <a:t>会計年度任用職員の職員数や雇用形態の見直し、公共施設の統廃合等による経常経費の削減に取り組む。</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103938</xdr:rowOff>
    </xdr:from>
    <xdr:to>
      <xdr:col>23</xdr:col>
      <xdr:colOff>133350</xdr:colOff>
      <xdr:row>84</xdr:row>
      <xdr:rowOff>144194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05738"/>
          <a:ext cx="8382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28025</xdr:rowOff>
    </xdr:from>
    <xdr:to>
      <xdr:col>19</xdr:col>
      <xdr:colOff>133350</xdr:colOff>
      <xdr:row>84</xdr:row>
      <xdr:rowOff>103938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29825"/>
          <a:ext cx="889000" cy="7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13641</xdr:rowOff>
    </xdr:from>
    <xdr:to>
      <xdr:col>15</xdr:col>
      <xdr:colOff>82550</xdr:colOff>
      <xdr:row>84</xdr:row>
      <xdr:rowOff>28025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43991"/>
          <a:ext cx="889000" cy="18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4225</xdr:rowOff>
    </xdr:from>
    <xdr:to>
      <xdr:col>15</xdr:col>
      <xdr:colOff>133350</xdr:colOff>
      <xdr:row>83</xdr:row>
      <xdr:rowOff>105825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116002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158894</xdr:rowOff>
    </xdr:from>
    <xdr:to>
      <xdr:col>11</xdr:col>
      <xdr:colOff>31750</xdr:colOff>
      <xdr:row>83</xdr:row>
      <xdr:rowOff>13641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17794"/>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65891</xdr:rowOff>
    </xdr:from>
    <xdr:to>
      <xdr:col>11</xdr:col>
      <xdr:colOff>82550</xdr:colOff>
      <xdr:row>82</xdr:row>
      <xdr:rowOff>167491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2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7592</xdr:rowOff>
    </xdr:from>
    <xdr:to>
      <xdr:col>7</xdr:col>
      <xdr:colOff>31750</xdr:colOff>
      <xdr:row>82</xdr:row>
      <xdr:rowOff>109192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119369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93394</xdr:rowOff>
    </xdr:from>
    <xdr:to>
      <xdr:col>23</xdr:col>
      <xdr:colOff>184150</xdr:colOff>
      <xdr:row>85</xdr:row>
      <xdr:rowOff>23544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65471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6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53138</xdr:rowOff>
    </xdr:from>
    <xdr:to>
      <xdr:col>19</xdr:col>
      <xdr:colOff>184150</xdr:colOff>
      <xdr:row>84</xdr:row>
      <xdr:rowOff>154738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139515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41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148675</xdr:rowOff>
    </xdr:from>
    <xdr:to>
      <xdr:col>15</xdr:col>
      <xdr:colOff>133350</xdr:colOff>
      <xdr:row>84</xdr:row>
      <xdr:rowOff>78825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63602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134291</xdr:rowOff>
    </xdr:from>
    <xdr:to>
      <xdr:col>11</xdr:col>
      <xdr:colOff>82550</xdr:colOff>
      <xdr:row>83</xdr:row>
      <xdr:rowOff>64441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9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49218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108094</xdr:rowOff>
    </xdr:from>
    <xdr:to>
      <xdr:col>7</xdr:col>
      <xdr:colOff>31750</xdr:colOff>
      <xdr:row>83</xdr:row>
      <xdr:rowOff>38244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23021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5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で類似団体平均を上回っている。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再任用制度を十分に活用し、機構改革や事務事業の見直しによる適材適所の配置に努める。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9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86</xdr:row>
      <xdr:rowOff>170543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16329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9.27</a:t>
          </a:r>
          <a:r>
            <a:rPr kumimoji="1" lang="ja-JP" altLang="en-US" sz="1300">
              <a:latin typeface="ＭＳ Ｐゴシック" panose="020B0600070205080204" pitchFamily="50" charset="-128"/>
              <a:ea typeface="ＭＳ Ｐゴシック" panose="020B0600070205080204" pitchFamily="50" charset="-128"/>
            </a:rPr>
            <a:t>で類似団体平均を上回っている。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病院部局における体制強化のため、様々な職種を採用したため、増となっている。</a:t>
          </a:r>
        </a:p>
        <a:p>
          <a:r>
            <a:rPr kumimoji="1" lang="ja-JP" altLang="en-US" sz="1300">
              <a:latin typeface="ＭＳ Ｐゴシック" panose="020B0600070205080204" pitchFamily="50" charset="-128"/>
              <a:ea typeface="ＭＳ Ｐゴシック" panose="020B0600070205080204" pitchFamily="50" charset="-128"/>
            </a:rPr>
            <a:t>定員管理計画（</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R7</a:t>
          </a:r>
          <a:r>
            <a:rPr kumimoji="1" lang="ja-JP" altLang="en-US" sz="1300">
              <a:latin typeface="ＭＳ Ｐゴシック" panose="020B0600070205080204" pitchFamily="50" charset="-128"/>
              <a:ea typeface="ＭＳ Ｐゴシック" panose="020B0600070205080204" pitchFamily="50" charset="-128"/>
            </a:rPr>
            <a:t>）に基づき、適切な定員管理に努める。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11128</xdr:rowOff>
    </xdr:from>
    <xdr:to>
      <xdr:col>81</xdr:col>
      <xdr:colOff>44450</xdr:colOff>
      <xdr:row>62</xdr:row>
      <xdr:rowOff>23767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41028"/>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165342</xdr:rowOff>
    </xdr:from>
    <xdr:to>
      <xdr:col>77</xdr:col>
      <xdr:colOff>44450</xdr:colOff>
      <xdr:row>62</xdr:row>
      <xdr:rowOff>11128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2379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123976</xdr:rowOff>
    </xdr:from>
    <xdr:to>
      <xdr:col>72</xdr:col>
      <xdr:colOff>203200</xdr:colOff>
      <xdr:row>61</xdr:row>
      <xdr:rowOff>165342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8242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138914</xdr:rowOff>
    </xdr:from>
    <xdr:to>
      <xdr:col>73</xdr:col>
      <xdr:colOff>44450</xdr:colOff>
      <xdr:row>61</xdr:row>
      <xdr:rowOff>69064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2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79241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1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92952</xdr:rowOff>
    </xdr:from>
    <xdr:to>
      <xdr:col>68</xdr:col>
      <xdr:colOff>152400</xdr:colOff>
      <xdr:row>61</xdr:row>
      <xdr:rowOff>123976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5140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134317</xdr:rowOff>
    </xdr:from>
    <xdr:to>
      <xdr:col>68</xdr:col>
      <xdr:colOff>203200</xdr:colOff>
      <xdr:row>61</xdr:row>
      <xdr:rowOff>64467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74644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9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125125</xdr:rowOff>
    </xdr:from>
    <xdr:to>
      <xdr:col>64</xdr:col>
      <xdr:colOff>152400</xdr:colOff>
      <xdr:row>61</xdr:row>
      <xdr:rowOff>55275</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1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65452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144417</xdr:rowOff>
    </xdr:from>
    <xdr:to>
      <xdr:col>81</xdr:col>
      <xdr:colOff>95250</xdr:colOff>
      <xdr:row>62</xdr:row>
      <xdr:rowOff>74567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116494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7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131778</xdr:rowOff>
    </xdr:from>
    <xdr:to>
      <xdr:col>77</xdr:col>
      <xdr:colOff>95250</xdr:colOff>
      <xdr:row>62</xdr:row>
      <xdr:rowOff>61928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46705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76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114542</xdr:rowOff>
    </xdr:from>
    <xdr:to>
      <xdr:col>73</xdr:col>
      <xdr:colOff>44450</xdr:colOff>
      <xdr:row>62</xdr:row>
      <xdr:rowOff>44692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29469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5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73176</xdr:rowOff>
    </xdr:from>
    <xdr:to>
      <xdr:col>68</xdr:col>
      <xdr:colOff>203200</xdr:colOff>
      <xdr:row>62</xdr:row>
      <xdr:rowOff>3326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159553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42152</xdr:rowOff>
    </xdr:from>
    <xdr:to>
      <xdr:col>64</xdr:col>
      <xdr:colOff>152400</xdr:colOff>
      <xdr:row>61</xdr:row>
      <xdr:rowOff>143752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128529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実質公債費比率増加の主な原因としては、元利償還金の額が増加になった為である。</a:t>
          </a:r>
        </a:p>
        <a:p>
          <a:r>
            <a:rPr kumimoji="1" lang="ja-JP" altLang="en-US" sz="1300">
              <a:latin typeface="ＭＳ Ｐゴシック" panose="020B0600070205080204" pitchFamily="50" charset="-128"/>
              <a:ea typeface="ＭＳ Ｐゴシック" panose="020B0600070205080204" pitchFamily="50" charset="-128"/>
            </a:rPr>
            <a:t>今後も交付税措置のある有利な市債に絞った発行を原則として、健全財政に努める。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161472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9505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114602</xdr:rowOff>
    </xdr:from>
    <xdr:to>
      <xdr:col>77</xdr:col>
      <xdr:colOff>44450</xdr:colOff>
      <xdr:row>40</xdr:row>
      <xdr:rowOff>92528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80115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114602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66326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44752</xdr:rowOff>
    </xdr:from>
    <xdr:to>
      <xdr:col>68</xdr:col>
      <xdr:colOff>152400</xdr:colOff>
      <xdr:row>38</xdr:row>
      <xdr:rowOff>148167</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5598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18748</xdr:rowOff>
    </xdr:from>
    <xdr:to>
      <xdr:col>68</xdr:col>
      <xdr:colOff>203200</xdr:colOff>
      <xdr:row>40</xdr:row>
      <xdr:rowOff>120348</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105125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127199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63802</xdr:rowOff>
    </xdr:from>
    <xdr:to>
      <xdr:col>73</xdr:col>
      <xdr:colOff>44450</xdr:colOff>
      <xdr:row>39</xdr:row>
      <xdr:rowOff>165402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4129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165402</xdr:rowOff>
    </xdr:from>
    <xdr:to>
      <xdr:col>64</xdr:col>
      <xdr:colOff>152400</xdr:colOff>
      <xdr:row>38</xdr:row>
      <xdr:rowOff>95552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105729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％以下となり類似団体平均を大きく下回っている。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償還終了による地方債現在高の減額や臨時財政対策債の発行可能額の減額により基準財政需要額算入見込額が減額したことによる。</a:t>
          </a:r>
        </a:p>
        <a:p>
          <a:r>
            <a:rPr kumimoji="1" lang="ja-JP" altLang="en-US" sz="1300">
              <a:latin typeface="ＭＳ Ｐゴシック" panose="020B0600070205080204" pitchFamily="50" charset="-128"/>
              <a:ea typeface="ＭＳ Ｐゴシック" panose="020B0600070205080204" pitchFamily="50" charset="-128"/>
            </a:rPr>
            <a:t>合併特例債の発行期限が令和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年度までであり、今後地方債の発行額が増加することから地方債現在高や充当可能基金残高に注視しながら健全財政に努める。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106186</xdr:rowOff>
    </xdr:from>
    <xdr:to>
      <xdr:col>73</xdr:col>
      <xdr:colOff>44450</xdr:colOff>
      <xdr:row>17</xdr:row>
      <xdr:rowOff>36336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4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46513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61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118251</xdr:rowOff>
    </xdr:from>
    <xdr:to>
      <xdr:col>68</xdr:col>
      <xdr:colOff>203200</xdr:colOff>
      <xdr:row>17</xdr:row>
      <xdr:rowOff>48401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58578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48542</xdr:rowOff>
    </xdr:from>
    <xdr:to>
      <xdr:col>64</xdr:col>
      <xdr:colOff>152400</xdr:colOff>
      <xdr:row>16</xdr:row>
      <xdr:rowOff>150142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160319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62,258
61,190
222.70
36,230,781
35,658,819
349,414
20,575,831
32,149,755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ポイントの増加となり、類似団体平均を上回った。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職員給与については前年度よりも減少したが、会計年度任用職員に対する人件費は増加し、人件費全体は増加している。</a:t>
          </a:r>
        </a:p>
        <a:p>
          <a:r>
            <a:rPr kumimoji="1" lang="ja-JP" altLang="en-US" sz="1300">
              <a:latin typeface="ＭＳ Ｐゴシック" panose="020B0600070205080204" pitchFamily="50" charset="-128"/>
              <a:ea typeface="ＭＳ Ｐゴシック" panose="020B0600070205080204" pitchFamily="50" charset="-128"/>
            </a:rPr>
            <a:t>今後も会計年度任用職員の人数及び雇用形態を見直し人件費の削減を図っていく。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39</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49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38</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3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108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保有する施設数が多く維持管理費に経費が掛かっており、事務事業評価に基づき、維持管理費等についても再度点検と検討を行っていく。施設関連の委託料が占める割合が大きく、令和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年度については、前年度よりも委託料が減少したため、物件費の経常収支比率が減となっている。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16</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68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17</xdr:row>
      <xdr:rowOff>57150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19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19</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718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21</xdr:row>
      <xdr:rowOff>19050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274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19050</xdr:rowOff>
    </xdr:from>
    <xdr:to>
      <xdr:col>69</xdr:col>
      <xdr:colOff>142875</xdr:colOff>
      <xdr:row>19</xdr:row>
      <xdr:rowOff>120650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2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130827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118127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139700</xdr:rowOff>
    </xdr:from>
    <xdr:to>
      <xdr:col>65</xdr:col>
      <xdr:colOff>53975</xdr:colOff>
      <xdr:row>21</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ポイント増加し、類似団体平均を下回った。</a:t>
          </a:r>
        </a:p>
        <a:p>
          <a:r>
            <a:rPr kumimoji="1" lang="ja-JP" altLang="en-US" sz="1300">
              <a:latin typeface="ＭＳ Ｐゴシック" panose="020B0600070205080204" pitchFamily="50" charset="-128"/>
              <a:ea typeface="ＭＳ Ｐゴシック" panose="020B0600070205080204" pitchFamily="50" charset="-128"/>
            </a:rPr>
            <a:t>扶助費に係る経常的な収支の決算額は、ほぼ横這いで推移しているため、適切に内容の見直しを図っていく。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37846</xdr:rowOff>
    </xdr:from>
    <xdr:to>
      <xdr:col>24</xdr:col>
      <xdr:colOff>25400</xdr:colOff>
      <xdr:row>55</xdr:row>
      <xdr:rowOff>65278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675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37846</xdr:rowOff>
    </xdr:from>
    <xdr:to>
      <xdr:col>19</xdr:col>
      <xdr:colOff>187325</xdr:colOff>
      <xdr:row>55</xdr:row>
      <xdr:rowOff>46990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67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56</xdr:row>
      <xdr:rowOff>30988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7674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60198</xdr:rowOff>
    </xdr:from>
    <xdr:to>
      <xdr:col>15</xdr:col>
      <xdr:colOff>149225</xdr:colOff>
      <xdr:row>55</xdr:row>
      <xdr:rowOff>161798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146575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101854</xdr:rowOff>
    </xdr:from>
    <xdr:to>
      <xdr:col>11</xdr:col>
      <xdr:colOff>9525</xdr:colOff>
      <xdr:row>56</xdr:row>
      <xdr:rowOff>30988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316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14478</xdr:rowOff>
    </xdr:from>
    <xdr:to>
      <xdr:col>24</xdr:col>
      <xdr:colOff>76200</xdr:colOff>
      <xdr:row>55</xdr:row>
      <xdr:rowOff>116078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31005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158496</xdr:rowOff>
    </xdr:from>
    <xdr:to>
      <xdr:col>20</xdr:col>
      <xdr:colOff>38100</xdr:colOff>
      <xdr:row>55</xdr:row>
      <xdr:rowOff>88646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151638</xdr:rowOff>
    </xdr:from>
    <xdr:to>
      <xdr:col>11</xdr:col>
      <xdr:colOff>60325</xdr:colOff>
      <xdr:row>56</xdr:row>
      <xdr:rowOff>81788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51054</xdr:rowOff>
    </xdr:from>
    <xdr:to>
      <xdr:col>6</xdr:col>
      <xdr:colOff>171450</xdr:colOff>
      <xdr:row>55</xdr:row>
      <xdr:rowOff>152654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162831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ﾎﾟｲﾝﾄ増加し、類似団体平均より高い水準となっている。</a:t>
          </a:r>
        </a:p>
        <a:p>
          <a:r>
            <a:rPr kumimoji="1" lang="ja-JP" altLang="en-US" sz="1300">
              <a:latin typeface="ＭＳ Ｐゴシック" panose="020B0600070205080204" pitchFamily="50" charset="-128"/>
              <a:ea typeface="ＭＳ Ｐゴシック" panose="020B0600070205080204" pitchFamily="50" charset="-128"/>
            </a:rPr>
            <a:t>投資・出資金・貸付金については前年度と比べ減少している。</a:t>
          </a:r>
        </a:p>
        <a:p>
          <a:r>
            <a:rPr kumimoji="1" lang="ja-JP" altLang="en-US" sz="1300">
              <a:latin typeface="ＭＳ Ｐゴシック" panose="020B0600070205080204" pitchFamily="50" charset="-128"/>
              <a:ea typeface="ＭＳ Ｐゴシック" panose="020B0600070205080204" pitchFamily="50" charset="-128"/>
            </a:rPr>
            <a:t>今後も必要経費を判断しながら、経常経費の削減に努める。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118835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771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771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118835</xdr:rowOff>
    </xdr:from>
    <xdr:to>
      <xdr:col>73</xdr:col>
      <xdr:colOff>180975</xdr:colOff>
      <xdr:row>58</xdr:row>
      <xdr:rowOff>61685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68035</xdr:rowOff>
    </xdr:from>
    <xdr:to>
      <xdr:col>74</xdr:col>
      <xdr:colOff>31750</xdr:colOff>
      <xdr:row>55</xdr:row>
      <xdr:rowOff>169635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58</xdr:row>
      <xdr:rowOff>61685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75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40112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68035</xdr:rowOff>
    </xdr:from>
    <xdr:to>
      <xdr:col>74</xdr:col>
      <xdr:colOff>31750</xdr:colOff>
      <xdr:row>57</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154412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163484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a:t>
          </a:r>
        </a:p>
        <a:p>
          <a:r>
            <a:rPr kumimoji="1" lang="ja-JP" altLang="en-US" sz="1300">
              <a:latin typeface="ＭＳ Ｐゴシック" panose="020B0600070205080204" pitchFamily="50" charset="-128"/>
              <a:ea typeface="ＭＳ Ｐゴシック" panose="020B0600070205080204" pitchFamily="50" charset="-128"/>
            </a:rPr>
            <a:t>各種団体等への補助金については、整理合理化・優遇措置の見直し等を行うことで更なる削減に努める。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75565</xdr:rowOff>
    </xdr:from>
    <xdr:to>
      <xdr:col>82</xdr:col>
      <xdr:colOff>107950</xdr:colOff>
      <xdr:row>38</xdr:row>
      <xdr:rowOff>132715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906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75565</xdr:rowOff>
    </xdr:from>
    <xdr:to>
      <xdr:col>78</xdr:col>
      <xdr:colOff>69850</xdr:colOff>
      <xdr:row>38</xdr:row>
      <xdr:rowOff>132715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906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132715</xdr:rowOff>
    </xdr:from>
    <xdr:to>
      <xdr:col>73</xdr:col>
      <xdr:colOff>180975</xdr:colOff>
      <xdr:row>38</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647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121920</xdr:rowOff>
    </xdr:from>
    <xdr:to>
      <xdr:col>74</xdr:col>
      <xdr:colOff>31750</xdr:colOff>
      <xdr:row>39</xdr:row>
      <xdr:rowOff>52070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121285</xdr:rowOff>
    </xdr:from>
    <xdr:to>
      <xdr:col>69</xdr:col>
      <xdr:colOff>92075</xdr:colOff>
      <xdr:row>38</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363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156210</xdr:rowOff>
    </xdr:from>
    <xdr:to>
      <xdr:col>69</xdr:col>
      <xdr:colOff>142875</xdr:colOff>
      <xdr:row>38</xdr:row>
      <xdr:rowOff>86360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96537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81915</xdr:rowOff>
    </xdr:from>
    <xdr:to>
      <xdr:col>82</xdr:col>
      <xdr:colOff>158750</xdr:colOff>
      <xdr:row>39</xdr:row>
      <xdr:rowOff>12065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53992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24765</xdr:rowOff>
    </xdr:from>
    <xdr:to>
      <xdr:col>78</xdr:col>
      <xdr:colOff>120650</xdr:colOff>
      <xdr:row>38</xdr:row>
      <xdr:rowOff>126365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111142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2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81915</xdr:rowOff>
    </xdr:from>
    <xdr:to>
      <xdr:col>74</xdr:col>
      <xdr:colOff>31750</xdr:colOff>
      <xdr:row>39</xdr:row>
      <xdr:rowOff>12065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22242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110490</xdr:rowOff>
    </xdr:from>
    <xdr:to>
      <xdr:col>69</xdr:col>
      <xdr:colOff>142875</xdr:colOff>
      <xdr:row>39</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25417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70485</xdr:rowOff>
    </xdr:from>
    <xdr:to>
      <xdr:col>65</xdr:col>
      <xdr:colOff>53975</xdr:colOff>
      <xdr:row>39</xdr:row>
      <xdr:rowOff>635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156862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ポイントの増の</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となり、類似団体平均より高い水準となっている。</a:t>
          </a:r>
        </a:p>
        <a:p>
          <a:r>
            <a:rPr kumimoji="1" lang="ja-JP" altLang="en-US" sz="1300">
              <a:latin typeface="ＭＳ Ｐゴシック" panose="020B0600070205080204" pitchFamily="50" charset="-128"/>
              <a:ea typeface="ＭＳ Ｐゴシック" panose="020B0600070205080204" pitchFamily="50" charset="-128"/>
            </a:rPr>
            <a:t>主な要因は、新たな借り入れにより償還額が増加したためである。合併特例債の発行期限が迫り、今後借入が増える予定であり、公債費の上昇が予想されるため、交付税措置のある有利な市債に絞った発行を原則とし健全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48079</xdr:rowOff>
    </xdr:from>
    <xdr:to>
      <xdr:col>24</xdr:col>
      <xdr:colOff>25400</xdr:colOff>
      <xdr:row>77</xdr:row>
      <xdr:rowOff>80736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497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37193</xdr:rowOff>
    </xdr:from>
    <xdr:to>
      <xdr:col>19</xdr:col>
      <xdr:colOff>187325</xdr:colOff>
      <xdr:row>77</xdr:row>
      <xdr:rowOff>48079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238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77</xdr:row>
      <xdr:rowOff>37193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42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97972</xdr:rowOff>
    </xdr:from>
    <xdr:to>
      <xdr:col>15</xdr:col>
      <xdr:colOff>149225</xdr:colOff>
      <xdr:row>75</xdr:row>
      <xdr:rowOff>28122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38299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135165</xdr:rowOff>
    </xdr:from>
    <xdr:to>
      <xdr:col>11</xdr:col>
      <xdr:colOff>9525</xdr:colOff>
      <xdr:row>76</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651015"/>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87085</xdr:rowOff>
    </xdr:from>
    <xdr:to>
      <xdr:col>11</xdr:col>
      <xdr:colOff>60325</xdr:colOff>
      <xdr:row>75</xdr:row>
      <xdr:rowOff>17235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27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27412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43543</xdr:rowOff>
    </xdr:from>
    <xdr:to>
      <xdr:col>6</xdr:col>
      <xdr:colOff>171450</xdr:colOff>
      <xdr:row>74</xdr:row>
      <xdr:rowOff>145143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27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129920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1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29936</xdr:rowOff>
    </xdr:from>
    <xdr:to>
      <xdr:col>24</xdr:col>
      <xdr:colOff>76200</xdr:colOff>
      <xdr:row>77</xdr:row>
      <xdr:rowOff>131536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2013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0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168729</xdr:rowOff>
    </xdr:from>
    <xdr:to>
      <xdr:col>20</xdr:col>
      <xdr:colOff>38100</xdr:colOff>
      <xdr:row>77</xdr:row>
      <xdr:rowOff>98879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83656</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72770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84365</xdr:rowOff>
    </xdr:from>
    <xdr:to>
      <xdr:col>6</xdr:col>
      <xdr:colOff>171450</xdr:colOff>
      <xdr:row>74</xdr:row>
      <xdr:rowOff>14515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24692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ポイント増加し、類似団体平均より高い水準となっている。</a:t>
          </a:r>
        </a:p>
        <a:p>
          <a:r>
            <a:rPr kumimoji="1" lang="ja-JP" altLang="en-US" sz="1300">
              <a:latin typeface="ＭＳ Ｐゴシック" panose="020B0600070205080204" pitchFamily="50" charset="-128"/>
              <a:ea typeface="ＭＳ Ｐゴシック" panose="020B0600070205080204" pitchFamily="50" charset="-128"/>
            </a:rPr>
            <a:t>補助費や物件費が増加していることが要因で増加していると考えられる。</a:t>
          </a:r>
        </a:p>
        <a:p>
          <a:r>
            <a:rPr kumimoji="1" lang="ja-JP" altLang="en-US" sz="1300">
              <a:latin typeface="ＭＳ Ｐゴシック" panose="020B0600070205080204" pitchFamily="50" charset="-128"/>
              <a:ea typeface="ＭＳ Ｐゴシック" panose="020B0600070205080204" pitchFamily="50" charset="-128"/>
            </a:rPr>
            <a:t>今後事務事業評価等による経常経費の削減に努め、経常収支比率の減少を目指す。</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4008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79</xdr:row>
      <xdr:rowOff>8889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400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8889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543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119380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109238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111181</xdr:rowOff>
    </xdr:from>
    <xdr:to>
      <xdr:col>29</xdr:col>
      <xdr:colOff>127000</xdr:colOff>
      <xdr:row>15</xdr:row>
      <xdr:rowOff>48240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59106"/>
          <a:ext cx="647700" cy="108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48240</xdr:rowOff>
    </xdr:from>
    <xdr:to>
      <xdr:col>26</xdr:col>
      <xdr:colOff>50800</xdr:colOff>
      <xdr:row>15</xdr:row>
      <xdr:rowOff>141615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67615"/>
          <a:ext cx="698500" cy="9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141615</xdr:rowOff>
    </xdr:from>
    <xdr:to>
      <xdr:col>22</xdr:col>
      <xdr:colOff>114300</xdr:colOff>
      <xdr:row>17</xdr:row>
      <xdr:rowOff>30409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60990"/>
          <a:ext cx="698500" cy="231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56784</xdr:rowOff>
    </xdr:from>
    <xdr:to>
      <xdr:col>22</xdr:col>
      <xdr:colOff>165100</xdr:colOff>
      <xdr:row>17</xdr:row>
      <xdr:rowOff>158384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9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143161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30409</xdr:rowOff>
    </xdr:from>
    <xdr:to>
      <xdr:col>18</xdr:col>
      <xdr:colOff>177800</xdr:colOff>
      <xdr:row>17</xdr:row>
      <xdr:rowOff>50541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92684"/>
          <a:ext cx="698500" cy="2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124876</xdr:rowOff>
    </xdr:from>
    <xdr:to>
      <xdr:col>19</xdr:col>
      <xdr:colOff>38100</xdr:colOff>
      <xdr:row>18</xdr:row>
      <xdr:rowOff>55026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87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39803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7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150754</xdr:rowOff>
    </xdr:from>
    <xdr:to>
      <xdr:col>15</xdr:col>
      <xdr:colOff>101600</xdr:colOff>
      <xdr:row>18</xdr:row>
      <xdr:rowOff>80904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3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65681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60381</xdr:rowOff>
    </xdr:from>
    <xdr:to>
      <xdr:col>29</xdr:col>
      <xdr:colOff>177800</xdr:colOff>
      <xdr:row>14</xdr:row>
      <xdr:rowOff>161981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08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76908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5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168890</xdr:rowOff>
    </xdr:from>
    <xdr:to>
      <xdr:col>26</xdr:col>
      <xdr:colOff>101600</xdr:colOff>
      <xdr:row>15</xdr:row>
      <xdr:rowOff>99040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1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109217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85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90815</xdr:rowOff>
    </xdr:from>
    <xdr:to>
      <xdr:col>22</xdr:col>
      <xdr:colOff>165100</xdr:colOff>
      <xdr:row>16</xdr:row>
      <xdr:rowOff>20965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1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31142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151059</xdr:rowOff>
    </xdr:from>
    <xdr:to>
      <xdr:col>19</xdr:col>
      <xdr:colOff>38100</xdr:colOff>
      <xdr:row>17</xdr:row>
      <xdr:rowOff>81209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4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91386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1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171191</xdr:rowOff>
    </xdr:from>
    <xdr:to>
      <xdr:col>15</xdr:col>
      <xdr:colOff>101600</xdr:colOff>
      <xdr:row>17</xdr:row>
      <xdr:rowOff>101341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6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111518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3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259327</xdr:rowOff>
    </xdr:from>
    <xdr:to>
      <xdr:col>29</xdr:col>
      <xdr:colOff>127000</xdr:colOff>
      <xdr:row>35</xdr:row>
      <xdr:rowOff>268470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69677"/>
          <a:ext cx="647700" cy="9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253248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3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259327</xdr:rowOff>
    </xdr:from>
    <xdr:to>
      <xdr:col>26</xdr:col>
      <xdr:colOff>50800</xdr:colOff>
      <xdr:row>35</xdr:row>
      <xdr:rowOff>339565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69677"/>
          <a:ext cx="698500" cy="80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339565</xdr:rowOff>
    </xdr:from>
    <xdr:to>
      <xdr:col>22</xdr:col>
      <xdr:colOff>114300</xdr:colOff>
      <xdr:row>36</xdr:row>
      <xdr:rowOff>122526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49915"/>
          <a:ext cx="698500" cy="125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118099</xdr:rowOff>
    </xdr:from>
    <xdr:to>
      <xdr:col>22</xdr:col>
      <xdr:colOff>165100</xdr:colOff>
      <xdr:row>37</xdr:row>
      <xdr:rowOff>48249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71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33026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5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122526</xdr:rowOff>
    </xdr:from>
    <xdr:to>
      <xdr:col>18</xdr:col>
      <xdr:colOff>177800</xdr:colOff>
      <xdr:row>37</xdr:row>
      <xdr:rowOff>102246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75776"/>
          <a:ext cx="698500" cy="151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61700</xdr:rowOff>
    </xdr:from>
    <xdr:to>
      <xdr:col>19</xdr:col>
      <xdr:colOff>38100</xdr:colOff>
      <xdr:row>36</xdr:row>
      <xdr:rowOff>163300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14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173477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8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36358</xdr:rowOff>
    </xdr:from>
    <xdr:to>
      <xdr:col>15</xdr:col>
      <xdr:colOff>101600</xdr:colOff>
      <xdr:row>36</xdr:row>
      <xdr:rowOff>137958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9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148135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217670</xdr:rowOff>
    </xdr:from>
    <xdr:to>
      <xdr:col>29</xdr:col>
      <xdr:colOff>177800</xdr:colOff>
      <xdr:row>35</xdr:row>
      <xdr:rowOff>319270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28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62747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7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208527</xdr:rowOff>
    </xdr:from>
    <xdr:to>
      <xdr:col>26</xdr:col>
      <xdr:colOff>101600</xdr:colOff>
      <xdr:row>35</xdr:row>
      <xdr:rowOff>310127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18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320304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288765</xdr:rowOff>
    </xdr:from>
    <xdr:to>
      <xdr:col>22</xdr:col>
      <xdr:colOff>165100</xdr:colOff>
      <xdr:row>36</xdr:row>
      <xdr:rowOff>47465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57642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6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71726</xdr:rowOff>
    </xdr:from>
    <xdr:to>
      <xdr:col>19</xdr:col>
      <xdr:colOff>38100</xdr:colOff>
      <xdr:row>37</xdr:row>
      <xdr:rowOff>1876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4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158103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51446</xdr:rowOff>
    </xdr:from>
    <xdr:to>
      <xdr:col>15</xdr:col>
      <xdr:colOff>101600</xdr:colOff>
      <xdr:row>37</xdr:row>
      <xdr:rowOff>153046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7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137823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6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62,258
61,190
222.70
36,230,781
35,658,819
349,414
20,575,831
32,149,755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79769</xdr:rowOff>
    </xdr:from>
    <xdr:to>
      <xdr:col>24</xdr:col>
      <xdr:colOff>63500</xdr:colOff>
      <xdr:row>33</xdr:row>
      <xdr:rowOff>107645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7619"/>
          <a:ext cx="838200" cy="2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107645</xdr:rowOff>
    </xdr:from>
    <xdr:to>
      <xdr:col>19</xdr:col>
      <xdr:colOff>177800</xdr:colOff>
      <xdr:row>34</xdr:row>
      <xdr:rowOff>28943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65495"/>
          <a:ext cx="889000" cy="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28943</xdr:rowOff>
    </xdr:from>
    <xdr:to>
      <xdr:col>15</xdr:col>
      <xdr:colOff>50800</xdr:colOff>
      <xdr:row>36</xdr:row>
      <xdr:rowOff>34773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58243"/>
          <a:ext cx="889000" cy="3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106985</xdr:rowOff>
    </xdr:from>
    <xdr:to>
      <xdr:col>15</xdr:col>
      <xdr:colOff>101600</xdr:colOff>
      <xdr:row>36</xdr:row>
      <xdr:rowOff>37135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10490</xdr:rowOff>
    </xdr:from>
    <xdr:to>
      <xdr:col>10</xdr:col>
      <xdr:colOff>114300</xdr:colOff>
      <xdr:row>36</xdr:row>
      <xdr:rowOff>34773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82690"/>
          <a:ext cx="889000" cy="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44005</xdr:rowOff>
    </xdr:from>
    <xdr:to>
      <xdr:col>10</xdr:col>
      <xdr:colOff>165100</xdr:colOff>
      <xdr:row>36</xdr:row>
      <xdr:rowOff>145605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136732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47308</xdr:rowOff>
    </xdr:from>
    <xdr:to>
      <xdr:col>6</xdr:col>
      <xdr:colOff>38100</xdr:colOff>
      <xdr:row>36</xdr:row>
      <xdr:rowOff>148908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1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140035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28969</xdr:rowOff>
    </xdr:from>
    <xdr:to>
      <xdr:col>24</xdr:col>
      <xdr:colOff>114300</xdr:colOff>
      <xdr:row>33</xdr:row>
      <xdr:rowOff>130569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51846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56845</xdr:rowOff>
    </xdr:from>
    <xdr:to>
      <xdr:col>20</xdr:col>
      <xdr:colOff>38100</xdr:colOff>
      <xdr:row>33</xdr:row>
      <xdr:rowOff>158445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3522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8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149593</xdr:rowOff>
    </xdr:from>
    <xdr:to>
      <xdr:col>15</xdr:col>
      <xdr:colOff>101600</xdr:colOff>
      <xdr:row>34</xdr:row>
      <xdr:rowOff>79743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96270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8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155423</xdr:rowOff>
    </xdr:from>
    <xdr:to>
      <xdr:col>10</xdr:col>
      <xdr:colOff>165100</xdr:colOff>
      <xdr:row>36</xdr:row>
      <xdr:rowOff>85573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102100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131140</xdr:rowOff>
    </xdr:from>
    <xdr:to>
      <xdr:col>6</xdr:col>
      <xdr:colOff>38100</xdr:colOff>
      <xdr:row>36</xdr:row>
      <xdr:rowOff>61290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77817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127682</xdr:rowOff>
    </xdr:from>
    <xdr:to>
      <xdr:col>24</xdr:col>
      <xdr:colOff>63500</xdr:colOff>
      <xdr:row>55</xdr:row>
      <xdr:rowOff>4565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85982"/>
          <a:ext cx="8382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4565</xdr:rowOff>
    </xdr:from>
    <xdr:to>
      <xdr:col>19</xdr:col>
      <xdr:colOff>177800</xdr:colOff>
      <xdr:row>55</xdr:row>
      <xdr:rowOff>74729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34315"/>
          <a:ext cx="889000" cy="7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15293</xdr:rowOff>
    </xdr:from>
    <xdr:to>
      <xdr:col>15</xdr:col>
      <xdr:colOff>50800</xdr:colOff>
      <xdr:row>55</xdr:row>
      <xdr:rowOff>74729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445043"/>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13332</xdr:rowOff>
    </xdr:from>
    <xdr:to>
      <xdr:col>15</xdr:col>
      <xdr:colOff>101600</xdr:colOff>
      <xdr:row>55</xdr:row>
      <xdr:rowOff>114932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4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131459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1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15293</xdr:rowOff>
    </xdr:from>
    <xdr:to>
      <xdr:col>10</xdr:col>
      <xdr:colOff>114300</xdr:colOff>
      <xdr:row>55</xdr:row>
      <xdr:rowOff>70385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45043"/>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103906</xdr:rowOff>
    </xdr:from>
    <xdr:to>
      <xdr:col>10</xdr:col>
      <xdr:colOff>165100</xdr:colOff>
      <xdr:row>56</xdr:row>
      <xdr:rowOff>34056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25183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33546</xdr:rowOff>
    </xdr:from>
    <xdr:to>
      <xdr:col>6</xdr:col>
      <xdr:colOff>38100</xdr:colOff>
      <xdr:row>56</xdr:row>
      <xdr:rowOff>135146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126273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76882</xdr:rowOff>
    </xdr:from>
    <xdr:to>
      <xdr:col>24</xdr:col>
      <xdr:colOff>114300</xdr:colOff>
      <xdr:row>55</xdr:row>
      <xdr:rowOff>7032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99759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125215</xdr:rowOff>
    </xdr:from>
    <xdr:to>
      <xdr:col>20</xdr:col>
      <xdr:colOff>38100</xdr:colOff>
      <xdr:row>55</xdr:row>
      <xdr:rowOff>55365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71892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23929</xdr:rowOff>
    </xdr:from>
    <xdr:to>
      <xdr:col>15</xdr:col>
      <xdr:colOff>101600</xdr:colOff>
      <xdr:row>55</xdr:row>
      <xdr:rowOff>125529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5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116656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135943</xdr:rowOff>
    </xdr:from>
    <xdr:to>
      <xdr:col>10</xdr:col>
      <xdr:colOff>165100</xdr:colOff>
      <xdr:row>55</xdr:row>
      <xdr:rowOff>66093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82620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19585</xdr:rowOff>
    </xdr:from>
    <xdr:to>
      <xdr:col>6</xdr:col>
      <xdr:colOff>38100</xdr:colOff>
      <xdr:row>55</xdr:row>
      <xdr:rowOff>121185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137712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2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131471</xdr:rowOff>
    </xdr:from>
    <xdr:to>
      <xdr:col>24</xdr:col>
      <xdr:colOff>63500</xdr:colOff>
      <xdr:row>77</xdr:row>
      <xdr:rowOff>144729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33121"/>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103535</xdr:rowOff>
    </xdr:from>
    <xdr:to>
      <xdr:col>19</xdr:col>
      <xdr:colOff>177800</xdr:colOff>
      <xdr:row>77</xdr:row>
      <xdr:rowOff>131471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05185"/>
          <a:ext cx="889000" cy="2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103535</xdr:rowOff>
    </xdr:from>
    <xdr:to>
      <xdr:col>15</xdr:col>
      <xdr:colOff>50800</xdr:colOff>
      <xdr:row>77</xdr:row>
      <xdr:rowOff>131790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05185"/>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35224</xdr:rowOff>
    </xdr:from>
    <xdr:to>
      <xdr:col>15</xdr:col>
      <xdr:colOff>101600</xdr:colOff>
      <xdr:row>77</xdr:row>
      <xdr:rowOff>136824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3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153351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1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120224</xdr:rowOff>
    </xdr:from>
    <xdr:to>
      <xdr:col>10</xdr:col>
      <xdr:colOff>114300</xdr:colOff>
      <xdr:row>77</xdr:row>
      <xdr:rowOff>131790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21874"/>
          <a:ext cx="889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7885</xdr:rowOff>
    </xdr:from>
    <xdr:to>
      <xdr:col>10</xdr:col>
      <xdr:colOff>165100</xdr:colOff>
      <xdr:row>77</xdr:row>
      <xdr:rowOff>109485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126012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18035</xdr:rowOff>
    </xdr:from>
    <xdr:to>
      <xdr:col>6</xdr:col>
      <xdr:colOff>38100</xdr:colOff>
      <xdr:row>77</xdr:row>
      <xdr:rowOff>119635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1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136162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93929</xdr:rowOff>
    </xdr:from>
    <xdr:to>
      <xdr:col>24</xdr:col>
      <xdr:colOff>114300</xdr:colOff>
      <xdr:row>78</xdr:row>
      <xdr:rowOff>24079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8856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1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80671</xdr:rowOff>
    </xdr:from>
    <xdr:to>
      <xdr:col>20</xdr:col>
      <xdr:colOff>38100</xdr:colOff>
      <xdr:row>78</xdr:row>
      <xdr:rowOff>10821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1948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7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52735</xdr:rowOff>
    </xdr:from>
    <xdr:to>
      <xdr:col>15</xdr:col>
      <xdr:colOff>101600</xdr:colOff>
      <xdr:row>77</xdr:row>
      <xdr:rowOff>154335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4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80990</xdr:rowOff>
    </xdr:from>
    <xdr:to>
      <xdr:col>10</xdr:col>
      <xdr:colOff>165100</xdr:colOff>
      <xdr:row>78</xdr:row>
      <xdr:rowOff>11140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69424</xdr:rowOff>
    </xdr:from>
    <xdr:to>
      <xdr:col>6</xdr:col>
      <xdr:colOff>38100</xdr:colOff>
      <xdr:row>77</xdr:row>
      <xdr:rowOff>171024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162151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74408</xdr:rowOff>
    </xdr:from>
    <xdr:to>
      <xdr:col>24</xdr:col>
      <xdr:colOff>63500</xdr:colOff>
      <xdr:row>97</xdr:row>
      <xdr:rowOff>151729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705058"/>
          <a:ext cx="838200" cy="7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74408</xdr:rowOff>
    </xdr:from>
    <xdr:to>
      <xdr:col>19</xdr:col>
      <xdr:colOff>177800</xdr:colOff>
      <xdr:row>98</xdr:row>
      <xdr:rowOff>147625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05058"/>
          <a:ext cx="889000" cy="2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147625</xdr:rowOff>
    </xdr:from>
    <xdr:to>
      <xdr:col>15</xdr:col>
      <xdr:colOff>50800</xdr:colOff>
      <xdr:row>98</xdr:row>
      <xdr:rowOff>151065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49725"/>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105021</xdr:rowOff>
    </xdr:from>
    <xdr:to>
      <xdr:col>15</xdr:col>
      <xdr:colOff>101600</xdr:colOff>
      <xdr:row>98</xdr:row>
      <xdr:rowOff>35171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3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51698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151065</xdr:rowOff>
    </xdr:from>
    <xdr:to>
      <xdr:col>10</xdr:col>
      <xdr:colOff>114300</xdr:colOff>
      <xdr:row>99</xdr:row>
      <xdr:rowOff>46148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53165"/>
          <a:ext cx="889000" cy="6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132824</xdr:rowOff>
    </xdr:from>
    <xdr:to>
      <xdr:col>10</xdr:col>
      <xdr:colOff>165100</xdr:colOff>
      <xdr:row>98</xdr:row>
      <xdr:rowOff>62974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79501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16652</xdr:rowOff>
    </xdr:from>
    <xdr:to>
      <xdr:col>6</xdr:col>
      <xdr:colOff>38100</xdr:colOff>
      <xdr:row>98</xdr:row>
      <xdr:rowOff>118252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9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100929</xdr:rowOff>
    </xdr:from>
    <xdr:to>
      <xdr:col>24</xdr:col>
      <xdr:colOff>114300</xdr:colOff>
      <xdr:row>98</xdr:row>
      <xdr:rowOff>31079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3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79356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23608</xdr:rowOff>
    </xdr:from>
    <xdr:to>
      <xdr:col>20</xdr:col>
      <xdr:colOff>38100</xdr:colOff>
      <xdr:row>97</xdr:row>
      <xdr:rowOff>125208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5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116335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4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96825</xdr:rowOff>
    </xdr:from>
    <xdr:to>
      <xdr:col>15</xdr:col>
      <xdr:colOff>101600</xdr:colOff>
      <xdr:row>99</xdr:row>
      <xdr:rowOff>26975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18102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100265</xdr:rowOff>
    </xdr:from>
    <xdr:to>
      <xdr:col>10</xdr:col>
      <xdr:colOff>165100</xdr:colOff>
      <xdr:row>99</xdr:row>
      <xdr:rowOff>30415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21542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166798</xdr:rowOff>
    </xdr:from>
    <xdr:to>
      <xdr:col>6</xdr:col>
      <xdr:colOff>38100</xdr:colOff>
      <xdr:row>99</xdr:row>
      <xdr:rowOff>96948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88075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144337</xdr:rowOff>
    </xdr:from>
    <xdr:to>
      <xdr:col>55</xdr:col>
      <xdr:colOff>0</xdr:colOff>
      <xdr:row>37</xdr:row>
      <xdr:rowOff>65340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16537"/>
          <a:ext cx="838200" cy="9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93327</xdr:rowOff>
    </xdr:from>
    <xdr:to>
      <xdr:col>50</xdr:col>
      <xdr:colOff>114300</xdr:colOff>
      <xdr:row>37</xdr:row>
      <xdr:rowOff>65340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36827"/>
          <a:ext cx="889000" cy="117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93327</xdr:rowOff>
    </xdr:from>
    <xdr:to>
      <xdr:col>45</xdr:col>
      <xdr:colOff>177800</xdr:colOff>
      <xdr:row>37</xdr:row>
      <xdr:rowOff>88809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36827"/>
          <a:ext cx="889000" cy="119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139050</xdr:rowOff>
    </xdr:from>
    <xdr:to>
      <xdr:col>46</xdr:col>
      <xdr:colOff>38100</xdr:colOff>
      <xdr:row>30</xdr:row>
      <xdr:rowOff>69200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85727</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88809</xdr:rowOff>
    </xdr:from>
    <xdr:to>
      <xdr:col>41</xdr:col>
      <xdr:colOff>50800</xdr:colOff>
      <xdr:row>37</xdr:row>
      <xdr:rowOff>168612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32459"/>
          <a:ext cx="889000" cy="7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126815</xdr:rowOff>
    </xdr:from>
    <xdr:to>
      <xdr:col>41</xdr:col>
      <xdr:colOff>101600</xdr:colOff>
      <xdr:row>38</xdr:row>
      <xdr:rowOff>56966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704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48092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140781</xdr:rowOff>
    </xdr:from>
    <xdr:to>
      <xdr:col>36</xdr:col>
      <xdr:colOff>165100</xdr:colOff>
      <xdr:row>38</xdr:row>
      <xdr:rowOff>70931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62058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93537</xdr:rowOff>
    </xdr:from>
    <xdr:to>
      <xdr:col>55</xdr:col>
      <xdr:colOff>50800</xdr:colOff>
      <xdr:row>37</xdr:row>
      <xdr:rowOff>23687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71964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4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14540</xdr:rowOff>
    </xdr:from>
    <xdr:to>
      <xdr:col>50</xdr:col>
      <xdr:colOff>165100</xdr:colOff>
      <xdr:row>37</xdr:row>
      <xdr:rowOff>116140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107267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42527</xdr:rowOff>
    </xdr:from>
    <xdr:to>
      <xdr:col>46</xdr:col>
      <xdr:colOff>38100</xdr:colOff>
      <xdr:row>30</xdr:row>
      <xdr:rowOff>144127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135254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38009</xdr:rowOff>
    </xdr:from>
    <xdr:to>
      <xdr:col>41</xdr:col>
      <xdr:colOff>101600</xdr:colOff>
      <xdr:row>37</xdr:row>
      <xdr:rowOff>139609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156136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5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117813</xdr:rowOff>
    </xdr:from>
    <xdr:to>
      <xdr:col>36</xdr:col>
      <xdr:colOff>165100</xdr:colOff>
      <xdr:row>38</xdr:row>
      <xdr:rowOff>47963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6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64490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3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61113</xdr:rowOff>
    </xdr:from>
    <xdr:to>
      <xdr:col>55</xdr:col>
      <xdr:colOff>0</xdr:colOff>
      <xdr:row>56</xdr:row>
      <xdr:rowOff>138659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662313"/>
          <a:ext cx="838200" cy="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20091</xdr:rowOff>
    </xdr:from>
    <xdr:to>
      <xdr:col>50</xdr:col>
      <xdr:colOff>114300</xdr:colOff>
      <xdr:row>56</xdr:row>
      <xdr:rowOff>61113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21291"/>
          <a:ext cx="889000" cy="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110427</xdr:rowOff>
    </xdr:from>
    <xdr:to>
      <xdr:col>45</xdr:col>
      <xdr:colOff>177800</xdr:colOff>
      <xdr:row>56</xdr:row>
      <xdr:rowOff>20091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540177"/>
          <a:ext cx="889000" cy="8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37986</xdr:rowOff>
    </xdr:from>
    <xdr:to>
      <xdr:col>46</xdr:col>
      <xdr:colOff>38100</xdr:colOff>
      <xdr:row>56</xdr:row>
      <xdr:rowOff>139586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3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130713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15977</xdr:rowOff>
    </xdr:from>
    <xdr:to>
      <xdr:col>41</xdr:col>
      <xdr:colOff>50800</xdr:colOff>
      <xdr:row>55</xdr:row>
      <xdr:rowOff>110427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274277"/>
          <a:ext cx="889000" cy="26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151079</xdr:rowOff>
    </xdr:from>
    <xdr:to>
      <xdr:col>41</xdr:col>
      <xdr:colOff>101600</xdr:colOff>
      <xdr:row>56</xdr:row>
      <xdr:rowOff>81229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72356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7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54039</xdr:rowOff>
    </xdr:from>
    <xdr:to>
      <xdr:col>36</xdr:col>
      <xdr:colOff>165100</xdr:colOff>
      <xdr:row>55</xdr:row>
      <xdr:rowOff>155639</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146766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87859</xdr:rowOff>
    </xdr:from>
    <xdr:to>
      <xdr:col>55</xdr:col>
      <xdr:colOff>50800</xdr:colOff>
      <xdr:row>57</xdr:row>
      <xdr:rowOff>18009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66286</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10313</xdr:rowOff>
    </xdr:from>
    <xdr:to>
      <xdr:col>50</xdr:col>
      <xdr:colOff>165100</xdr:colOff>
      <xdr:row>56</xdr:row>
      <xdr:rowOff>111913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103040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7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140741</xdr:rowOff>
    </xdr:from>
    <xdr:to>
      <xdr:col>46</xdr:col>
      <xdr:colOff>38100</xdr:colOff>
      <xdr:row>56</xdr:row>
      <xdr:rowOff>70891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87418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3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59627</xdr:rowOff>
    </xdr:from>
    <xdr:to>
      <xdr:col>41</xdr:col>
      <xdr:colOff>101600</xdr:colOff>
      <xdr:row>55</xdr:row>
      <xdr:rowOff>161227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4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6304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136627</xdr:rowOff>
    </xdr:from>
    <xdr:to>
      <xdr:col>36</xdr:col>
      <xdr:colOff>165100</xdr:colOff>
      <xdr:row>54</xdr:row>
      <xdr:rowOff>66777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22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83304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89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28893</xdr:rowOff>
    </xdr:from>
    <xdr:to>
      <xdr:col>55</xdr:col>
      <xdr:colOff>0</xdr:colOff>
      <xdr:row>79</xdr:row>
      <xdr:rowOff>34061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73443"/>
          <a:ext cx="838200" cy="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122758</xdr:rowOff>
    </xdr:from>
    <xdr:to>
      <xdr:col>50</xdr:col>
      <xdr:colOff>114300</xdr:colOff>
      <xdr:row>79</xdr:row>
      <xdr:rowOff>28893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95858"/>
          <a:ext cx="889000" cy="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115367</xdr:rowOff>
    </xdr:from>
    <xdr:to>
      <xdr:col>45</xdr:col>
      <xdr:colOff>177800</xdr:colOff>
      <xdr:row>78</xdr:row>
      <xdr:rowOff>122758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88467"/>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59055</xdr:rowOff>
    </xdr:from>
    <xdr:to>
      <xdr:col>46</xdr:col>
      <xdr:colOff>38100</xdr:colOff>
      <xdr:row>77</xdr:row>
      <xdr:rowOff>160655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75794</xdr:rowOff>
    </xdr:from>
    <xdr:to>
      <xdr:col>41</xdr:col>
      <xdr:colOff>50800</xdr:colOff>
      <xdr:row>78</xdr:row>
      <xdr:rowOff>115367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48894"/>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60782</xdr:rowOff>
    </xdr:from>
    <xdr:to>
      <xdr:col>41</xdr:col>
      <xdr:colOff>101600</xdr:colOff>
      <xdr:row>77</xdr:row>
      <xdr:rowOff>162382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7459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112128</xdr:rowOff>
    </xdr:from>
    <xdr:to>
      <xdr:col>36</xdr:col>
      <xdr:colOff>165100</xdr:colOff>
      <xdr:row>77</xdr:row>
      <xdr:rowOff>42278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4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58805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154711</xdr:rowOff>
    </xdr:from>
    <xdr:to>
      <xdr:col>55</xdr:col>
      <xdr:colOff>50800</xdr:colOff>
      <xdr:row>79</xdr:row>
      <xdr:rowOff>84861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69638</xdr:rowOff>
    </xdr:from>
    <xdr:ext cx="378565"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149543</xdr:rowOff>
    </xdr:from>
    <xdr:to>
      <xdr:col>50</xdr:col>
      <xdr:colOff>165100</xdr:colOff>
      <xdr:row>79</xdr:row>
      <xdr:rowOff>79693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70820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71958</xdr:rowOff>
    </xdr:from>
    <xdr:to>
      <xdr:col>46</xdr:col>
      <xdr:colOff>38100</xdr:colOff>
      <xdr:row>79</xdr:row>
      <xdr:rowOff>2108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164685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3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64567</xdr:rowOff>
    </xdr:from>
    <xdr:to>
      <xdr:col>41</xdr:col>
      <xdr:colOff>101600</xdr:colOff>
      <xdr:row>78</xdr:row>
      <xdr:rowOff>166167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157294</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3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24994</xdr:rowOff>
    </xdr:from>
    <xdr:to>
      <xdr:col>36</xdr:col>
      <xdr:colOff>165100</xdr:colOff>
      <xdr:row>78</xdr:row>
      <xdr:rowOff>126594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117721</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9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61682</xdr:rowOff>
    </xdr:from>
    <xdr:to>
      <xdr:col>55</xdr:col>
      <xdr:colOff>0</xdr:colOff>
      <xdr:row>95</xdr:row>
      <xdr:rowOff>8925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177982"/>
          <a:ext cx="838200" cy="11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61682</xdr:rowOff>
    </xdr:from>
    <xdr:to>
      <xdr:col>50</xdr:col>
      <xdr:colOff>114300</xdr:colOff>
      <xdr:row>94</xdr:row>
      <xdr:rowOff>68475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177982"/>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159979</xdr:rowOff>
    </xdr:from>
    <xdr:to>
      <xdr:col>45</xdr:col>
      <xdr:colOff>177800</xdr:colOff>
      <xdr:row>94</xdr:row>
      <xdr:rowOff>68475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104829"/>
          <a:ext cx="889000" cy="7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159831</xdr:rowOff>
    </xdr:from>
    <xdr:to>
      <xdr:col>46</xdr:col>
      <xdr:colOff>38100</xdr:colOff>
      <xdr:row>96</xdr:row>
      <xdr:rowOff>89981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81108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47738</xdr:rowOff>
    </xdr:from>
    <xdr:to>
      <xdr:col>41</xdr:col>
      <xdr:colOff>50800</xdr:colOff>
      <xdr:row>93</xdr:row>
      <xdr:rowOff>159979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5821138"/>
          <a:ext cx="889000" cy="28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85683</xdr:rowOff>
    </xdr:from>
    <xdr:to>
      <xdr:col>41</xdr:col>
      <xdr:colOff>101600</xdr:colOff>
      <xdr:row>96</xdr:row>
      <xdr:rowOff>15833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130880</xdr:rowOff>
    </xdr:from>
    <xdr:to>
      <xdr:col>36</xdr:col>
      <xdr:colOff>165100</xdr:colOff>
      <xdr:row>96</xdr:row>
      <xdr:rowOff>61030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52157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129575</xdr:rowOff>
    </xdr:from>
    <xdr:to>
      <xdr:col>55</xdr:col>
      <xdr:colOff>50800</xdr:colOff>
      <xdr:row>95</xdr:row>
      <xdr:rowOff>59725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2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152452</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09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10882</xdr:rowOff>
    </xdr:from>
    <xdr:to>
      <xdr:col>50</xdr:col>
      <xdr:colOff>165100</xdr:colOff>
      <xdr:row>94</xdr:row>
      <xdr:rowOff>112482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1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129009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9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17675</xdr:rowOff>
    </xdr:from>
    <xdr:to>
      <xdr:col>46</xdr:col>
      <xdr:colOff>38100</xdr:colOff>
      <xdr:row>94</xdr:row>
      <xdr:rowOff>119275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1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135802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90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109179</xdr:rowOff>
    </xdr:from>
    <xdr:to>
      <xdr:col>41</xdr:col>
      <xdr:colOff>101600</xdr:colOff>
      <xdr:row>94</xdr:row>
      <xdr:rowOff>39329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05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55856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82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168388</xdr:rowOff>
    </xdr:from>
    <xdr:to>
      <xdr:col>36</xdr:col>
      <xdr:colOff>165100</xdr:colOff>
      <xdr:row>92</xdr:row>
      <xdr:rowOff>98538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57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115065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554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150120</xdr:rowOff>
    </xdr:from>
    <xdr:to>
      <xdr:col>76</xdr:col>
      <xdr:colOff>114300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65220"/>
          <a:ext cx="889000" cy="6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44056</xdr:rowOff>
    </xdr:from>
    <xdr:to>
      <xdr:col>76</xdr:col>
      <xdr:colOff>165100</xdr:colOff>
      <xdr:row>38</xdr:row>
      <xdr:rowOff>145656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5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162183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127051</xdr:rowOff>
    </xdr:from>
    <xdr:to>
      <xdr:col>71</xdr:col>
      <xdr:colOff>177800</xdr:colOff>
      <xdr:row>38</xdr:row>
      <xdr:rowOff>150120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42151"/>
          <a:ext cx="889000" cy="2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96520</xdr:rowOff>
    </xdr:from>
    <xdr:to>
      <xdr:col>72</xdr:col>
      <xdr:colOff>38100</xdr:colOff>
      <xdr:row>39</xdr:row>
      <xdr:rowOff>26670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43197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71774</xdr:rowOff>
    </xdr:from>
    <xdr:to>
      <xdr:col>67</xdr:col>
      <xdr:colOff>101600</xdr:colOff>
      <xdr:row>39</xdr:row>
      <xdr:rowOff>1924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8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6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99320</xdr:rowOff>
    </xdr:from>
    <xdr:to>
      <xdr:col>72</xdr:col>
      <xdr:colOff>38100</xdr:colOff>
      <xdr:row>39</xdr:row>
      <xdr:rowOff>29470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20597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70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76251</xdr:rowOff>
    </xdr:from>
    <xdr:to>
      <xdr:col>67</xdr:col>
      <xdr:colOff>101600</xdr:colOff>
      <xdr:row>39</xdr:row>
      <xdr:rowOff>6401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168978</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68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36454</xdr:rowOff>
    </xdr:from>
    <xdr:to>
      <xdr:col>85</xdr:col>
      <xdr:colOff>127000</xdr:colOff>
      <xdr:row>75</xdr:row>
      <xdr:rowOff>43688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895204"/>
          <a:ext cx="8382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36454</xdr:rowOff>
    </xdr:from>
    <xdr:to>
      <xdr:col>81</xdr:col>
      <xdr:colOff>50800</xdr:colOff>
      <xdr:row>75</xdr:row>
      <xdr:rowOff>96886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895204"/>
          <a:ext cx="889000" cy="6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96886</xdr:rowOff>
    </xdr:from>
    <xdr:to>
      <xdr:col>76</xdr:col>
      <xdr:colOff>114300</xdr:colOff>
      <xdr:row>76</xdr:row>
      <xdr:rowOff>46856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955636"/>
          <a:ext cx="889000" cy="1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3158</xdr:rowOff>
    </xdr:from>
    <xdr:to>
      <xdr:col>76</xdr:col>
      <xdr:colOff>165100</xdr:colOff>
      <xdr:row>77</xdr:row>
      <xdr:rowOff>104758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20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95885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46856</xdr:rowOff>
    </xdr:from>
    <xdr:to>
      <xdr:col>71</xdr:col>
      <xdr:colOff>177800</xdr:colOff>
      <xdr:row>77</xdr:row>
      <xdr:rowOff>42642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77056"/>
          <a:ext cx="889000" cy="16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20172</xdr:rowOff>
    </xdr:from>
    <xdr:to>
      <xdr:col>72</xdr:col>
      <xdr:colOff>38100</xdr:colOff>
      <xdr:row>77</xdr:row>
      <xdr:rowOff>121772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22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112899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1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25219</xdr:rowOff>
    </xdr:from>
    <xdr:to>
      <xdr:col>67</xdr:col>
      <xdr:colOff>101600</xdr:colOff>
      <xdr:row>77</xdr:row>
      <xdr:rowOff>126819</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22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117946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164338</xdr:rowOff>
    </xdr:from>
    <xdr:to>
      <xdr:col>85</xdr:col>
      <xdr:colOff>177800</xdr:colOff>
      <xdr:row>75</xdr:row>
      <xdr:rowOff>94488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8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15765</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7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157104</xdr:rowOff>
    </xdr:from>
    <xdr:to>
      <xdr:col>81</xdr:col>
      <xdr:colOff>101600</xdr:colOff>
      <xdr:row>75</xdr:row>
      <xdr:rowOff>87254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103781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6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46086</xdr:rowOff>
    </xdr:from>
    <xdr:to>
      <xdr:col>76</xdr:col>
      <xdr:colOff>165100</xdr:colOff>
      <xdr:row>75</xdr:row>
      <xdr:rowOff>147687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9048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164213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68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167506</xdr:rowOff>
    </xdr:from>
    <xdr:to>
      <xdr:col>72</xdr:col>
      <xdr:colOff>38100</xdr:colOff>
      <xdr:row>76</xdr:row>
      <xdr:rowOff>97656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114183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8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163292</xdr:rowOff>
    </xdr:from>
    <xdr:to>
      <xdr:col>67</xdr:col>
      <xdr:colOff>101600</xdr:colOff>
      <xdr:row>77</xdr:row>
      <xdr:rowOff>93442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109970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9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165455</xdr:rowOff>
    </xdr:from>
    <xdr:to>
      <xdr:col>85</xdr:col>
      <xdr:colOff>127000</xdr:colOff>
      <xdr:row>96</xdr:row>
      <xdr:rowOff>84703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281755"/>
          <a:ext cx="838200" cy="26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165455</xdr:rowOff>
    </xdr:from>
    <xdr:to>
      <xdr:col>81</xdr:col>
      <xdr:colOff>50800</xdr:colOff>
      <xdr:row>95</xdr:row>
      <xdr:rowOff>12655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281755"/>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12655</xdr:rowOff>
    </xdr:from>
    <xdr:to>
      <xdr:col>76</xdr:col>
      <xdr:colOff>114300</xdr:colOff>
      <xdr:row>95</xdr:row>
      <xdr:rowOff>134671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300405"/>
          <a:ext cx="889000" cy="1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5099</xdr:rowOff>
    </xdr:from>
    <xdr:to>
      <xdr:col>76</xdr:col>
      <xdr:colOff>165100</xdr:colOff>
      <xdr:row>97</xdr:row>
      <xdr:rowOff>106699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3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97826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2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127775</xdr:rowOff>
    </xdr:from>
    <xdr:to>
      <xdr:col>71</xdr:col>
      <xdr:colOff>177800</xdr:colOff>
      <xdr:row>95</xdr:row>
      <xdr:rowOff>134671</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415525"/>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150774</xdr:rowOff>
    </xdr:from>
    <xdr:to>
      <xdr:col>72</xdr:col>
      <xdr:colOff>38100</xdr:colOff>
      <xdr:row>98</xdr:row>
      <xdr:rowOff>80924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78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72051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120771</xdr:rowOff>
    </xdr:from>
    <xdr:to>
      <xdr:col>67</xdr:col>
      <xdr:colOff>101600</xdr:colOff>
      <xdr:row>98</xdr:row>
      <xdr:rowOff>50921</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75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42048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4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33903</xdr:rowOff>
    </xdr:from>
    <xdr:to>
      <xdr:col>85</xdr:col>
      <xdr:colOff>177800</xdr:colOff>
      <xdr:row>96</xdr:row>
      <xdr:rowOff>135503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4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12330</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47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114655</xdr:rowOff>
    </xdr:from>
    <xdr:to>
      <xdr:col>81</xdr:col>
      <xdr:colOff>101600</xdr:colOff>
      <xdr:row>95</xdr:row>
      <xdr:rowOff>44805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2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61332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0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133305</xdr:rowOff>
    </xdr:from>
    <xdr:to>
      <xdr:col>76</xdr:col>
      <xdr:colOff>165100</xdr:colOff>
      <xdr:row>95</xdr:row>
      <xdr:rowOff>63455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2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79982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0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83871</xdr:rowOff>
    </xdr:from>
    <xdr:to>
      <xdr:col>72</xdr:col>
      <xdr:colOff>38100</xdr:colOff>
      <xdr:row>96</xdr:row>
      <xdr:rowOff>14021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3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30548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1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76975</xdr:rowOff>
    </xdr:from>
    <xdr:to>
      <xdr:col>67</xdr:col>
      <xdr:colOff>101600</xdr:colOff>
      <xdr:row>96</xdr:row>
      <xdr:rowOff>7125</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3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23652</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1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20656</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5678506"/>
          <a:ext cx="838200" cy="8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20656</xdr:rowOff>
    </xdr:from>
    <xdr:to>
      <xdr:col>111</xdr:col>
      <xdr:colOff>177800</xdr:colOff>
      <xdr:row>37</xdr:row>
      <xdr:rowOff>32772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5678506"/>
          <a:ext cx="889000" cy="69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32772</xdr:rowOff>
    </xdr:from>
    <xdr:to>
      <xdr:col>107</xdr:col>
      <xdr:colOff>50800</xdr:colOff>
      <xdr:row>38</xdr:row>
      <xdr:rowOff>10655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376422"/>
          <a:ext cx="889000" cy="14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161080</xdr:rowOff>
    </xdr:from>
    <xdr:to>
      <xdr:col>107</xdr:col>
      <xdr:colOff>101600</xdr:colOff>
      <xdr:row>37</xdr:row>
      <xdr:rowOff>91230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3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82357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4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10655</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52575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78384</xdr:rowOff>
    </xdr:from>
    <xdr:to>
      <xdr:col>102</xdr:col>
      <xdr:colOff>165100</xdr:colOff>
      <xdr:row>38</xdr:row>
      <xdr:rowOff>8534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25061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85071</xdr:rowOff>
    </xdr:from>
    <xdr:to>
      <xdr:col>98</xdr:col>
      <xdr:colOff>38100</xdr:colOff>
      <xdr:row>38</xdr:row>
      <xdr:rowOff>15221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31748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0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141306</xdr:rowOff>
    </xdr:from>
    <xdr:to>
      <xdr:col>112</xdr:col>
      <xdr:colOff>38100</xdr:colOff>
      <xdr:row>33</xdr:row>
      <xdr:rowOff>71456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6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87983</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54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153422</xdr:rowOff>
    </xdr:from>
    <xdr:to>
      <xdr:col>107</xdr:col>
      <xdr:colOff>101600</xdr:colOff>
      <xdr:row>37</xdr:row>
      <xdr:rowOff>83572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3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100099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10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131305</xdr:rowOff>
    </xdr:from>
    <xdr:to>
      <xdr:col>102</xdr:col>
      <xdr:colOff>165100</xdr:colOff>
      <xdr:row>38</xdr:row>
      <xdr:rowOff>61455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52582</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56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64628</xdr:rowOff>
    </xdr:from>
    <xdr:to>
      <xdr:col>116</xdr:col>
      <xdr:colOff>63500</xdr:colOff>
      <xdr:row>57</xdr:row>
      <xdr:rowOff>121412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837278"/>
          <a:ext cx="8382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64628</xdr:rowOff>
    </xdr:from>
    <xdr:to>
      <xdr:col>111</xdr:col>
      <xdr:colOff>177800</xdr:colOff>
      <xdr:row>58</xdr:row>
      <xdr:rowOff>124795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37278"/>
          <a:ext cx="889000" cy="23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124795</xdr:rowOff>
    </xdr:from>
    <xdr:to>
      <xdr:col>107</xdr:col>
      <xdr:colOff>50800</xdr:colOff>
      <xdr:row>58</xdr:row>
      <xdr:rowOff>124933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68895"/>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118892</xdr:rowOff>
    </xdr:from>
    <xdr:to>
      <xdr:col>107</xdr:col>
      <xdr:colOff>101600</xdr:colOff>
      <xdr:row>57</xdr:row>
      <xdr:rowOff>49042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2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65569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49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124933</xdr:rowOff>
    </xdr:from>
    <xdr:to>
      <xdr:col>102</xdr:col>
      <xdr:colOff>114300</xdr:colOff>
      <xdr:row>58</xdr:row>
      <xdr:rowOff>125435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69033"/>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935</xdr:rowOff>
    </xdr:from>
    <xdr:to>
      <xdr:col>102</xdr:col>
      <xdr:colOff>165100</xdr:colOff>
      <xdr:row>57</xdr:row>
      <xdr:rowOff>102535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119062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54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164933</xdr:rowOff>
    </xdr:from>
    <xdr:to>
      <xdr:col>98</xdr:col>
      <xdr:colOff>38100</xdr:colOff>
      <xdr:row>57</xdr:row>
      <xdr:rowOff>95083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111610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70612</xdr:rowOff>
    </xdr:from>
    <xdr:to>
      <xdr:col>116</xdr:col>
      <xdr:colOff>114300</xdr:colOff>
      <xdr:row>58</xdr:row>
      <xdr:rowOff>762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49039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2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13828</xdr:rowOff>
    </xdr:from>
    <xdr:to>
      <xdr:col>112</xdr:col>
      <xdr:colOff>38100</xdr:colOff>
      <xdr:row>57</xdr:row>
      <xdr:rowOff>115428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8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106555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87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73995</xdr:rowOff>
    </xdr:from>
    <xdr:to>
      <xdr:col>107</xdr:col>
      <xdr:colOff>101600</xdr:colOff>
      <xdr:row>59</xdr:row>
      <xdr:rowOff>4145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166722</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1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74133</xdr:rowOff>
    </xdr:from>
    <xdr:to>
      <xdr:col>102</xdr:col>
      <xdr:colOff>165100</xdr:colOff>
      <xdr:row>59</xdr:row>
      <xdr:rowOff>4283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166860</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1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74635</xdr:rowOff>
    </xdr:from>
    <xdr:to>
      <xdr:col>98</xdr:col>
      <xdr:colOff>38100</xdr:colOff>
      <xdr:row>59</xdr:row>
      <xdr:rowOff>4785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167362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1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27419</xdr:rowOff>
    </xdr:from>
    <xdr:to>
      <xdr:col>116</xdr:col>
      <xdr:colOff>63500</xdr:colOff>
      <xdr:row>74</xdr:row>
      <xdr:rowOff>32715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14719"/>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32715</xdr:rowOff>
    </xdr:from>
    <xdr:to>
      <xdr:col>111</xdr:col>
      <xdr:colOff>177800</xdr:colOff>
      <xdr:row>74</xdr:row>
      <xdr:rowOff>73444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20015"/>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73444</xdr:rowOff>
    </xdr:from>
    <xdr:to>
      <xdr:col>107</xdr:col>
      <xdr:colOff>50800</xdr:colOff>
      <xdr:row>74</xdr:row>
      <xdr:rowOff>85446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760744"/>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101740</xdr:rowOff>
    </xdr:from>
    <xdr:to>
      <xdr:col>107</xdr:col>
      <xdr:colOff>101600</xdr:colOff>
      <xdr:row>78</xdr:row>
      <xdr:rowOff>31890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3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23017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85446</xdr:rowOff>
    </xdr:from>
    <xdr:to>
      <xdr:col>102</xdr:col>
      <xdr:colOff>114300</xdr:colOff>
      <xdr:row>75</xdr:row>
      <xdr:rowOff>30658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72746"/>
          <a:ext cx="889000" cy="1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45656</xdr:rowOff>
    </xdr:from>
    <xdr:to>
      <xdr:col>102</xdr:col>
      <xdr:colOff>165100</xdr:colOff>
      <xdr:row>75</xdr:row>
      <xdr:rowOff>147256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138383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9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64439</xdr:rowOff>
    </xdr:from>
    <xdr:to>
      <xdr:col>98</xdr:col>
      <xdr:colOff>38100</xdr:colOff>
      <xdr:row>75</xdr:row>
      <xdr:rowOff>166039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157166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148069</xdr:rowOff>
    </xdr:from>
    <xdr:to>
      <xdr:col>116</xdr:col>
      <xdr:colOff>114300</xdr:colOff>
      <xdr:row>74</xdr:row>
      <xdr:rowOff>78219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6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170946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153365</xdr:rowOff>
    </xdr:from>
    <xdr:to>
      <xdr:col>112</xdr:col>
      <xdr:colOff>38100</xdr:colOff>
      <xdr:row>74</xdr:row>
      <xdr:rowOff>83515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100042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22644</xdr:rowOff>
    </xdr:from>
    <xdr:to>
      <xdr:col>107</xdr:col>
      <xdr:colOff>101600</xdr:colOff>
      <xdr:row>74</xdr:row>
      <xdr:rowOff>124244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140771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34646</xdr:rowOff>
    </xdr:from>
    <xdr:to>
      <xdr:col>102</xdr:col>
      <xdr:colOff>165100</xdr:colOff>
      <xdr:row>74</xdr:row>
      <xdr:rowOff>136246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152773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151308</xdr:rowOff>
    </xdr:from>
    <xdr:to>
      <xdr:col>98</xdr:col>
      <xdr:colOff>38100</xdr:colOff>
      <xdr:row>75</xdr:row>
      <xdr:rowOff>81458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97985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61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572,759</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30,244</a:t>
          </a:r>
          <a:r>
            <a:rPr kumimoji="1" lang="ja-JP" altLang="en-US" sz="1300">
              <a:latin typeface="ＭＳ Ｐゴシック" panose="020B0600070205080204" pitchFamily="50" charset="-128"/>
              <a:ea typeface="ＭＳ Ｐゴシック" panose="020B0600070205080204" pitchFamily="50" charset="-128"/>
            </a:rPr>
            <a:t>円減額となっている。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73,074</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8,493</a:t>
          </a:r>
          <a:r>
            <a:rPr kumimoji="1" lang="ja-JP" altLang="en-US" sz="1300">
              <a:latin typeface="ＭＳ Ｐゴシック" panose="020B0600070205080204" pitchFamily="50" charset="-128"/>
              <a:ea typeface="ＭＳ Ｐゴシック" panose="020B0600070205080204" pitchFamily="50" charset="-128"/>
            </a:rPr>
            <a:t>円増額となっている。主な原因は、住民税非課税世帯に対する臨時特別給付金事業が増加したことによる。</a:t>
          </a:r>
        </a:p>
        <a:p>
          <a:r>
            <a:rPr kumimoji="1" lang="ja-JP" altLang="en-US" sz="1300">
              <a:latin typeface="ＭＳ Ｐゴシック" panose="020B0600070205080204" pitchFamily="50" charset="-128"/>
              <a:ea typeface="ＭＳ Ｐゴシック" panose="020B0600070205080204" pitchFamily="50" charset="-128"/>
            </a:rPr>
            <a:t>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円で前年度から皆減となっている。主な原因は、新病院建設が完了したことに伴い一般会計からの出資金がなくなったことによる。</a:t>
          </a:r>
        </a:p>
        <a:p>
          <a:r>
            <a:rPr kumimoji="1" lang="ja-JP" altLang="en-US" sz="1300">
              <a:latin typeface="ＭＳ Ｐゴシック" panose="020B0600070205080204" pitchFamily="50" charset="-128"/>
              <a:ea typeface="ＭＳ Ｐゴシック" panose="020B0600070205080204" pitchFamily="50" charset="-128"/>
            </a:rPr>
            <a:t>貸付金は、住民一人当たり</a:t>
          </a:r>
          <a:r>
            <a:rPr kumimoji="1" lang="en-US" altLang="ja-JP" sz="1300">
              <a:latin typeface="ＭＳ Ｐゴシック" panose="020B0600070205080204" pitchFamily="50" charset="-128"/>
              <a:ea typeface="ＭＳ Ｐゴシック" panose="020B0600070205080204" pitchFamily="50" charset="-128"/>
            </a:rPr>
            <a:t>4,150</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1,242</a:t>
          </a:r>
          <a:r>
            <a:rPr kumimoji="1" lang="ja-JP" altLang="en-US" sz="1300">
              <a:latin typeface="ＭＳ Ｐゴシック" panose="020B0600070205080204" pitchFamily="50" charset="-128"/>
              <a:ea typeface="ＭＳ Ｐゴシック" panose="020B0600070205080204" pitchFamily="50" charset="-128"/>
            </a:rPr>
            <a:t>円減額となっているが令和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年以前に比べ高い水準となっている。主な原因は、昨年同様にみとよ市民病院へ貸付を行ったためである。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62,258
61,190
222.70
36,230,781
35,658,819
349,414
20,575,831
32,149,755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46736</xdr:rowOff>
    </xdr:from>
    <xdr:to>
      <xdr:col>24</xdr:col>
      <xdr:colOff>63500</xdr:colOff>
      <xdr:row>34</xdr:row>
      <xdr:rowOff>116459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76036"/>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116459</xdr:rowOff>
    </xdr:from>
    <xdr:to>
      <xdr:col>19</xdr:col>
      <xdr:colOff>177800</xdr:colOff>
      <xdr:row>34</xdr:row>
      <xdr:rowOff>120650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4575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120650</xdr:rowOff>
    </xdr:from>
    <xdr:to>
      <xdr:col>15</xdr:col>
      <xdr:colOff>50800</xdr:colOff>
      <xdr:row>34</xdr:row>
      <xdr:rowOff>135509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4995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61468</xdr:rowOff>
    </xdr:from>
    <xdr:to>
      <xdr:col>15</xdr:col>
      <xdr:colOff>101600</xdr:colOff>
      <xdr:row>35</xdr:row>
      <xdr:rowOff>163068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154195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135509</xdr:rowOff>
    </xdr:from>
    <xdr:to>
      <xdr:col>10</xdr:col>
      <xdr:colOff>114300</xdr:colOff>
      <xdr:row>34</xdr:row>
      <xdr:rowOff>159893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480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60325</xdr:rowOff>
    </xdr:from>
    <xdr:to>
      <xdr:col>10</xdr:col>
      <xdr:colOff>165100</xdr:colOff>
      <xdr:row>35</xdr:row>
      <xdr:rowOff>161925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153052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73279</xdr:rowOff>
    </xdr:from>
    <xdr:to>
      <xdr:col>6</xdr:col>
      <xdr:colOff>38100</xdr:colOff>
      <xdr:row>36</xdr:row>
      <xdr:rowOff>3429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166006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167386</xdr:rowOff>
    </xdr:from>
    <xdr:to>
      <xdr:col>24</xdr:col>
      <xdr:colOff>114300</xdr:colOff>
      <xdr:row>34</xdr:row>
      <xdr:rowOff>97536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18813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65659</xdr:rowOff>
    </xdr:from>
    <xdr:to>
      <xdr:col>20</xdr:col>
      <xdr:colOff>38100</xdr:colOff>
      <xdr:row>34</xdr:row>
      <xdr:rowOff>167259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7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69850</xdr:rowOff>
    </xdr:from>
    <xdr:to>
      <xdr:col>15</xdr:col>
      <xdr:colOff>101600</xdr:colOff>
      <xdr:row>35</xdr:row>
      <xdr:rowOff>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84709</xdr:rowOff>
    </xdr:from>
    <xdr:to>
      <xdr:col>10</xdr:col>
      <xdr:colOff>165100</xdr:colOff>
      <xdr:row>35</xdr:row>
      <xdr:rowOff>14859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31386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109093</xdr:rowOff>
    </xdr:from>
    <xdr:to>
      <xdr:col>6</xdr:col>
      <xdr:colOff>38100</xdr:colOff>
      <xdr:row>35</xdr:row>
      <xdr:rowOff>39243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55770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145476</xdr:rowOff>
    </xdr:from>
    <xdr:to>
      <xdr:col>24</xdr:col>
      <xdr:colOff>63500</xdr:colOff>
      <xdr:row>55</xdr:row>
      <xdr:rowOff>38476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03776"/>
          <a:ext cx="838200" cy="6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59965</xdr:rowOff>
    </xdr:from>
    <xdr:to>
      <xdr:col>19</xdr:col>
      <xdr:colOff>177800</xdr:colOff>
      <xdr:row>54</xdr:row>
      <xdr:rowOff>145476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32465"/>
          <a:ext cx="889000" cy="77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56194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59965</xdr:rowOff>
    </xdr:from>
    <xdr:to>
      <xdr:col>15</xdr:col>
      <xdr:colOff>50800</xdr:colOff>
      <xdr:row>55</xdr:row>
      <xdr:rowOff>66594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32465"/>
          <a:ext cx="889000" cy="86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40231</xdr:rowOff>
    </xdr:from>
    <xdr:to>
      <xdr:col>15</xdr:col>
      <xdr:colOff>101600</xdr:colOff>
      <xdr:row>51</xdr:row>
      <xdr:rowOff>141831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132958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66594</xdr:rowOff>
    </xdr:from>
    <xdr:to>
      <xdr:col>10</xdr:col>
      <xdr:colOff>114300</xdr:colOff>
      <xdr:row>55</xdr:row>
      <xdr:rowOff>84965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96344"/>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866</xdr:rowOff>
    </xdr:from>
    <xdr:to>
      <xdr:col>10</xdr:col>
      <xdr:colOff>165100</xdr:colOff>
      <xdr:row>56</xdr:row>
      <xdr:rowOff>102466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93593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56492</xdr:rowOff>
    </xdr:from>
    <xdr:to>
      <xdr:col>6</xdr:col>
      <xdr:colOff>38100</xdr:colOff>
      <xdr:row>56</xdr:row>
      <xdr:rowOff>158092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149219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5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159126</xdr:rowOff>
    </xdr:from>
    <xdr:to>
      <xdr:col>24</xdr:col>
      <xdr:colOff>114300</xdr:colOff>
      <xdr:row>55</xdr:row>
      <xdr:rowOff>89276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137553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94676</xdr:rowOff>
    </xdr:from>
    <xdr:to>
      <xdr:col>20</xdr:col>
      <xdr:colOff>38100</xdr:colOff>
      <xdr:row>55</xdr:row>
      <xdr:rowOff>24826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41353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1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9165</xdr:rowOff>
    </xdr:from>
    <xdr:to>
      <xdr:col>15</xdr:col>
      <xdr:colOff>101600</xdr:colOff>
      <xdr:row>50</xdr:row>
      <xdr:rowOff>110765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127292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35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15794</xdr:rowOff>
    </xdr:from>
    <xdr:to>
      <xdr:col>10</xdr:col>
      <xdr:colOff>165100</xdr:colOff>
      <xdr:row>55</xdr:row>
      <xdr:rowOff>117394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133921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34165</xdr:rowOff>
    </xdr:from>
    <xdr:to>
      <xdr:col>6</xdr:col>
      <xdr:colOff>38100</xdr:colOff>
      <xdr:row>55</xdr:row>
      <xdr:rowOff>135765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4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152292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2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87296</xdr:rowOff>
    </xdr:from>
    <xdr:to>
      <xdr:col>24</xdr:col>
      <xdr:colOff>62865</xdr:colOff>
      <xdr:row>77</xdr:row>
      <xdr:rowOff>110440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88796"/>
          <a:ext cx="1270" cy="12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114267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110440</xdr:rowOff>
    </xdr:from>
    <xdr:to>
      <xdr:col>24</xdr:col>
      <xdr:colOff>152400</xdr:colOff>
      <xdr:row>77</xdr:row>
      <xdr:rowOff>110440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33973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87296</xdr:rowOff>
    </xdr:from>
    <xdr:to>
      <xdr:col>24</xdr:col>
      <xdr:colOff>152400</xdr:colOff>
      <xdr:row>70</xdr:row>
      <xdr:rowOff>87296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8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112584</xdr:rowOff>
    </xdr:from>
    <xdr:to>
      <xdr:col>24</xdr:col>
      <xdr:colOff>63500</xdr:colOff>
      <xdr:row>75</xdr:row>
      <xdr:rowOff>135836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71334"/>
          <a:ext cx="8382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1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132672</xdr:rowOff>
    </xdr:from>
    <xdr:to>
      <xdr:col>24</xdr:col>
      <xdr:colOff>114300</xdr:colOff>
      <xdr:row>75</xdr:row>
      <xdr:rowOff>62822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112584</xdr:rowOff>
    </xdr:from>
    <xdr:to>
      <xdr:col>19</xdr:col>
      <xdr:colOff>177800</xdr:colOff>
      <xdr:row>76</xdr:row>
      <xdr:rowOff>92990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71334"/>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12809</xdr:rowOff>
    </xdr:from>
    <xdr:to>
      <xdr:col>20</xdr:col>
      <xdr:colOff>38100</xdr:colOff>
      <xdr:row>74</xdr:row>
      <xdr:rowOff>114409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92990</xdr:rowOff>
    </xdr:from>
    <xdr:to>
      <xdr:col>15</xdr:col>
      <xdr:colOff>50800</xdr:colOff>
      <xdr:row>77</xdr:row>
      <xdr:rowOff>84269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23190"/>
          <a:ext cx="889000" cy="16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96303</xdr:rowOff>
    </xdr:from>
    <xdr:to>
      <xdr:col>15</xdr:col>
      <xdr:colOff>101600</xdr:colOff>
      <xdr:row>77</xdr:row>
      <xdr:rowOff>26453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2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17580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1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84269</xdr:rowOff>
    </xdr:from>
    <xdr:to>
      <xdr:col>10</xdr:col>
      <xdr:colOff>114300</xdr:colOff>
      <xdr:row>78</xdr:row>
      <xdr:rowOff>30135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5919"/>
          <a:ext cx="889000" cy="11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47186</xdr:rowOff>
    </xdr:from>
    <xdr:to>
      <xdr:col>10</xdr:col>
      <xdr:colOff>165100</xdr:colOff>
      <xdr:row>77</xdr:row>
      <xdr:rowOff>148786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4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139913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4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112773</xdr:rowOff>
    </xdr:from>
    <xdr:to>
      <xdr:col>6</xdr:col>
      <xdr:colOff>38100</xdr:colOff>
      <xdr:row>78</xdr:row>
      <xdr:rowOff>42923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59450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8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85036</xdr:rowOff>
    </xdr:from>
    <xdr:to>
      <xdr:col>24</xdr:col>
      <xdr:colOff>114300</xdr:colOff>
      <xdr:row>76</xdr:row>
      <xdr:rowOff>15187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37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63463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2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61784</xdr:rowOff>
    </xdr:from>
    <xdr:to>
      <xdr:col>20</xdr:col>
      <xdr:colOff>38100</xdr:colOff>
      <xdr:row>75</xdr:row>
      <xdr:rowOff>163384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154511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42190</xdr:rowOff>
    </xdr:from>
    <xdr:to>
      <xdr:col>15</xdr:col>
      <xdr:colOff>101600</xdr:colOff>
      <xdr:row>76</xdr:row>
      <xdr:rowOff>143790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160317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4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33469</xdr:rowOff>
    </xdr:from>
    <xdr:to>
      <xdr:col>10</xdr:col>
      <xdr:colOff>165100</xdr:colOff>
      <xdr:row>77</xdr:row>
      <xdr:rowOff>135069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151596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1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150785</xdr:rowOff>
    </xdr:from>
    <xdr:to>
      <xdr:col>6</xdr:col>
      <xdr:colOff>38100</xdr:colOff>
      <xdr:row>78</xdr:row>
      <xdr:rowOff>80935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72062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19647</xdr:rowOff>
    </xdr:from>
    <xdr:to>
      <xdr:col>24</xdr:col>
      <xdr:colOff>63500</xdr:colOff>
      <xdr:row>94</xdr:row>
      <xdr:rowOff>147453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964497"/>
          <a:ext cx="838200" cy="2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19647</xdr:rowOff>
    </xdr:from>
    <xdr:to>
      <xdr:col>19</xdr:col>
      <xdr:colOff>177800</xdr:colOff>
      <xdr:row>96</xdr:row>
      <xdr:rowOff>4426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964497"/>
          <a:ext cx="889000" cy="49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4426</xdr:rowOff>
    </xdr:from>
    <xdr:to>
      <xdr:col>15</xdr:col>
      <xdr:colOff>50800</xdr:colOff>
      <xdr:row>96</xdr:row>
      <xdr:rowOff>113392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63626"/>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164985</xdr:rowOff>
    </xdr:from>
    <xdr:to>
      <xdr:col>15</xdr:col>
      <xdr:colOff>101600</xdr:colOff>
      <xdr:row>96</xdr:row>
      <xdr:rowOff>95135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86262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4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31705</xdr:rowOff>
    </xdr:from>
    <xdr:to>
      <xdr:col>10</xdr:col>
      <xdr:colOff>114300</xdr:colOff>
      <xdr:row>96</xdr:row>
      <xdr:rowOff>113392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319455"/>
          <a:ext cx="889000" cy="25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78423</xdr:rowOff>
    </xdr:from>
    <xdr:to>
      <xdr:col>10</xdr:col>
      <xdr:colOff>165100</xdr:colOff>
      <xdr:row>97</xdr:row>
      <xdr:rowOff>8573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171150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160510</xdr:rowOff>
    </xdr:from>
    <xdr:to>
      <xdr:col>6</xdr:col>
      <xdr:colOff>38100</xdr:colOff>
      <xdr:row>96</xdr:row>
      <xdr:rowOff>90660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81787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96653</xdr:rowOff>
    </xdr:from>
    <xdr:to>
      <xdr:col>24</xdr:col>
      <xdr:colOff>114300</xdr:colOff>
      <xdr:row>95</xdr:row>
      <xdr:rowOff>26803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119530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140297</xdr:rowOff>
    </xdr:from>
    <xdr:to>
      <xdr:col>20</xdr:col>
      <xdr:colOff>38100</xdr:colOff>
      <xdr:row>93</xdr:row>
      <xdr:rowOff>70447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9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86974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6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125076</xdr:rowOff>
    </xdr:from>
    <xdr:to>
      <xdr:col>15</xdr:col>
      <xdr:colOff>101600</xdr:colOff>
      <xdr:row>96</xdr:row>
      <xdr:rowOff>55226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71753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62592</xdr:rowOff>
    </xdr:from>
    <xdr:to>
      <xdr:col>10</xdr:col>
      <xdr:colOff>165100</xdr:colOff>
      <xdr:row>96</xdr:row>
      <xdr:rowOff>164192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152355</xdr:rowOff>
    </xdr:from>
    <xdr:to>
      <xdr:col>6</xdr:col>
      <xdr:colOff>38100</xdr:colOff>
      <xdr:row>95</xdr:row>
      <xdr:rowOff>82505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2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99032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0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25781</xdr:rowOff>
    </xdr:from>
    <xdr:to>
      <xdr:col>55</xdr:col>
      <xdr:colOff>0</xdr:colOff>
      <xdr:row>39</xdr:row>
      <xdr:rowOff>26009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1233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26009</xdr:rowOff>
    </xdr:from>
    <xdr:to>
      <xdr:col>50</xdr:col>
      <xdr:colOff>114300</xdr:colOff>
      <xdr:row>39</xdr:row>
      <xdr:rowOff>26467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1255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26391</xdr:rowOff>
    </xdr:from>
    <xdr:to>
      <xdr:col>45</xdr:col>
      <xdr:colOff>177800</xdr:colOff>
      <xdr:row>39</xdr:row>
      <xdr:rowOff>26467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1294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135382</xdr:rowOff>
    </xdr:from>
    <xdr:to>
      <xdr:col>46</xdr:col>
      <xdr:colOff>38100</xdr:colOff>
      <xdr:row>39</xdr:row>
      <xdr:rowOff>65532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82059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42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18694</xdr:rowOff>
    </xdr:from>
    <xdr:to>
      <xdr:col>41</xdr:col>
      <xdr:colOff>50800</xdr:colOff>
      <xdr:row>39</xdr:row>
      <xdr:rowOff>26391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05244"/>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135610</xdr:rowOff>
    </xdr:from>
    <xdr:to>
      <xdr:col>41</xdr:col>
      <xdr:colOff>101600</xdr:colOff>
      <xdr:row>39</xdr:row>
      <xdr:rowOff>65760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82288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98730</xdr:rowOff>
    </xdr:from>
    <xdr:to>
      <xdr:col>36</xdr:col>
      <xdr:colOff>165100</xdr:colOff>
      <xdr:row>39</xdr:row>
      <xdr:rowOff>28880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45407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146431</xdr:rowOff>
    </xdr:from>
    <xdr:to>
      <xdr:col>55</xdr:col>
      <xdr:colOff>50800</xdr:colOff>
      <xdr:row>39</xdr:row>
      <xdr:rowOff>76581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146659</xdr:rowOff>
    </xdr:from>
    <xdr:to>
      <xdr:col>50</xdr:col>
      <xdr:colOff>165100</xdr:colOff>
      <xdr:row>39</xdr:row>
      <xdr:rowOff>76809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67936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5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147117</xdr:rowOff>
    </xdr:from>
    <xdr:to>
      <xdr:col>46</xdr:col>
      <xdr:colOff>38100</xdr:colOff>
      <xdr:row>39</xdr:row>
      <xdr:rowOff>77267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68394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54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147041</xdr:rowOff>
    </xdr:from>
    <xdr:to>
      <xdr:col>41</xdr:col>
      <xdr:colOff>101600</xdr:colOff>
      <xdr:row>39</xdr:row>
      <xdr:rowOff>77191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68318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5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139344</xdr:rowOff>
    </xdr:from>
    <xdr:to>
      <xdr:col>36</xdr:col>
      <xdr:colOff>165100</xdr:colOff>
      <xdr:row>39</xdr:row>
      <xdr:rowOff>69494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60621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47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93028</xdr:rowOff>
    </xdr:from>
    <xdr:to>
      <xdr:col>55</xdr:col>
      <xdr:colOff>0</xdr:colOff>
      <xdr:row>56</xdr:row>
      <xdr:rowOff>128860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694228"/>
          <a:ext cx="838200" cy="3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73216</xdr:rowOff>
    </xdr:from>
    <xdr:to>
      <xdr:col>50</xdr:col>
      <xdr:colOff>114300</xdr:colOff>
      <xdr:row>56</xdr:row>
      <xdr:rowOff>128860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674416"/>
          <a:ext cx="889000" cy="5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72720</xdr:rowOff>
    </xdr:from>
    <xdr:to>
      <xdr:col>45</xdr:col>
      <xdr:colOff>177800</xdr:colOff>
      <xdr:row>56</xdr:row>
      <xdr:rowOff>73216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673920"/>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86557</xdr:rowOff>
    </xdr:from>
    <xdr:to>
      <xdr:col>46</xdr:col>
      <xdr:colOff>38100</xdr:colOff>
      <xdr:row>57</xdr:row>
      <xdr:rowOff>16707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8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7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57538</xdr:rowOff>
    </xdr:from>
    <xdr:to>
      <xdr:col>41</xdr:col>
      <xdr:colOff>50800</xdr:colOff>
      <xdr:row>56</xdr:row>
      <xdr:rowOff>72720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658738"/>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104997</xdr:rowOff>
    </xdr:from>
    <xdr:to>
      <xdr:col>41</xdr:col>
      <xdr:colOff>101600</xdr:colOff>
      <xdr:row>57</xdr:row>
      <xdr:rowOff>35147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0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26274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7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96577</xdr:rowOff>
    </xdr:from>
    <xdr:to>
      <xdr:col>36</xdr:col>
      <xdr:colOff>165100</xdr:colOff>
      <xdr:row>57</xdr:row>
      <xdr:rowOff>26727</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17854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79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42228</xdr:rowOff>
    </xdr:from>
    <xdr:to>
      <xdr:col>55</xdr:col>
      <xdr:colOff>50800</xdr:colOff>
      <xdr:row>56</xdr:row>
      <xdr:rowOff>143828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20655</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78060</xdr:rowOff>
    </xdr:from>
    <xdr:to>
      <xdr:col>50</xdr:col>
      <xdr:colOff>165100</xdr:colOff>
      <xdr:row>57</xdr:row>
      <xdr:rowOff>8210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6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170787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7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22416</xdr:rowOff>
    </xdr:from>
    <xdr:to>
      <xdr:col>46</xdr:col>
      <xdr:colOff>38100</xdr:colOff>
      <xdr:row>56</xdr:row>
      <xdr:rowOff>124016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140543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39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21920</xdr:rowOff>
    </xdr:from>
    <xdr:to>
      <xdr:col>41</xdr:col>
      <xdr:colOff>101600</xdr:colOff>
      <xdr:row>56</xdr:row>
      <xdr:rowOff>123520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6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140047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3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6738</xdr:rowOff>
    </xdr:from>
    <xdr:to>
      <xdr:col>36</xdr:col>
      <xdr:colOff>165100</xdr:colOff>
      <xdr:row>56</xdr:row>
      <xdr:rowOff>108338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6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124865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3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139151</xdr:rowOff>
    </xdr:from>
    <xdr:to>
      <xdr:col>55</xdr:col>
      <xdr:colOff>0</xdr:colOff>
      <xdr:row>77</xdr:row>
      <xdr:rowOff>166035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40801"/>
          <a:ext cx="838200" cy="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62525</xdr:rowOff>
    </xdr:from>
    <xdr:to>
      <xdr:col>50</xdr:col>
      <xdr:colOff>114300</xdr:colOff>
      <xdr:row>77</xdr:row>
      <xdr:rowOff>139151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64175"/>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62525</xdr:rowOff>
    </xdr:from>
    <xdr:to>
      <xdr:col>45</xdr:col>
      <xdr:colOff>177800</xdr:colOff>
      <xdr:row>78</xdr:row>
      <xdr:rowOff>69565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64175"/>
          <a:ext cx="889000" cy="17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29350</xdr:rowOff>
    </xdr:from>
    <xdr:to>
      <xdr:col>46</xdr:col>
      <xdr:colOff>38100</xdr:colOff>
      <xdr:row>76</xdr:row>
      <xdr:rowOff>130950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147476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47048</xdr:rowOff>
    </xdr:from>
    <xdr:to>
      <xdr:col>41</xdr:col>
      <xdr:colOff>50800</xdr:colOff>
      <xdr:row>78</xdr:row>
      <xdr:rowOff>69565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20148"/>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36894</xdr:rowOff>
    </xdr:from>
    <xdr:to>
      <xdr:col>41</xdr:col>
      <xdr:colOff>101600</xdr:colOff>
      <xdr:row>77</xdr:row>
      <xdr:rowOff>138494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3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155021</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21623</xdr:rowOff>
    </xdr:from>
    <xdr:to>
      <xdr:col>36</xdr:col>
      <xdr:colOff>165100</xdr:colOff>
      <xdr:row>77</xdr:row>
      <xdr:rowOff>123223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2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139750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99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115235</xdr:rowOff>
    </xdr:from>
    <xdr:to>
      <xdr:col>55</xdr:col>
      <xdr:colOff>50800</xdr:colOff>
      <xdr:row>78</xdr:row>
      <xdr:rowOff>45385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30162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88351</xdr:rowOff>
    </xdr:from>
    <xdr:to>
      <xdr:col>50</xdr:col>
      <xdr:colOff>165100</xdr:colOff>
      <xdr:row>78</xdr:row>
      <xdr:rowOff>18501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9628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8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11725</xdr:rowOff>
    </xdr:from>
    <xdr:to>
      <xdr:col>46</xdr:col>
      <xdr:colOff>38100</xdr:colOff>
      <xdr:row>77</xdr:row>
      <xdr:rowOff>113325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104452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30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18765</xdr:rowOff>
    </xdr:from>
    <xdr:to>
      <xdr:col>41</xdr:col>
      <xdr:colOff>101600</xdr:colOff>
      <xdr:row>78</xdr:row>
      <xdr:rowOff>120365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111492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8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167698</xdr:rowOff>
    </xdr:from>
    <xdr:to>
      <xdr:col>36</xdr:col>
      <xdr:colOff>165100</xdr:colOff>
      <xdr:row>78</xdr:row>
      <xdr:rowOff>97848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88975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6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95796</xdr:rowOff>
    </xdr:from>
    <xdr:to>
      <xdr:col>55</xdr:col>
      <xdr:colOff>0</xdr:colOff>
      <xdr:row>96</xdr:row>
      <xdr:rowOff>38088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83546"/>
          <a:ext cx="838200" cy="1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95796</xdr:rowOff>
    </xdr:from>
    <xdr:to>
      <xdr:col>50</xdr:col>
      <xdr:colOff>114300</xdr:colOff>
      <xdr:row>96</xdr:row>
      <xdr:rowOff>61252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83546"/>
          <a:ext cx="889000" cy="1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19138</xdr:rowOff>
    </xdr:from>
    <xdr:to>
      <xdr:col>45</xdr:col>
      <xdr:colOff>177800</xdr:colOff>
      <xdr:row>96</xdr:row>
      <xdr:rowOff>61252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78338"/>
          <a:ext cx="889000" cy="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124498</xdr:rowOff>
    </xdr:from>
    <xdr:to>
      <xdr:col>46</xdr:col>
      <xdr:colOff>38100</xdr:colOff>
      <xdr:row>96</xdr:row>
      <xdr:rowOff>54648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1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71175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1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156756</xdr:rowOff>
    </xdr:from>
    <xdr:to>
      <xdr:col>41</xdr:col>
      <xdr:colOff>50800</xdr:colOff>
      <xdr:row>96</xdr:row>
      <xdr:rowOff>19138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44506"/>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141021</xdr:rowOff>
    </xdr:from>
    <xdr:to>
      <xdr:col>41</xdr:col>
      <xdr:colOff>101600</xdr:colOff>
      <xdr:row>96</xdr:row>
      <xdr:rowOff>71171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2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62298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54787</xdr:rowOff>
    </xdr:from>
    <xdr:to>
      <xdr:col>36</xdr:col>
      <xdr:colOff>165100</xdr:colOff>
      <xdr:row>95</xdr:row>
      <xdr:rowOff>156387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158738</xdr:rowOff>
    </xdr:from>
    <xdr:to>
      <xdr:col>55</xdr:col>
      <xdr:colOff>50800</xdr:colOff>
      <xdr:row>96</xdr:row>
      <xdr:rowOff>88888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137165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44996</xdr:rowOff>
    </xdr:from>
    <xdr:to>
      <xdr:col>50</xdr:col>
      <xdr:colOff>165100</xdr:colOff>
      <xdr:row>95</xdr:row>
      <xdr:rowOff>146596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137723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4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10452</xdr:rowOff>
    </xdr:from>
    <xdr:to>
      <xdr:col>46</xdr:col>
      <xdr:colOff>38100</xdr:colOff>
      <xdr:row>96</xdr:row>
      <xdr:rowOff>112052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103179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5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139788</xdr:rowOff>
    </xdr:from>
    <xdr:to>
      <xdr:col>41</xdr:col>
      <xdr:colOff>101600</xdr:colOff>
      <xdr:row>96</xdr:row>
      <xdr:rowOff>69938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86465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0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105956</xdr:rowOff>
    </xdr:from>
    <xdr:to>
      <xdr:col>36</xdr:col>
      <xdr:colOff>165100</xdr:colOff>
      <xdr:row>96</xdr:row>
      <xdr:rowOff>36106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27233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48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30200</xdr:rowOff>
    </xdr:from>
    <xdr:to>
      <xdr:col>85</xdr:col>
      <xdr:colOff>127000</xdr:colOff>
      <xdr:row>35</xdr:row>
      <xdr:rowOff>75966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030950"/>
          <a:ext cx="8382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30200</xdr:rowOff>
    </xdr:from>
    <xdr:to>
      <xdr:col>81</xdr:col>
      <xdr:colOff>50800</xdr:colOff>
      <xdr:row>35</xdr:row>
      <xdr:rowOff>118349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30950"/>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118349</xdr:rowOff>
    </xdr:from>
    <xdr:to>
      <xdr:col>76</xdr:col>
      <xdr:colOff>114300</xdr:colOff>
      <xdr:row>35</xdr:row>
      <xdr:rowOff>140569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19099"/>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154737</xdr:rowOff>
    </xdr:from>
    <xdr:to>
      <xdr:col>76</xdr:col>
      <xdr:colOff>165100</xdr:colOff>
      <xdr:row>35</xdr:row>
      <xdr:rowOff>84887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101414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18085</xdr:rowOff>
    </xdr:from>
    <xdr:to>
      <xdr:col>71</xdr:col>
      <xdr:colOff>177800</xdr:colOff>
      <xdr:row>35</xdr:row>
      <xdr:rowOff>140569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847385"/>
          <a:ext cx="889000" cy="29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124104</xdr:rowOff>
    </xdr:from>
    <xdr:to>
      <xdr:col>72</xdr:col>
      <xdr:colOff>38100</xdr:colOff>
      <xdr:row>36</xdr:row>
      <xdr:rowOff>54254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2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45381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115418</xdr:rowOff>
    </xdr:from>
    <xdr:to>
      <xdr:col>67</xdr:col>
      <xdr:colOff>101600</xdr:colOff>
      <xdr:row>36</xdr:row>
      <xdr:rowOff>45568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1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36695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25166</xdr:rowOff>
    </xdr:from>
    <xdr:to>
      <xdr:col>85</xdr:col>
      <xdr:colOff>177800</xdr:colOff>
      <xdr:row>35</xdr:row>
      <xdr:rowOff>126766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2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48043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150850</xdr:rowOff>
    </xdr:from>
    <xdr:to>
      <xdr:col>81</xdr:col>
      <xdr:colOff>101600</xdr:colOff>
      <xdr:row>35</xdr:row>
      <xdr:rowOff>81000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97527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67549</xdr:rowOff>
    </xdr:from>
    <xdr:to>
      <xdr:col>76</xdr:col>
      <xdr:colOff>165100</xdr:colOff>
      <xdr:row>35</xdr:row>
      <xdr:rowOff>169149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160276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1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89769</xdr:rowOff>
    </xdr:from>
    <xdr:to>
      <xdr:col>72</xdr:col>
      <xdr:colOff>38100</xdr:colOff>
      <xdr:row>36</xdr:row>
      <xdr:rowOff>19919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36446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138735</xdr:rowOff>
    </xdr:from>
    <xdr:to>
      <xdr:col>67</xdr:col>
      <xdr:colOff>101600</xdr:colOff>
      <xdr:row>34</xdr:row>
      <xdr:rowOff>68885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85412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5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133318</xdr:rowOff>
    </xdr:from>
    <xdr:to>
      <xdr:col>85</xdr:col>
      <xdr:colOff>127000</xdr:colOff>
      <xdr:row>53</xdr:row>
      <xdr:rowOff>67938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048718"/>
          <a:ext cx="8382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654</xdr:rowOff>
    </xdr:from>
    <xdr:to>
      <xdr:col>81</xdr:col>
      <xdr:colOff>50800</xdr:colOff>
      <xdr:row>53</xdr:row>
      <xdr:rowOff>67938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087504"/>
          <a:ext cx="8890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143625</xdr:rowOff>
    </xdr:from>
    <xdr:to>
      <xdr:col>76</xdr:col>
      <xdr:colOff>114300</xdr:colOff>
      <xdr:row>53</xdr:row>
      <xdr:rowOff>654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059025"/>
          <a:ext cx="8890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166110</xdr:rowOff>
    </xdr:from>
    <xdr:to>
      <xdr:col>76</xdr:col>
      <xdr:colOff>165100</xdr:colOff>
      <xdr:row>54</xdr:row>
      <xdr:rowOff>96260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25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87387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143625</xdr:rowOff>
    </xdr:from>
    <xdr:to>
      <xdr:col>71</xdr:col>
      <xdr:colOff>177800</xdr:colOff>
      <xdr:row>53</xdr:row>
      <xdr:rowOff>118764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059025"/>
          <a:ext cx="889000" cy="1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166395</xdr:rowOff>
    </xdr:from>
    <xdr:to>
      <xdr:col>72</xdr:col>
      <xdr:colOff>38100</xdr:colOff>
      <xdr:row>54</xdr:row>
      <xdr:rowOff>96545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2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87672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75317</xdr:rowOff>
    </xdr:from>
    <xdr:to>
      <xdr:col>67</xdr:col>
      <xdr:colOff>101600</xdr:colOff>
      <xdr:row>55</xdr:row>
      <xdr:rowOff>5467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3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168044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2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82518</xdr:rowOff>
    </xdr:from>
    <xdr:to>
      <xdr:col>85</xdr:col>
      <xdr:colOff>177800</xdr:colOff>
      <xdr:row>53</xdr:row>
      <xdr:rowOff>12668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89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105395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84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17138</xdr:rowOff>
    </xdr:from>
    <xdr:to>
      <xdr:col>81</xdr:col>
      <xdr:colOff>101600</xdr:colOff>
      <xdr:row>53</xdr:row>
      <xdr:rowOff>118738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1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135265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8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121304</xdr:rowOff>
    </xdr:from>
    <xdr:to>
      <xdr:col>76</xdr:col>
      <xdr:colOff>165100</xdr:colOff>
      <xdr:row>53</xdr:row>
      <xdr:rowOff>51454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0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67981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8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92825</xdr:rowOff>
    </xdr:from>
    <xdr:to>
      <xdr:col>72</xdr:col>
      <xdr:colOff>38100</xdr:colOff>
      <xdr:row>53</xdr:row>
      <xdr:rowOff>22975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0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39502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67964</xdr:rowOff>
    </xdr:from>
    <xdr:to>
      <xdr:col>67</xdr:col>
      <xdr:colOff>101600</xdr:colOff>
      <xdr:row>53</xdr:row>
      <xdr:rowOff>169564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1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14641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89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150121</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23221"/>
          <a:ext cx="889000" cy="6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44056</xdr:rowOff>
    </xdr:from>
    <xdr:to>
      <xdr:col>76</xdr:col>
      <xdr:colOff>165100</xdr:colOff>
      <xdr:row>78</xdr:row>
      <xdr:rowOff>145656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162183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127051</xdr:rowOff>
    </xdr:from>
    <xdr:to>
      <xdr:col>71</xdr:col>
      <xdr:colOff>177800</xdr:colOff>
      <xdr:row>78</xdr:row>
      <xdr:rowOff>150121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00151"/>
          <a:ext cx="8890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96520</xdr:rowOff>
    </xdr:from>
    <xdr:to>
      <xdr:col>72</xdr:col>
      <xdr:colOff>38100</xdr:colOff>
      <xdr:row>79</xdr:row>
      <xdr:rowOff>26670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43197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71774</xdr:rowOff>
    </xdr:from>
    <xdr:to>
      <xdr:col>67</xdr:col>
      <xdr:colOff>101600</xdr:colOff>
      <xdr:row>79</xdr:row>
      <xdr:rowOff>1924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4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18451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2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99321</xdr:rowOff>
    </xdr:from>
    <xdr:to>
      <xdr:col>72</xdr:col>
      <xdr:colOff>38100</xdr:colOff>
      <xdr:row>79</xdr:row>
      <xdr:rowOff>29471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20598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76251</xdr:rowOff>
    </xdr:from>
    <xdr:to>
      <xdr:col>67</xdr:col>
      <xdr:colOff>101600</xdr:colOff>
      <xdr:row>79</xdr:row>
      <xdr:rowOff>6401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168978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36455</xdr:rowOff>
    </xdr:from>
    <xdr:to>
      <xdr:col>85</xdr:col>
      <xdr:colOff>127000</xdr:colOff>
      <xdr:row>95</xdr:row>
      <xdr:rowOff>43687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324205"/>
          <a:ext cx="8382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36455</xdr:rowOff>
    </xdr:from>
    <xdr:to>
      <xdr:col>81</xdr:col>
      <xdr:colOff>50800</xdr:colOff>
      <xdr:row>95</xdr:row>
      <xdr:rowOff>96887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24205"/>
          <a:ext cx="889000" cy="6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96887</xdr:rowOff>
    </xdr:from>
    <xdr:to>
      <xdr:col>76</xdr:col>
      <xdr:colOff>114300</xdr:colOff>
      <xdr:row>96</xdr:row>
      <xdr:rowOff>46856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84637"/>
          <a:ext cx="889000" cy="12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3158</xdr:rowOff>
    </xdr:from>
    <xdr:to>
      <xdr:col>76</xdr:col>
      <xdr:colOff>165100</xdr:colOff>
      <xdr:row>97</xdr:row>
      <xdr:rowOff>104758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3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95885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46856</xdr:rowOff>
    </xdr:from>
    <xdr:to>
      <xdr:col>71</xdr:col>
      <xdr:colOff>177800</xdr:colOff>
      <xdr:row>97</xdr:row>
      <xdr:rowOff>42642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06056"/>
          <a:ext cx="889000" cy="16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20157</xdr:rowOff>
    </xdr:from>
    <xdr:to>
      <xdr:col>72</xdr:col>
      <xdr:colOff>38100</xdr:colOff>
      <xdr:row>97</xdr:row>
      <xdr:rowOff>121757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112884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25219</xdr:rowOff>
    </xdr:from>
    <xdr:to>
      <xdr:col>67</xdr:col>
      <xdr:colOff>101600</xdr:colOff>
      <xdr:row>97</xdr:row>
      <xdr:rowOff>126819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5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117946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4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164337</xdr:rowOff>
    </xdr:from>
    <xdr:to>
      <xdr:col>85</xdr:col>
      <xdr:colOff>177800</xdr:colOff>
      <xdr:row>95</xdr:row>
      <xdr:rowOff>94487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15764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3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157105</xdr:rowOff>
    </xdr:from>
    <xdr:to>
      <xdr:col>81</xdr:col>
      <xdr:colOff>101600</xdr:colOff>
      <xdr:row>95</xdr:row>
      <xdr:rowOff>87255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103782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0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46087</xdr:rowOff>
    </xdr:from>
    <xdr:to>
      <xdr:col>76</xdr:col>
      <xdr:colOff>165100</xdr:colOff>
      <xdr:row>95</xdr:row>
      <xdr:rowOff>147687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164214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10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167506</xdr:rowOff>
    </xdr:from>
    <xdr:to>
      <xdr:col>72</xdr:col>
      <xdr:colOff>38100</xdr:colOff>
      <xdr:row>96</xdr:row>
      <xdr:rowOff>97656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114183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3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163292</xdr:rowOff>
    </xdr:from>
    <xdr:to>
      <xdr:col>67</xdr:col>
      <xdr:colOff>101600</xdr:colOff>
      <xdr:row>97</xdr:row>
      <xdr:rowOff>93442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109969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9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133848</xdr:rowOff>
    </xdr:from>
    <xdr:to>
      <xdr:col>116</xdr:col>
      <xdr:colOff>63500</xdr:colOff>
      <xdr:row>38</xdr:row>
      <xdr:rowOff>133893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1323300" y="6648948"/>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133893</xdr:rowOff>
    </xdr:from>
    <xdr:to>
      <xdr:col>111</xdr:col>
      <xdr:colOff>177800</xdr:colOff>
      <xdr:row>38</xdr:row>
      <xdr:rowOff>135403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6648993"/>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135403</xdr:rowOff>
    </xdr:from>
    <xdr:to>
      <xdr:col>107</xdr:col>
      <xdr:colOff>50800</xdr:colOff>
      <xdr:row>38</xdr:row>
      <xdr:rowOff>135494</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665050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87209</xdr:rowOff>
    </xdr:from>
    <xdr:to>
      <xdr:col>107</xdr:col>
      <xdr:colOff>101600</xdr:colOff>
      <xdr:row>39</xdr:row>
      <xdr:rowOff>17359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0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8486</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69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135494</xdr:rowOff>
    </xdr:from>
    <xdr:to>
      <xdr:col>102</xdr:col>
      <xdr:colOff>114300</xdr:colOff>
      <xdr:row>38</xdr:row>
      <xdr:rowOff>135540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65059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87392</xdr:rowOff>
    </xdr:from>
    <xdr:to>
      <xdr:col>102</xdr:col>
      <xdr:colOff>165100</xdr:colOff>
      <xdr:row>39</xdr:row>
      <xdr:rowOff>17542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8669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69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85151</xdr:rowOff>
    </xdr:from>
    <xdr:to>
      <xdr:col>98</xdr:col>
      <xdr:colOff>38100</xdr:colOff>
      <xdr:row>39</xdr:row>
      <xdr:rowOff>15301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6428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692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83048</xdr:rowOff>
    </xdr:from>
    <xdr:to>
      <xdr:col>116</xdr:col>
      <xdr:colOff>114300</xdr:colOff>
      <xdr:row>39</xdr:row>
      <xdr:rowOff>13198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378565"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83093</xdr:rowOff>
    </xdr:from>
    <xdr:to>
      <xdr:col>112</xdr:col>
      <xdr:colOff>38100</xdr:colOff>
      <xdr:row>39</xdr:row>
      <xdr:rowOff>13243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4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84603</xdr:rowOff>
    </xdr:from>
    <xdr:to>
      <xdr:col>107</xdr:col>
      <xdr:colOff>101600</xdr:colOff>
      <xdr:row>39</xdr:row>
      <xdr:rowOff>14753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31279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77333" y="6374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84694</xdr:rowOff>
    </xdr:from>
    <xdr:to>
      <xdr:col>102</xdr:col>
      <xdr:colOff>165100</xdr:colOff>
      <xdr:row>39</xdr:row>
      <xdr:rowOff>14844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31371</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88333" y="63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84740</xdr:rowOff>
    </xdr:from>
    <xdr:to>
      <xdr:col>98</xdr:col>
      <xdr:colOff>38100</xdr:colOff>
      <xdr:row>39</xdr:row>
      <xdr:rowOff>14890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31416</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99333" y="6375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衛生費が住民一人当たり</a:t>
          </a:r>
          <a:r>
            <a:rPr kumimoji="1" lang="en-US" altLang="ja-JP" sz="1300">
              <a:latin typeface="ＭＳ Ｐゴシック" panose="020B0600070205080204" pitchFamily="50" charset="-128"/>
              <a:ea typeface="ＭＳ Ｐゴシック" panose="020B0600070205080204" pitchFamily="50" charset="-128"/>
            </a:rPr>
            <a:t>59,593</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15,709</a:t>
          </a:r>
          <a:r>
            <a:rPr kumimoji="1" lang="ja-JP" altLang="en-US" sz="1300">
              <a:latin typeface="ＭＳ Ｐゴシック" panose="020B0600070205080204" pitchFamily="50" charset="-128"/>
              <a:ea typeface="ＭＳ Ｐゴシック" panose="020B0600070205080204" pitchFamily="50" charset="-128"/>
            </a:rPr>
            <a:t>円減少している。病院事業会計への繰出金が減となったことが主な要因である。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78,335</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5,568</a:t>
          </a:r>
          <a:r>
            <a:rPr kumimoji="1" lang="ja-JP" altLang="en-US" sz="1300">
              <a:latin typeface="ＭＳ Ｐゴシック" panose="020B0600070205080204" pitchFamily="50" charset="-128"/>
              <a:ea typeface="ＭＳ Ｐゴシック" panose="020B0600070205080204" pitchFamily="50" charset="-128"/>
            </a:rPr>
            <a:t>円増加している。社会教育施設管理事業の増加が主な要因である。</a:t>
          </a:r>
        </a:p>
        <a:p>
          <a:r>
            <a:rPr kumimoji="1" lang="ja-JP" altLang="en-US" sz="1300">
              <a:latin typeface="ＭＳ Ｐゴシック" panose="020B0600070205080204" pitchFamily="50" charset="-128"/>
              <a:ea typeface="ＭＳ Ｐゴシック" panose="020B0600070205080204" pitchFamily="50" charset="-128"/>
            </a:rPr>
            <a:t>土木費が住民一人当たり</a:t>
          </a:r>
          <a:r>
            <a:rPr kumimoji="1" lang="en-US" altLang="ja-JP" sz="1300">
              <a:latin typeface="ＭＳ Ｐゴシック" panose="020B0600070205080204" pitchFamily="50" charset="-128"/>
              <a:ea typeface="ＭＳ Ｐゴシック" panose="020B0600070205080204" pitchFamily="50" charset="-128"/>
            </a:rPr>
            <a:t>41,001</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8,956</a:t>
          </a:r>
          <a:r>
            <a:rPr kumimoji="1" lang="ja-JP" altLang="en-US" sz="1300">
              <a:latin typeface="ＭＳ Ｐゴシック" panose="020B0600070205080204" pitchFamily="50" charset="-128"/>
              <a:ea typeface="ＭＳ Ｐゴシック" panose="020B0600070205080204" pitchFamily="50" charset="-128"/>
            </a:rPr>
            <a:t>円減少している。三豊市総合体育館改修工事の完了による土木工事費が皆減となったことが主な要因である。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年度からは収支の均衡を図る為に多額の財政調整基金を取り崩しているため、実質単年度収支は赤字となっている。</a:t>
          </a:r>
        </a:p>
        <a:p>
          <a:r>
            <a:rPr kumimoji="1" lang="ja-JP" altLang="en-US" sz="1400">
              <a:latin typeface="ＭＳ ゴシック" pitchFamily="49" charset="-128"/>
              <a:ea typeface="ＭＳ ゴシック" pitchFamily="49" charset="-128"/>
            </a:rPr>
            <a:t>それに伴い、財政調整基金残高は減少しており、令和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年度の標準財政規模比は</a:t>
          </a:r>
          <a:r>
            <a:rPr kumimoji="1" lang="en-US" altLang="ja-JP" sz="1400">
              <a:latin typeface="ＭＳ ゴシック" pitchFamily="49" charset="-128"/>
              <a:ea typeface="ＭＳ ゴシック" pitchFamily="49" charset="-128"/>
            </a:rPr>
            <a:t>30.46%</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すべての会計で実質収支（資金不足・剰余額）については黒字を保っている。</a:t>
          </a:r>
        </a:p>
        <a:p>
          <a:r>
            <a:rPr kumimoji="1" lang="ja-JP" altLang="en-US" sz="1400">
              <a:latin typeface="ＭＳ ゴシック" pitchFamily="49" charset="-128"/>
              <a:ea typeface="ＭＳ ゴシック" pitchFamily="49" charset="-128"/>
            </a:rPr>
            <a:t>病院事業会計においては、新病院建設の建て替えにより起債残額が大幅に増加しており、患者数についても想定を下回る結果となっているため、今後は病院作成の経営強化プランに則り、今後の財政運営に注視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36230781</v>
      </c>
      <c r="BO4" s="371"/>
      <c r="BP4" s="371"/>
      <c r="BQ4" s="371"/>
      <c r="BR4" s="371"/>
      <c r="BS4" s="371"/>
      <c r="BT4" s="371"/>
      <c r="BU4" s="372"/>
      <c r="BV4" s="370">
        <v>39335313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1.7</v>
      </c>
      <c r="CU4" s="377"/>
      <c r="CV4" s="377"/>
      <c r="CW4" s="377"/>
      <c r="CX4" s="377"/>
      <c r="CY4" s="377"/>
      <c r="CZ4" s="377"/>
      <c r="DA4" s="378"/>
      <c r="DB4" s="376">
        <v>4.4000000000000004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35658819</v>
      </c>
      <c r="BO5" s="408"/>
      <c r="BP5" s="408"/>
      <c r="BQ5" s="408"/>
      <c r="BR5" s="408"/>
      <c r="BS5" s="408"/>
      <c r="BT5" s="408"/>
      <c r="BU5" s="409"/>
      <c r="BV5" s="407">
        <v>38106681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98.4</v>
      </c>
      <c r="CU5" s="405"/>
      <c r="CV5" s="405"/>
      <c r="CW5" s="405"/>
      <c r="CX5" s="405"/>
      <c r="CY5" s="405"/>
      <c r="CZ5" s="405"/>
      <c r="DA5" s="406"/>
      <c r="DB5" s="404">
        <v>95.2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571962</v>
      </c>
      <c r="BO6" s="408"/>
      <c r="BP6" s="408"/>
      <c r="BQ6" s="408"/>
      <c r="BR6" s="408"/>
      <c r="BS6" s="408"/>
      <c r="BT6" s="408"/>
      <c r="BU6" s="409"/>
      <c r="BV6" s="407">
        <v>1228632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99.8</v>
      </c>
      <c r="CU6" s="445"/>
      <c r="CV6" s="445"/>
      <c r="CW6" s="445"/>
      <c r="CX6" s="445"/>
      <c r="CY6" s="445"/>
      <c r="CZ6" s="445"/>
      <c r="DA6" s="446"/>
      <c r="DB6" s="444">
        <v>98.9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222548</v>
      </c>
      <c r="BO7" s="408"/>
      <c r="BP7" s="408"/>
      <c r="BQ7" s="408"/>
      <c r="BR7" s="408"/>
      <c r="BS7" s="408"/>
      <c r="BT7" s="408"/>
      <c r="BU7" s="409"/>
      <c r="BV7" s="407">
        <v>305535</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20575831</v>
      </c>
      <c r="CU7" s="408"/>
      <c r="CV7" s="408"/>
      <c r="CW7" s="408"/>
      <c r="CX7" s="408"/>
      <c r="CY7" s="408"/>
      <c r="CZ7" s="408"/>
      <c r="DA7" s="409"/>
      <c r="DB7" s="407">
        <v>21183555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349414</v>
      </c>
      <c r="BO8" s="408"/>
      <c r="BP8" s="408"/>
      <c r="BQ8" s="408"/>
      <c r="BR8" s="408"/>
      <c r="BS8" s="408"/>
      <c r="BT8" s="408"/>
      <c r="BU8" s="409"/>
      <c r="BV8" s="407">
        <v>923097</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0.42</v>
      </c>
      <c r="CU8" s="448"/>
      <c r="CV8" s="448"/>
      <c r="CW8" s="448"/>
      <c r="CX8" s="448"/>
      <c r="CY8" s="448"/>
      <c r="CZ8" s="448"/>
      <c r="DA8" s="449"/>
      <c r="DB8" s="447">
        <v>0.43</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61857</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-573683</v>
      </c>
      <c r="BO9" s="408"/>
      <c r="BP9" s="408"/>
      <c r="BQ9" s="408"/>
      <c r="BR9" s="408"/>
      <c r="BS9" s="408"/>
      <c r="BT9" s="408"/>
      <c r="BU9" s="409"/>
      <c r="BV9" s="407">
        <v>-260220</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16</v>
      </c>
      <c r="CU9" s="405"/>
      <c r="CV9" s="405"/>
      <c r="CW9" s="405"/>
      <c r="CX9" s="405"/>
      <c r="CY9" s="405"/>
      <c r="CZ9" s="405"/>
      <c r="DA9" s="406"/>
      <c r="DB9" s="404">
        <v>15.7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65524</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477709</v>
      </c>
      <c r="BO10" s="408"/>
      <c r="BP10" s="408"/>
      <c r="BQ10" s="408"/>
      <c r="BR10" s="408"/>
      <c r="BS10" s="408"/>
      <c r="BT10" s="408"/>
      <c r="BU10" s="409"/>
      <c r="BV10" s="407">
        <v>613592</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104</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62258</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1157369</v>
      </c>
      <c r="BO12" s="408"/>
      <c r="BP12" s="408"/>
      <c r="BQ12" s="408"/>
      <c r="BR12" s="408"/>
      <c r="BS12" s="408"/>
      <c r="BT12" s="408"/>
      <c r="BU12" s="409"/>
      <c r="BV12" s="407">
        <v>1167458</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61190</v>
      </c>
      <c r="S13" s="492"/>
      <c r="T13" s="492"/>
      <c r="U13" s="492"/>
      <c r="V13" s="493"/>
      <c r="W13" s="423" t="s">
        <v>143</v>
      </c>
      <c r="X13" s="424"/>
      <c r="Y13" s="424"/>
      <c r="Z13" s="424"/>
      <c r="AA13" s="424"/>
      <c r="AB13" s="414"/>
      <c r="AC13" s="458">
        <v>3026</v>
      </c>
      <c r="AD13" s="459"/>
      <c r="AE13" s="459"/>
      <c r="AF13" s="459"/>
      <c r="AG13" s="501"/>
      <c r="AH13" s="458">
        <v>3756</v>
      </c>
      <c r="AI13" s="459"/>
      <c r="AJ13" s="459"/>
      <c r="AK13" s="459"/>
      <c r="AL13" s="460"/>
      <c r="AM13" s="436" t="s">
        <v>144</v>
      </c>
      <c r="AN13" s="437"/>
      <c r="AO13" s="437"/>
      <c r="AP13" s="437"/>
      <c r="AQ13" s="437"/>
      <c r="AR13" s="437"/>
      <c r="AS13" s="437"/>
      <c r="AT13" s="438"/>
      <c r="AU13" s="439" t="s">
        <v>124</v>
      </c>
      <c r="AV13" s="440"/>
      <c r="AW13" s="440"/>
      <c r="AX13" s="440"/>
      <c r="AY13" s="441" t="s">
        <v>145</v>
      </c>
      <c r="AZ13" s="442"/>
      <c r="BA13" s="442"/>
      <c r="BB13" s="442"/>
      <c r="BC13" s="442"/>
      <c r="BD13" s="442"/>
      <c r="BE13" s="442"/>
      <c r="BF13" s="442"/>
      <c r="BG13" s="442"/>
      <c r="BH13" s="442"/>
      <c r="BI13" s="442"/>
      <c r="BJ13" s="442"/>
      <c r="BK13" s="442"/>
      <c r="BL13" s="442"/>
      <c r="BM13" s="443"/>
      <c r="BN13" s="407">
        <v>-1253343</v>
      </c>
      <c r="BO13" s="408"/>
      <c r="BP13" s="408"/>
      <c r="BQ13" s="408"/>
      <c r="BR13" s="408"/>
      <c r="BS13" s="408"/>
      <c r="BT13" s="408"/>
      <c r="BU13" s="409"/>
      <c r="BV13" s="407">
        <v>-814086</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7.8</v>
      </c>
      <c r="CU13" s="405"/>
      <c r="CV13" s="405"/>
      <c r="CW13" s="405"/>
      <c r="CX13" s="405"/>
      <c r="CY13" s="405"/>
      <c r="CZ13" s="405"/>
      <c r="DA13" s="406"/>
      <c r="DB13" s="404">
        <v>7.2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63195</v>
      </c>
      <c r="S14" s="492"/>
      <c r="T14" s="492"/>
      <c r="U14" s="492"/>
      <c r="V14" s="493"/>
      <c r="W14" s="397"/>
      <c r="X14" s="398"/>
      <c r="Y14" s="398"/>
      <c r="Z14" s="398"/>
      <c r="AA14" s="398"/>
      <c r="AB14" s="387"/>
      <c r="AC14" s="494">
        <v>10.4</v>
      </c>
      <c r="AD14" s="495"/>
      <c r="AE14" s="495"/>
      <c r="AF14" s="495"/>
      <c r="AG14" s="496"/>
      <c r="AH14" s="494">
        <v>12.1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141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62266</v>
      </c>
      <c r="S15" s="492"/>
      <c r="T15" s="492"/>
      <c r="U15" s="492"/>
      <c r="V15" s="493"/>
      <c r="W15" s="423" t="s">
        <v>150</v>
      </c>
      <c r="X15" s="424"/>
      <c r="Y15" s="424"/>
      <c r="Z15" s="424"/>
      <c r="AA15" s="424"/>
      <c r="AB15" s="414"/>
      <c r="AC15" s="458">
        <v>9445</v>
      </c>
      <c r="AD15" s="459"/>
      <c r="AE15" s="459"/>
      <c r="AF15" s="459"/>
      <c r="AG15" s="501"/>
      <c r="AH15" s="458">
        <v>10089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7761396</v>
      </c>
      <c r="BO15" s="371"/>
      <c r="BP15" s="371"/>
      <c r="BQ15" s="371"/>
      <c r="BR15" s="371"/>
      <c r="BS15" s="371"/>
      <c r="BT15" s="371"/>
      <c r="BU15" s="372"/>
      <c r="BV15" s="370">
        <v>7451472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32.6</v>
      </c>
      <c r="AD16" s="495"/>
      <c r="AE16" s="495"/>
      <c r="AF16" s="495"/>
      <c r="AG16" s="496"/>
      <c r="AH16" s="494">
        <v>32.4</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18266233</v>
      </c>
      <c r="BO16" s="408"/>
      <c r="BP16" s="408"/>
      <c r="BQ16" s="408"/>
      <c r="BR16" s="408"/>
      <c r="BS16" s="408"/>
      <c r="BT16" s="408"/>
      <c r="BU16" s="409"/>
      <c r="BV16" s="407">
        <v>18170359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16503</v>
      </c>
      <c r="AD17" s="459"/>
      <c r="AE17" s="459"/>
      <c r="AF17" s="459"/>
      <c r="AG17" s="501"/>
      <c r="AH17" s="458">
        <v>17317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9782754</v>
      </c>
      <c r="BO17" s="408"/>
      <c r="BP17" s="408"/>
      <c r="BQ17" s="408"/>
      <c r="BR17" s="408"/>
      <c r="BS17" s="408"/>
      <c r="BT17" s="408"/>
      <c r="BU17" s="409"/>
      <c r="BV17" s="407">
        <v>9360656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160</v>
      </c>
      <c r="C18" s="450"/>
      <c r="D18" s="450"/>
      <c r="E18" s="533"/>
      <c r="F18" s="533"/>
      <c r="G18" s="533"/>
      <c r="H18" s="533"/>
      <c r="I18" s="533"/>
      <c r="J18" s="533"/>
      <c r="K18" s="533"/>
      <c r="L18" s="534">
        <v>222.7</v>
      </c>
      <c r="M18" s="534"/>
      <c r="N18" s="534"/>
      <c r="O18" s="534"/>
      <c r="P18" s="534"/>
      <c r="Q18" s="534"/>
      <c r="R18" s="535"/>
      <c r="S18" s="535"/>
      <c r="T18" s="535"/>
      <c r="U18" s="535"/>
      <c r="V18" s="536"/>
      <c r="W18" s="425"/>
      <c r="X18" s="426"/>
      <c r="Y18" s="426"/>
      <c r="Z18" s="426"/>
      <c r="AA18" s="426"/>
      <c r="AB18" s="417"/>
      <c r="AC18" s="537">
        <v>57</v>
      </c>
      <c r="AD18" s="538"/>
      <c r="AE18" s="538"/>
      <c r="AF18" s="538"/>
      <c r="AG18" s="539"/>
      <c r="AH18" s="537">
        <v>55.6</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20445640</v>
      </c>
      <c r="BO18" s="408"/>
      <c r="BP18" s="408"/>
      <c r="BQ18" s="408"/>
      <c r="BR18" s="408"/>
      <c r="BS18" s="408"/>
      <c r="BT18" s="408"/>
      <c r="BU18" s="409"/>
      <c r="BV18" s="407">
        <v>20514752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162</v>
      </c>
      <c r="C19" s="450"/>
      <c r="D19" s="450"/>
      <c r="E19" s="533"/>
      <c r="F19" s="533"/>
      <c r="G19" s="533"/>
      <c r="H19" s="533"/>
      <c r="I19" s="533"/>
      <c r="J19" s="533"/>
      <c r="K19" s="533"/>
      <c r="L19" s="541">
        <v>278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25368611</v>
      </c>
      <c r="BO19" s="408"/>
      <c r="BP19" s="408"/>
      <c r="BQ19" s="408"/>
      <c r="BR19" s="408"/>
      <c r="BS19" s="408"/>
      <c r="BT19" s="408"/>
      <c r="BU19" s="409"/>
      <c r="BV19" s="407">
        <v>26555490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164</v>
      </c>
      <c r="C20" s="450"/>
      <c r="D20" s="450"/>
      <c r="E20" s="533"/>
      <c r="F20" s="533"/>
      <c r="G20" s="533"/>
      <c r="H20" s="533"/>
      <c r="I20" s="533"/>
      <c r="J20" s="533"/>
      <c r="K20" s="533"/>
      <c r="L20" s="541">
        <v>23083</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32149755</v>
      </c>
      <c r="BO22" s="371"/>
      <c r="BP22" s="371"/>
      <c r="BQ22" s="371"/>
      <c r="BR22" s="371"/>
      <c r="BS22" s="371"/>
      <c r="BT22" s="371"/>
      <c r="BU22" s="372"/>
      <c r="BV22" s="370">
        <v>34167283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13061928</v>
      </c>
      <c r="BO23" s="408"/>
      <c r="BP23" s="408"/>
      <c r="BQ23" s="408"/>
      <c r="BR23" s="408"/>
      <c r="BS23" s="408"/>
      <c r="BT23" s="408"/>
      <c r="BU23" s="409"/>
      <c r="BV23" s="407">
        <v>14024462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9260</v>
      </c>
      <c r="R24" s="459"/>
      <c r="S24" s="459"/>
      <c r="T24" s="459"/>
      <c r="U24" s="459"/>
      <c r="V24" s="501"/>
      <c r="W24" s="553"/>
      <c r="X24" s="554"/>
      <c r="Y24" s="555"/>
      <c r="Z24" s="457" t="s">
        <v>175</v>
      </c>
      <c r="AA24" s="437"/>
      <c r="AB24" s="437"/>
      <c r="AC24" s="437"/>
      <c r="AD24" s="437"/>
      <c r="AE24" s="437"/>
      <c r="AF24" s="437"/>
      <c r="AG24" s="438"/>
      <c r="AH24" s="458">
        <v>491</v>
      </c>
      <c r="AI24" s="459"/>
      <c r="AJ24" s="459"/>
      <c r="AK24" s="459"/>
      <c r="AL24" s="501"/>
      <c r="AM24" s="458">
        <v>1503442</v>
      </c>
      <c r="AN24" s="459"/>
      <c r="AO24" s="459"/>
      <c r="AP24" s="459"/>
      <c r="AQ24" s="459"/>
      <c r="AR24" s="501"/>
      <c r="AS24" s="458">
        <v>3062</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21227421</v>
      </c>
      <c r="BO24" s="408"/>
      <c r="BP24" s="408"/>
      <c r="BQ24" s="408"/>
      <c r="BR24" s="408"/>
      <c r="BS24" s="408"/>
      <c r="BT24" s="408"/>
      <c r="BU24" s="409"/>
      <c r="BV24" s="407">
        <v>22142310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7340</v>
      </c>
      <c r="R25" s="459"/>
      <c r="S25" s="459"/>
      <c r="T25" s="459"/>
      <c r="U25" s="459"/>
      <c r="V25" s="501"/>
      <c r="W25" s="553"/>
      <c r="X25" s="554"/>
      <c r="Y25" s="555"/>
      <c r="Z25" s="457" t="s">
        <v>178</v>
      </c>
      <c r="AA25" s="437"/>
      <c r="AB25" s="437"/>
      <c r="AC25" s="437"/>
      <c r="AD25" s="437"/>
      <c r="AE25" s="437"/>
      <c r="AF25" s="437"/>
      <c r="AG25" s="438"/>
      <c r="AH25" s="458" t="s">
        <v>141</v>
      </c>
      <c r="AI25" s="459"/>
      <c r="AJ25" s="459"/>
      <c r="AK25" s="459"/>
      <c r="AL25" s="501"/>
      <c r="AM25" s="458" t="s">
        <v>179</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296274</v>
      </c>
      <c r="BO25" s="371"/>
      <c r="BP25" s="371"/>
      <c r="BQ25" s="371"/>
      <c r="BR25" s="371"/>
      <c r="BS25" s="371"/>
      <c r="BT25" s="371"/>
      <c r="BU25" s="372"/>
      <c r="BV25" s="370">
        <v>332777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6650</v>
      </c>
      <c r="R26" s="459"/>
      <c r="S26" s="459"/>
      <c r="T26" s="459"/>
      <c r="U26" s="459"/>
      <c r="V26" s="501"/>
      <c r="W26" s="553"/>
      <c r="X26" s="554"/>
      <c r="Y26" s="555"/>
      <c r="Z26" s="457" t="s">
        <v>182</v>
      </c>
      <c r="AA26" s="559"/>
      <c r="AB26" s="559"/>
      <c r="AC26" s="559"/>
      <c r="AD26" s="559"/>
      <c r="AE26" s="559"/>
      <c r="AF26" s="559"/>
      <c r="AG26" s="560"/>
      <c r="AH26" s="458">
        <v>37</v>
      </c>
      <c r="AI26" s="459"/>
      <c r="AJ26" s="459"/>
      <c r="AK26" s="459"/>
      <c r="AL26" s="501"/>
      <c r="AM26" s="458">
        <v>117512</v>
      </c>
      <c r="AN26" s="459"/>
      <c r="AO26" s="459"/>
      <c r="AP26" s="459"/>
      <c r="AQ26" s="459"/>
      <c r="AR26" s="501"/>
      <c r="AS26" s="458">
        <v>3176</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v>41270</v>
      </c>
      <c r="BO26" s="408"/>
      <c r="BP26" s="408"/>
      <c r="BQ26" s="408"/>
      <c r="BR26" s="408"/>
      <c r="BS26" s="408"/>
      <c r="BT26" s="408"/>
      <c r="BU26" s="409"/>
      <c r="BV26" s="407">
        <v>42323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5040</v>
      </c>
      <c r="R27" s="459"/>
      <c r="S27" s="459"/>
      <c r="T27" s="459"/>
      <c r="U27" s="459"/>
      <c r="V27" s="501"/>
      <c r="W27" s="553"/>
      <c r="X27" s="554"/>
      <c r="Y27" s="555"/>
      <c r="Z27" s="457" t="s">
        <v>185</v>
      </c>
      <c r="AA27" s="437"/>
      <c r="AB27" s="437"/>
      <c r="AC27" s="437"/>
      <c r="AD27" s="437"/>
      <c r="AE27" s="437"/>
      <c r="AF27" s="437"/>
      <c r="AG27" s="438"/>
      <c r="AH27" s="458">
        <v>86</v>
      </c>
      <c r="AI27" s="459"/>
      <c r="AJ27" s="459"/>
      <c r="AK27" s="459"/>
      <c r="AL27" s="501"/>
      <c r="AM27" s="458">
        <v>244154</v>
      </c>
      <c r="AN27" s="459"/>
      <c r="AO27" s="459"/>
      <c r="AP27" s="459"/>
      <c r="AQ27" s="459"/>
      <c r="AR27" s="501"/>
      <c r="AS27" s="458">
        <v>2839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v>1118724</v>
      </c>
      <c r="BO27" s="530"/>
      <c r="BP27" s="530"/>
      <c r="BQ27" s="530"/>
      <c r="BR27" s="530"/>
      <c r="BS27" s="530"/>
      <c r="BT27" s="530"/>
      <c r="BU27" s="531"/>
      <c r="BV27" s="529">
        <v>1118517</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4390</v>
      </c>
      <c r="R28" s="459"/>
      <c r="S28" s="459"/>
      <c r="T28" s="459"/>
      <c r="U28" s="459"/>
      <c r="V28" s="501"/>
      <c r="W28" s="553"/>
      <c r="X28" s="554"/>
      <c r="Y28" s="555"/>
      <c r="Z28" s="457" t="s">
        <v>188</v>
      </c>
      <c r="AA28" s="437"/>
      <c r="AB28" s="437"/>
      <c r="AC28" s="437"/>
      <c r="AD28" s="437"/>
      <c r="AE28" s="437"/>
      <c r="AF28" s="437"/>
      <c r="AG28" s="438"/>
      <c r="AH28" s="458" t="s">
        <v>141</v>
      </c>
      <c r="AI28" s="459"/>
      <c r="AJ28" s="459"/>
      <c r="AK28" s="459"/>
      <c r="AL28" s="501"/>
      <c r="AM28" s="458" t="s">
        <v>179</v>
      </c>
      <c r="AN28" s="459"/>
      <c r="AO28" s="459"/>
      <c r="AP28" s="459"/>
      <c r="AQ28" s="459"/>
      <c r="AR28" s="501"/>
      <c r="AS28" s="458" t="s">
        <v>141</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6268037</v>
      </c>
      <c r="BO28" s="371"/>
      <c r="BP28" s="371"/>
      <c r="BQ28" s="371"/>
      <c r="BR28" s="371"/>
      <c r="BS28" s="371"/>
      <c r="BT28" s="371"/>
      <c r="BU28" s="372"/>
      <c r="BV28" s="370">
        <v>6947697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20</v>
      </c>
      <c r="M29" s="459"/>
      <c r="N29" s="459"/>
      <c r="O29" s="459"/>
      <c r="P29" s="501"/>
      <c r="Q29" s="458">
        <v>4070</v>
      </c>
      <c r="R29" s="459"/>
      <c r="S29" s="459"/>
      <c r="T29" s="459"/>
      <c r="U29" s="459"/>
      <c r="V29" s="501"/>
      <c r="W29" s="556"/>
      <c r="X29" s="557"/>
      <c r="Y29" s="558"/>
      <c r="Z29" s="457" t="s">
        <v>191</v>
      </c>
      <c r="AA29" s="437"/>
      <c r="AB29" s="437"/>
      <c r="AC29" s="437"/>
      <c r="AD29" s="437"/>
      <c r="AE29" s="437"/>
      <c r="AF29" s="437"/>
      <c r="AG29" s="438"/>
      <c r="AH29" s="458">
        <v>577</v>
      </c>
      <c r="AI29" s="459"/>
      <c r="AJ29" s="459"/>
      <c r="AK29" s="459"/>
      <c r="AL29" s="501"/>
      <c r="AM29" s="458">
        <v>1747596</v>
      </c>
      <c r="AN29" s="459"/>
      <c r="AO29" s="459"/>
      <c r="AP29" s="459"/>
      <c r="AQ29" s="459"/>
      <c r="AR29" s="501"/>
      <c r="AS29" s="458">
        <v>3029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3103525</v>
      </c>
      <c r="BO29" s="408"/>
      <c r="BP29" s="408"/>
      <c r="BQ29" s="408"/>
      <c r="BR29" s="408"/>
      <c r="BS29" s="408"/>
      <c r="BT29" s="408"/>
      <c r="BU29" s="409"/>
      <c r="BV29" s="407">
        <v>3099420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98.8</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9927638</v>
      </c>
      <c r="BO30" s="530"/>
      <c r="BP30" s="530"/>
      <c r="BQ30" s="530"/>
      <c r="BR30" s="530"/>
      <c r="BS30" s="530"/>
      <c r="BT30" s="530"/>
      <c r="BU30" s="531"/>
      <c r="BV30" s="529">
        <v>9715311</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200</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IF('各会計、関係団体の財政状況及び健全化判断比率'!B33="","",'各会計、関係団体の財政状況及び健全化判断比率'!B33)</f>
        <v>病院事業会計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三観広域行政組合（一般会計）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三豊市土地開発公社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国道用地先行取得事業特別会計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国民健康保険診療所事業特別会計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IF('各会計、関係団体の財政状況及び健全化判断比率'!B35="","",'各会計、関係団体の財政状況及び健全化判断比率'!B35)</f>
        <v>浄化槽整備推進事業特別会計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三観広域行政組合（電算センター特別会計）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株式会社たからだの里</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11</v>
      </c>
      <c r="BF36" s="597"/>
      <c r="BG36" s="598" t="str">
        <f>IF('各会計、関係団体の財政状況及び健全化判断比率'!B36="","",'各会計、関係団体の財政状況及び健全化判断比率'!B36)</f>
        <v>港湾整備事業特別会計</v>
      </c>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三豊総合病院企業団（病院事業会計）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三豊総合病院企業団（保健福祉総合施設事業）</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7</v>
      </c>
      <c r="V38" s="597"/>
      <c r="W38" s="598" t="str">
        <f>IF('各会計、関係団体の財政状況及び健全化判断比率'!B32="","",'各会計、関係団体の財政状況及び健全化判断比率'!B32)</f>
        <v>介護サービス事業特別会計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三豊総合病院企業団（介護老人保健施設事業会計）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香川県三豊市観音寺市学校組合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香川県中部広域競艇事業組合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香川県市町総合事務組合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香川県後期高齢者医療広域連合（一般会計）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21</v>
      </c>
      <c r="BX43" s="597"/>
      <c r="BY43" s="598" t="str">
        <f>IF('各会計、関係団体の財政状況及び健全化判断比率'!B77="","",'各会計、関係団体の財政状況及び健全化判断比率'!B77)</f>
        <v>香川県後期高齢者医療広域連合（後期高齢者医療事業）</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AUVqceaING39fD5yeF/0L8j3XYQyHprXSKssAa3BLu2Z87N/fcI1zqmTGxr1oSHJbjfH7x2iOadP04RSmT3Kg==" saltValue="zrjJDouG2t6Yrtq3qX5FS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581</v>
      </c>
      <c r="D34" s="1151"/>
      <c r="E34" s="1152"/>
      <c r="F34" s="32">
        <v>6.59</v>
      </c>
      <c r="G34" s="33">
        <v>5.23</v>
      </c>
      <c r="H34" s="33">
        <v>3.55</v>
      </c>
      <c r="I34" s="33">
        <v>3.94</v>
      </c>
      <c r="J34" s="34">
        <v>4.12</v>
      </c>
      <c r="K34" s="22"/>
      <c r="L34" s="22"/>
      <c r="M34" s="22"/>
      <c r="N34" s="22"/>
      <c r="O34" s="22"/>
      <c r="P34" s="22"/>
    </row>
    <row r="35" spans="1:16" ht="39" customHeight="1" x14ac:dyDescent="0.15">
      <c r="A35" s="22"/>
      <c r="B35" s="35"/>
      <c r="C35" s="1145" t="s">
        <v>582</v>
      </c>
      <c r="D35" s="1146"/>
      <c r="E35" s="1147"/>
      <c r="F35" s="36">
        <v>1.23</v>
      </c>
      <c r="G35" s="37">
        <v>1.06</v>
      </c>
      <c r="H35" s="37">
        <v>1.6</v>
      </c>
      <c r="I35" s="37">
        <v>2.16</v>
      </c>
      <c r="J35" s="38">
        <v>2.2200000000000002</v>
      </c>
      <c r="K35" s="22"/>
      <c r="L35" s="22"/>
      <c r="M35" s="22"/>
      <c r="N35" s="22"/>
      <c r="O35" s="22"/>
      <c r="P35" s="22"/>
    </row>
    <row r="36" spans="1:16" ht="39" customHeight="1" x14ac:dyDescent="0.15">
      <c r="A36" s="22"/>
      <c r="B36" s="35"/>
      <c r="C36" s="1145" t="s">
        <v>583</v>
      </c>
      <c r="D36" s="1146"/>
      <c r="E36" s="1147"/>
      <c r="F36" s="36">
        <v>5.16</v>
      </c>
      <c r="G36" s="37">
        <v>7.98</v>
      </c>
      <c r="H36" s="37">
        <v>5.71</v>
      </c>
      <c r="I36" s="37">
        <v>4.3499999999999996</v>
      </c>
      <c r="J36" s="38">
        <v>1.69</v>
      </c>
      <c r="K36" s="22"/>
      <c r="L36" s="22"/>
      <c r="M36" s="22"/>
      <c r="N36" s="22"/>
      <c r="O36" s="22"/>
      <c r="P36" s="22"/>
    </row>
    <row r="37" spans="1:16" ht="39" customHeight="1" x14ac:dyDescent="0.15">
      <c r="A37" s="22"/>
      <c r="B37" s="35"/>
      <c r="C37" s="1145" t="s">
        <v>584</v>
      </c>
      <c r="D37" s="1146"/>
      <c r="E37" s="1147"/>
      <c r="F37" s="36">
        <v>0.16</v>
      </c>
      <c r="G37" s="37">
        <v>0.3</v>
      </c>
      <c r="H37" s="37">
        <v>0.51</v>
      </c>
      <c r="I37" s="37">
        <v>1.46</v>
      </c>
      <c r="J37" s="38">
        <v>1.32</v>
      </c>
      <c r="K37" s="22"/>
      <c r="L37" s="22"/>
      <c r="M37" s="22"/>
      <c r="N37" s="22"/>
      <c r="O37" s="22"/>
      <c r="P37" s="22"/>
    </row>
    <row r="38" spans="1:16" ht="39" customHeight="1" x14ac:dyDescent="0.15">
      <c r="A38" s="22"/>
      <c r="B38" s="35"/>
      <c r="C38" s="1145" t="s">
        <v>585</v>
      </c>
      <c r="D38" s="1146"/>
      <c r="E38" s="1147"/>
      <c r="F38" s="36">
        <v>0.04</v>
      </c>
      <c r="G38" s="37">
        <v>0.04</v>
      </c>
      <c r="H38" s="37">
        <v>0.03</v>
      </c>
      <c r="I38" s="37">
        <v>0.06</v>
      </c>
      <c r="J38" s="38">
        <v>0.03</v>
      </c>
      <c r="K38" s="22"/>
      <c r="L38" s="22"/>
      <c r="M38" s="22"/>
      <c r="N38" s="22"/>
      <c r="O38" s="22"/>
      <c r="P38" s="22"/>
    </row>
    <row r="39" spans="1:16" ht="39" customHeight="1" x14ac:dyDescent="0.15">
      <c r="A39" s="22"/>
      <c r="B39" s="35"/>
      <c r="C39" s="1145" t="s">
        <v>586</v>
      </c>
      <c r="D39" s="1146"/>
      <c r="E39" s="1147"/>
      <c r="F39" s="36">
        <v>0.01</v>
      </c>
      <c r="G39" s="37">
        <v>0</v>
      </c>
      <c r="H39" s="37">
        <v>0</v>
      </c>
      <c r="I39" s="37">
        <v>0.01</v>
      </c>
      <c r="J39" s="38">
        <v>0</v>
      </c>
      <c r="K39" s="22"/>
      <c r="L39" s="22"/>
      <c r="M39" s="22"/>
      <c r="N39" s="22"/>
      <c r="O39" s="22"/>
      <c r="P39" s="22"/>
    </row>
    <row r="40" spans="1:16" ht="39" customHeight="1" x14ac:dyDescent="0.15">
      <c r="A40" s="22"/>
      <c r="B40" s="35"/>
      <c r="C40" s="1145" t="s">
        <v>587</v>
      </c>
      <c r="D40" s="1146"/>
      <c r="E40" s="1147"/>
      <c r="F40" s="36">
        <v>0</v>
      </c>
      <c r="G40" s="37">
        <v>0.01</v>
      </c>
      <c r="H40" s="37">
        <v>0</v>
      </c>
      <c r="I40" s="37">
        <v>0</v>
      </c>
      <c r="J40" s="38">
        <v>0</v>
      </c>
      <c r="K40" s="22"/>
      <c r="L40" s="22"/>
      <c r="M40" s="22"/>
      <c r="N40" s="22"/>
      <c r="O40" s="22"/>
      <c r="P40" s="22"/>
    </row>
    <row r="41" spans="1:16" ht="39" customHeight="1" x14ac:dyDescent="0.15">
      <c r="A41" s="22"/>
      <c r="B41" s="35"/>
      <c r="C41" s="1145" t="s">
        <v>588</v>
      </c>
      <c r="D41" s="1146"/>
      <c r="E41" s="1147"/>
      <c r="F41" s="36" t="s">
        <v>530</v>
      </c>
      <c r="G41" s="37" t="s">
        <v>530</v>
      </c>
      <c r="H41" s="37" t="s">
        <v>530</v>
      </c>
      <c r="I41" s="37" t="s">
        <v>530</v>
      </c>
      <c r="J41" s="38">
        <v>0</v>
      </c>
      <c r="K41" s="22"/>
      <c r="L41" s="22"/>
      <c r="M41" s="22"/>
      <c r="N41" s="22"/>
      <c r="O41" s="22"/>
      <c r="P41" s="22"/>
    </row>
    <row r="42" spans="1:16" ht="39" customHeight="1" x14ac:dyDescent="0.15">
      <c r="A42" s="22"/>
      <c r="B42" s="39"/>
      <c r="C42" s="1145" t="s">
        <v>589</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590</v>
      </c>
      <c r="D43" s="1149"/>
      <c r="E43" s="1150"/>
      <c r="F43" s="41">
        <v>0</v>
      </c>
      <c r="G43" s="42">
        <v>0</v>
      </c>
      <c r="H43" s="42">
        <v>0</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z1Z7HE0ZunPuh1+XmV4ads5lBGEdN3W9a3s7LsS3hQ1QQ54w9Us+SNf86h3l4hWjVOd7tJ+2zeob4r0dbb16Q==" saltValue="eVynJk35ObSaKOe6YKZ6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2931</v>
      </c>
      <c r="L45" s="60">
        <v>3568</v>
      </c>
      <c r="M45" s="60">
        <v>3994</v>
      </c>
      <c r="N45" s="60">
        <v>4160</v>
      </c>
      <c r="O45" s="61">
        <v>4070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530</v>
      </c>
      <c r="L46" s="64" t="s">
        <v>530</v>
      </c>
      <c r="M46" s="64" t="s">
        <v>530</v>
      </c>
      <c r="N46" s="64" t="s">
        <v>530</v>
      </c>
      <c r="O46" s="65" t="s">
        <v>530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530</v>
      </c>
      <c r="L47" s="64" t="s">
        <v>530</v>
      </c>
      <c r="M47" s="64" t="s">
        <v>530</v>
      </c>
      <c r="N47" s="64" t="s">
        <v>530</v>
      </c>
      <c r="O47" s="65" t="s">
        <v>530</v>
      </c>
      <c r="P47" s="48"/>
      <c r="Q47" s="48"/>
      <c r="R47" s="48"/>
      <c r="S47" s="48"/>
      <c r="T47" s="48"/>
      <c r="U47" s="48"/>
    </row>
    <row r="48" spans="1:21" ht="30.75" customHeight="1" x14ac:dyDescent="0.15">
      <c r="A48" s="48"/>
      <c r="B48" s="1155"/>
      <c r="C48" s="1156"/>
      <c r="D48" s="62"/>
      <c r="E48" s="1161" t="s">
        <v>15</v>
      </c>
      <c r="F48" s="1161"/>
      <c r="G48" s="1161"/>
      <c r="H48" s="1161"/>
      <c r="I48" s="1161"/>
      <c r="J48" s="1162"/>
      <c r="K48" s="63">
        <v>197</v>
      </c>
      <c r="L48" s="64">
        <v>207</v>
      </c>
      <c r="M48" s="64">
        <v>190</v>
      </c>
      <c r="N48" s="64">
        <v>221</v>
      </c>
      <c r="O48" s="65">
        <v>244</v>
      </c>
      <c r="P48" s="48"/>
      <c r="Q48" s="48"/>
      <c r="R48" s="48"/>
      <c r="S48" s="48"/>
      <c r="T48" s="48"/>
      <c r="U48" s="48"/>
    </row>
    <row r="49" spans="1:21" ht="30.75" customHeight="1" x14ac:dyDescent="0.15">
      <c r="A49" s="48"/>
      <c r="B49" s="1155"/>
      <c r="C49" s="1156"/>
      <c r="D49" s="62"/>
      <c r="E49" s="1161" t="s">
        <v>16</v>
      </c>
      <c r="F49" s="1161"/>
      <c r="G49" s="1161"/>
      <c r="H49" s="1161"/>
      <c r="I49" s="1161"/>
      <c r="J49" s="1162"/>
      <c r="K49" s="63">
        <v>185</v>
      </c>
      <c r="L49" s="64">
        <v>227</v>
      </c>
      <c r="M49" s="64">
        <v>233</v>
      </c>
      <c r="N49" s="64">
        <v>230</v>
      </c>
      <c r="O49" s="65">
        <v>276</v>
      </c>
      <c r="P49" s="48"/>
      <c r="Q49" s="48"/>
      <c r="R49" s="48"/>
      <c r="S49" s="48"/>
      <c r="T49" s="48"/>
      <c r="U49" s="48"/>
    </row>
    <row r="50" spans="1:21" ht="30.75" customHeight="1" x14ac:dyDescent="0.15">
      <c r="A50" s="48"/>
      <c r="B50" s="1155"/>
      <c r="C50" s="1156"/>
      <c r="D50" s="62"/>
      <c r="E50" s="1161" t="s">
        <v>17</v>
      </c>
      <c r="F50" s="1161"/>
      <c r="G50" s="1161"/>
      <c r="H50" s="1161"/>
      <c r="I50" s="1161"/>
      <c r="J50" s="1162"/>
      <c r="K50" s="63">
        <v>17</v>
      </c>
      <c r="L50" s="64">
        <v>19</v>
      </c>
      <c r="M50" s="64">
        <v>12</v>
      </c>
      <c r="N50" s="64">
        <v>6</v>
      </c>
      <c r="O50" s="65">
        <v>6</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t="s">
        <v>530</v>
      </c>
      <c r="M51" s="64" t="s">
        <v>530</v>
      </c>
      <c r="N51" s="64" t="s">
        <v>530</v>
      </c>
      <c r="O51" s="65" t="s">
        <v>530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2556</v>
      </c>
      <c r="L52" s="64">
        <v>2952</v>
      </c>
      <c r="M52" s="64">
        <v>3126</v>
      </c>
      <c r="N52" s="64">
        <v>3182</v>
      </c>
      <c r="O52" s="65">
        <v>3201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774</v>
      </c>
      <c r="L53" s="69">
        <v>1069</v>
      </c>
      <c r="M53" s="69">
        <v>1303</v>
      </c>
      <c r="N53" s="69">
        <v>1435</v>
      </c>
      <c r="O53" s="70">
        <v>1395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0YtfCvJAcAO85pwLaUkp25w5yfyMnMGANtJf/XiF6cKkTJjQmV5oEx/06/Wpbu0jYRLUtHlLP6jfBbIHRYeRQ==" saltValue="3BZfRq3IJLUqFCEjBwTX1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84" t="s">
        <v>32</v>
      </c>
      <c r="C41" s="1185"/>
      <c r="D41" s="105"/>
      <c r="E41" s="1190" t="s">
        <v>33</v>
      </c>
      <c r="F41" s="1190"/>
      <c r="G41" s="1190"/>
      <c r="H41" s="1191"/>
      <c r="I41" s="355">
        <v>35306</v>
      </c>
      <c r="J41" s="356">
        <v>34998</v>
      </c>
      <c r="K41" s="356">
        <v>34696</v>
      </c>
      <c r="L41" s="356">
        <v>34167</v>
      </c>
      <c r="M41" s="357">
        <v>32150</v>
      </c>
    </row>
    <row r="42" spans="2:13" ht="27.75" customHeight="1" x14ac:dyDescent="0.15">
      <c r="B42" s="1186"/>
      <c r="C42" s="1187"/>
      <c r="D42" s="106"/>
      <c r="E42" s="1192" t="s">
        <v>34</v>
      </c>
      <c r="F42" s="1192"/>
      <c r="G42" s="1192"/>
      <c r="H42" s="1193"/>
      <c r="I42" s="358">
        <v>37</v>
      </c>
      <c r="J42" s="359">
        <v>41</v>
      </c>
      <c r="K42" s="359">
        <v>15</v>
      </c>
      <c r="L42" s="359">
        <v>6</v>
      </c>
      <c r="M42" s="360">
        <v>0</v>
      </c>
    </row>
    <row r="43" spans="2:13" ht="27.75" customHeight="1" x14ac:dyDescent="0.15">
      <c r="B43" s="1186"/>
      <c r="C43" s="1187"/>
      <c r="D43" s="106"/>
      <c r="E43" s="1192" t="s">
        <v>35</v>
      </c>
      <c r="F43" s="1192"/>
      <c r="G43" s="1192"/>
      <c r="H43" s="1193"/>
      <c r="I43" s="358">
        <v>1817</v>
      </c>
      <c r="J43" s="359">
        <v>1877</v>
      </c>
      <c r="K43" s="359">
        <v>2092</v>
      </c>
      <c r="L43" s="359">
        <v>3810</v>
      </c>
      <c r="M43" s="360">
        <v>3720</v>
      </c>
    </row>
    <row r="44" spans="2:13" ht="27.75" customHeight="1" x14ac:dyDescent="0.15">
      <c r="B44" s="1186"/>
      <c r="C44" s="1187"/>
      <c r="D44" s="106"/>
      <c r="E44" s="1192" t="s">
        <v>36</v>
      </c>
      <c r="F44" s="1192"/>
      <c r="G44" s="1192"/>
      <c r="H44" s="1193"/>
      <c r="I44" s="358">
        <v>2278</v>
      </c>
      <c r="J44" s="359">
        <v>2090</v>
      </c>
      <c r="K44" s="359">
        <v>2078</v>
      </c>
      <c r="L44" s="359">
        <v>2015</v>
      </c>
      <c r="M44" s="360">
        <v>1821</v>
      </c>
    </row>
    <row r="45" spans="2:13" ht="27.75" customHeight="1" x14ac:dyDescent="0.15">
      <c r="B45" s="1186"/>
      <c r="C45" s="1187"/>
      <c r="D45" s="106"/>
      <c r="E45" s="1192" t="s">
        <v>37</v>
      </c>
      <c r="F45" s="1192"/>
      <c r="G45" s="1192"/>
      <c r="H45" s="1193"/>
      <c r="I45" s="358">
        <v>4846</v>
      </c>
      <c r="J45" s="359">
        <v>4722</v>
      </c>
      <c r="K45" s="359">
        <v>4653</v>
      </c>
      <c r="L45" s="359">
        <v>4332</v>
      </c>
      <c r="M45" s="360">
        <v>4043</v>
      </c>
    </row>
    <row r="46" spans="2:13" ht="27.75" customHeight="1" x14ac:dyDescent="0.15">
      <c r="B46" s="1186"/>
      <c r="C46" s="1187"/>
      <c r="D46" s="107"/>
      <c r="E46" s="1192" t="s">
        <v>38</v>
      </c>
      <c r="F46" s="1192"/>
      <c r="G46" s="1192"/>
      <c r="H46" s="1193"/>
      <c r="I46" s="358" t="s">
        <v>530</v>
      </c>
      <c r="J46" s="359" t="s">
        <v>530</v>
      </c>
      <c r="K46" s="359" t="s">
        <v>530</v>
      </c>
      <c r="L46" s="359" t="s">
        <v>530</v>
      </c>
      <c r="M46" s="360" t="s">
        <v>530</v>
      </c>
    </row>
    <row r="47" spans="2:13" ht="27.75" customHeight="1" x14ac:dyDescent="0.15">
      <c r="B47" s="1186"/>
      <c r="C47" s="1187"/>
      <c r="D47" s="108"/>
      <c r="E47" s="1194" t="s">
        <v>39</v>
      </c>
      <c r="F47" s="1195"/>
      <c r="G47" s="1195"/>
      <c r="H47" s="1196"/>
      <c r="I47" s="358" t="s">
        <v>530</v>
      </c>
      <c r="J47" s="359" t="s">
        <v>530</v>
      </c>
      <c r="K47" s="359" t="s">
        <v>530</v>
      </c>
      <c r="L47" s="359" t="s">
        <v>530</v>
      </c>
      <c r="M47" s="360" t="s">
        <v>530</v>
      </c>
    </row>
    <row r="48" spans="2:13" ht="27.75" customHeight="1" x14ac:dyDescent="0.15">
      <c r="B48" s="1186"/>
      <c r="C48" s="1187"/>
      <c r="D48" s="106"/>
      <c r="E48" s="1192" t="s">
        <v>40</v>
      </c>
      <c r="F48" s="1192"/>
      <c r="G48" s="1192"/>
      <c r="H48" s="1193"/>
      <c r="I48" s="358" t="s">
        <v>530</v>
      </c>
      <c r="J48" s="359" t="s">
        <v>530</v>
      </c>
      <c r="K48" s="359" t="s">
        <v>530</v>
      </c>
      <c r="L48" s="359" t="s">
        <v>530</v>
      </c>
      <c r="M48" s="360" t="s">
        <v>530</v>
      </c>
    </row>
    <row r="49" spans="2:13" ht="27.75" customHeight="1" x14ac:dyDescent="0.15">
      <c r="B49" s="1188"/>
      <c r="C49" s="1189"/>
      <c r="D49" s="106"/>
      <c r="E49" s="1192" t="s">
        <v>41</v>
      </c>
      <c r="F49" s="1192"/>
      <c r="G49" s="1192"/>
      <c r="H49" s="1193"/>
      <c r="I49" s="358" t="s">
        <v>530</v>
      </c>
      <c r="J49" s="359" t="s">
        <v>530</v>
      </c>
      <c r="K49" s="359" t="s">
        <v>530</v>
      </c>
      <c r="L49" s="359" t="s">
        <v>530</v>
      </c>
      <c r="M49" s="360" t="s">
        <v>530</v>
      </c>
    </row>
    <row r="50" spans="2:13" ht="27.75" customHeight="1" x14ac:dyDescent="0.15">
      <c r="B50" s="1197" t="s">
        <v>42</v>
      </c>
      <c r="C50" s="1198"/>
      <c r="D50" s="109"/>
      <c r="E50" s="1192" t="s">
        <v>43</v>
      </c>
      <c r="F50" s="1192"/>
      <c r="G50" s="1192"/>
      <c r="H50" s="1193"/>
      <c r="I50" s="358">
        <v>17428</v>
      </c>
      <c r="J50" s="359">
        <v>15984</v>
      </c>
      <c r="K50" s="359">
        <v>15901</v>
      </c>
      <c r="L50" s="359">
        <v>16413</v>
      </c>
      <c r="M50" s="360">
        <v>16344</v>
      </c>
    </row>
    <row r="51" spans="2:13" ht="27.75" customHeight="1" x14ac:dyDescent="0.15">
      <c r="B51" s="1186"/>
      <c r="C51" s="1187"/>
      <c r="D51" s="106"/>
      <c r="E51" s="1192" t="s">
        <v>44</v>
      </c>
      <c r="F51" s="1192"/>
      <c r="G51" s="1192"/>
      <c r="H51" s="1193"/>
      <c r="I51" s="358">
        <v>17</v>
      </c>
      <c r="J51" s="359" t="s">
        <v>530</v>
      </c>
      <c r="K51" s="359" t="s">
        <v>530</v>
      </c>
      <c r="L51" s="359" t="s">
        <v>530</v>
      </c>
      <c r="M51" s="360" t="s">
        <v>530</v>
      </c>
    </row>
    <row r="52" spans="2:13" ht="27.75" customHeight="1" x14ac:dyDescent="0.15">
      <c r="B52" s="1188"/>
      <c r="C52" s="1189"/>
      <c r="D52" s="106"/>
      <c r="E52" s="1192" t="s">
        <v>45</v>
      </c>
      <c r="F52" s="1192"/>
      <c r="G52" s="1192"/>
      <c r="H52" s="1193"/>
      <c r="I52" s="358">
        <v>32027</v>
      </c>
      <c r="J52" s="359">
        <v>31770</v>
      </c>
      <c r="K52" s="359">
        <v>31847</v>
      </c>
      <c r="L52" s="359">
        <v>31944</v>
      </c>
      <c r="M52" s="360">
        <v>30324</v>
      </c>
    </row>
    <row r="53" spans="2:13" ht="27.75" customHeight="1" thickBot="1" x14ac:dyDescent="0.2">
      <c r="B53" s="1199" t="s">
        <v>46</v>
      </c>
      <c r="C53" s="1200"/>
      <c r="D53" s="110"/>
      <c r="E53" s="1201" t="s">
        <v>47</v>
      </c>
      <c r="F53" s="1201"/>
      <c r="G53" s="1201"/>
      <c r="H53" s="1202"/>
      <c r="I53" s="361">
        <v>-5187</v>
      </c>
      <c r="J53" s="362">
        <v>-4027</v>
      </c>
      <c r="K53" s="362">
        <v>-4214</v>
      </c>
      <c r="L53" s="362">
        <v>-4027</v>
      </c>
      <c r="M53" s="363">
        <v>-4934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inFo8AlL2Ksg1tFTk16hO1Bq8AZ1kYBJJ9WginLE92uf/DCh2jg3Q8c2YmSVQSMedVyzP1dJoxcTI4ODKhNqg==" saltValue="P7jJPH06ImzSTxbQVsiz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50</v>
      </c>
      <c r="D55" s="1211"/>
      <c r="E55" s="1212"/>
      <c r="F55" s="122">
        <v>7502</v>
      </c>
      <c r="G55" s="122">
        <v>6948</v>
      </c>
      <c r="H55" s="123">
        <v>6268</v>
      </c>
    </row>
    <row r="56" spans="2:8" ht="52.5" customHeight="1" x14ac:dyDescent="0.15">
      <c r="B56" s="124"/>
      <c r="C56" s="1213" t="s">
        <v>51</v>
      </c>
      <c r="D56" s="1213"/>
      <c r="E56" s="1214"/>
      <c r="F56" s="125">
        <v>2096</v>
      </c>
      <c r="G56" s="125">
        <v>3099</v>
      </c>
      <c r="H56" s="126">
        <v>3104</v>
      </c>
    </row>
    <row r="57" spans="2:8" ht="53.25" customHeight="1" x14ac:dyDescent="0.15">
      <c r="B57" s="124"/>
      <c r="C57" s="1215" t="s">
        <v>52</v>
      </c>
      <c r="D57" s="1215"/>
      <c r="E57" s="1216"/>
      <c r="F57" s="127">
        <v>9825</v>
      </c>
      <c r="G57" s="127">
        <v>9715</v>
      </c>
      <c r="H57" s="128">
        <v>9928</v>
      </c>
    </row>
    <row r="58" spans="2:8" ht="45.75" customHeight="1" x14ac:dyDescent="0.15">
      <c r="B58" s="129"/>
      <c r="C58" s="1203" t="s">
        <v>614</v>
      </c>
      <c r="D58" s="1204"/>
      <c r="E58" s="1205"/>
      <c r="F58" s="130">
        <v>4022</v>
      </c>
      <c r="G58" s="130">
        <v>4029</v>
      </c>
      <c r="H58" s="131">
        <v>4035</v>
      </c>
    </row>
    <row r="59" spans="2:8" ht="45.75" customHeight="1" x14ac:dyDescent="0.15">
      <c r="B59" s="129"/>
      <c r="C59" s="1203" t="s">
        <v>615</v>
      </c>
      <c r="D59" s="1204"/>
      <c r="E59" s="1205"/>
      <c r="F59" s="130">
        <v>3160</v>
      </c>
      <c r="G59" s="130">
        <v>3124</v>
      </c>
      <c r="H59" s="131">
        <v>3129</v>
      </c>
    </row>
    <row r="60" spans="2:8" ht="45.75" customHeight="1" x14ac:dyDescent="0.15">
      <c r="B60" s="129"/>
      <c r="C60" s="1203" t="s">
        <v>616</v>
      </c>
      <c r="D60" s="1204"/>
      <c r="E60" s="1205"/>
      <c r="F60" s="130">
        <v>1127</v>
      </c>
      <c r="G60" s="130">
        <v>1127</v>
      </c>
      <c r="H60" s="131">
        <v>1127</v>
      </c>
    </row>
    <row r="61" spans="2:8" ht="45.75" customHeight="1" x14ac:dyDescent="0.15">
      <c r="B61" s="129"/>
      <c r="C61" s="1203" t="s">
        <v>617</v>
      </c>
      <c r="D61" s="1204"/>
      <c r="E61" s="1205"/>
      <c r="F61" s="130">
        <v>765</v>
      </c>
      <c r="G61" s="130">
        <v>742</v>
      </c>
      <c r="H61" s="131">
        <v>827</v>
      </c>
    </row>
    <row r="62" spans="2:8" ht="45.75" customHeight="1" thickBot="1" x14ac:dyDescent="0.2">
      <c r="B62" s="132"/>
      <c r="C62" s="1206" t="s">
        <v>618</v>
      </c>
      <c r="D62" s="1207"/>
      <c r="E62" s="1208"/>
      <c r="F62" s="133">
        <v>224</v>
      </c>
      <c r="G62" s="133">
        <v>175</v>
      </c>
      <c r="H62" s="134">
        <v>131</v>
      </c>
    </row>
    <row r="63" spans="2:8" ht="52.5" customHeight="1" thickBot="1" x14ac:dyDescent="0.2">
      <c r="B63" s="135"/>
      <c r="C63" s="1209" t="s">
        <v>53</v>
      </c>
      <c r="D63" s="1209"/>
      <c r="E63" s="1210"/>
      <c r="F63" s="136">
        <v>19423</v>
      </c>
      <c r="G63" s="136">
        <v>19762</v>
      </c>
      <c r="H63" s="137">
        <v>19299</v>
      </c>
    </row>
    <row r="64" spans="2:8" x14ac:dyDescent="0.15"/>
  </sheetData>
  <sheetProtection algorithmName="SHA-512" hashValue="KUnJGv/EPgtpqOEvLQWtzP8uchKHqjGIoU0E0zviO5B5p8OfACUUTsiXkzmRpXIXbhkypGqUMFI0QkxaT/llow==" saltValue="mxvDbX97vcDxZtlGDwZ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99742</v>
      </c>
      <c r="E3" s="156"/>
      <c r="F3" s="157">
        <v>79245</v>
      </c>
      <c r="G3" s="158"/>
      <c r="H3" s="159"/>
    </row>
    <row r="4" spans="1:8" x14ac:dyDescent="0.15">
      <c r="A4" s="160"/>
      <c r="B4" s="161"/>
      <c r="C4" s="162"/>
      <c r="D4" s="163">
        <v>81805</v>
      </c>
      <c r="E4" s="164"/>
      <c r="F4" s="165">
        <v>40378</v>
      </c>
      <c r="G4" s="166"/>
      <c r="H4" s="167"/>
    </row>
    <row r="5" spans="1:8" x14ac:dyDescent="0.15">
      <c r="A5" s="148" t="s">
        <v>563</v>
      </c>
      <c r="B5" s="153"/>
      <c r="C5" s="154"/>
      <c r="D5" s="155">
        <v>78805</v>
      </c>
      <c r="E5" s="156"/>
      <c r="F5" s="157">
        <v>71604</v>
      </c>
      <c r="G5" s="158"/>
      <c r="H5" s="159"/>
    </row>
    <row r="6" spans="1:8" x14ac:dyDescent="0.15">
      <c r="A6" s="160"/>
      <c r="B6" s="161"/>
      <c r="C6" s="162"/>
      <c r="D6" s="163">
        <v>54338</v>
      </c>
      <c r="E6" s="164"/>
      <c r="F6" s="165">
        <v>45121</v>
      </c>
      <c r="G6" s="166"/>
      <c r="H6" s="167"/>
    </row>
    <row r="7" spans="1:8" x14ac:dyDescent="0.15">
      <c r="A7" s="148" t="s">
        <v>564</v>
      </c>
      <c r="B7" s="153"/>
      <c r="C7" s="154"/>
      <c r="D7" s="155">
        <v>72418</v>
      </c>
      <c r="E7" s="156"/>
      <c r="F7" s="157">
        <v>67009</v>
      </c>
      <c r="G7" s="158"/>
      <c r="H7" s="159"/>
    </row>
    <row r="8" spans="1:8" x14ac:dyDescent="0.15">
      <c r="A8" s="160"/>
      <c r="B8" s="161"/>
      <c r="C8" s="162"/>
      <c r="D8" s="163">
        <v>48541</v>
      </c>
      <c r="E8" s="164"/>
      <c r="F8" s="165">
        <v>43028</v>
      </c>
      <c r="G8" s="166"/>
      <c r="H8" s="167"/>
    </row>
    <row r="9" spans="1:8" x14ac:dyDescent="0.15">
      <c r="A9" s="148" t="s">
        <v>565</v>
      </c>
      <c r="B9" s="153"/>
      <c r="C9" s="154"/>
      <c r="D9" s="155">
        <v>69188</v>
      </c>
      <c r="E9" s="156"/>
      <c r="F9" s="157">
        <v>71871</v>
      </c>
      <c r="G9" s="158"/>
      <c r="H9" s="159"/>
    </row>
    <row r="10" spans="1:8" x14ac:dyDescent="0.15">
      <c r="A10" s="160"/>
      <c r="B10" s="161"/>
      <c r="C10" s="162"/>
      <c r="D10" s="163">
        <v>46524</v>
      </c>
      <c r="E10" s="164"/>
      <c r="F10" s="165">
        <v>38232</v>
      </c>
      <c r="G10" s="166"/>
      <c r="H10" s="167"/>
    </row>
    <row r="11" spans="1:8" x14ac:dyDescent="0.15">
      <c r="A11" s="148" t="s">
        <v>566</v>
      </c>
      <c r="B11" s="153"/>
      <c r="C11" s="154"/>
      <c r="D11" s="155">
        <v>63082</v>
      </c>
      <c r="E11" s="156"/>
      <c r="F11" s="157">
        <v>71807</v>
      </c>
      <c r="G11" s="158"/>
      <c r="H11" s="159"/>
    </row>
    <row r="12" spans="1:8" x14ac:dyDescent="0.15">
      <c r="A12" s="160"/>
      <c r="B12" s="161"/>
      <c r="C12" s="168"/>
      <c r="D12" s="163">
        <v>41726</v>
      </c>
      <c r="E12" s="164"/>
      <c r="F12" s="165">
        <v>37333</v>
      </c>
      <c r="G12" s="166"/>
      <c r="H12" s="167"/>
    </row>
    <row r="13" spans="1:8" x14ac:dyDescent="0.15">
      <c r="A13" s="148"/>
      <c r="B13" s="153"/>
      <c r="C13" s="169"/>
      <c r="D13" s="170">
        <v>76647</v>
      </c>
      <c r="E13" s="171"/>
      <c r="F13" s="172">
        <v>72307</v>
      </c>
      <c r="G13" s="173"/>
      <c r="H13" s="159"/>
    </row>
    <row r="14" spans="1:8" x14ac:dyDescent="0.15">
      <c r="A14" s="160"/>
      <c r="B14" s="161"/>
      <c r="C14" s="162"/>
      <c r="D14" s="163">
        <v>54587</v>
      </c>
      <c r="E14" s="164"/>
      <c r="F14" s="165">
        <v>40818</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5.16</v>
      </c>
      <c r="C19" s="174">
        <f>ROUND(VALUE(SUBSTITUTE(実質収支比率等に係る経年分析!G$48,"▲","-")),2)</f>
        <v>7.98</v>
      </c>
      <c r="D19" s="174">
        <f>ROUND(VALUE(SUBSTITUTE(実質収支比率等に係る経年分析!H$48,"▲","-")),2)</f>
        <v>5.72</v>
      </c>
      <c r="E19" s="174">
        <f>ROUND(VALUE(SUBSTITUTE(実質収支比率等に係る経年分析!I$48,"▲","-")),2)</f>
        <v>4.3600000000000003</v>
      </c>
      <c r="F19" s="174">
        <f>ROUND(VALUE(SUBSTITUTE(実質収支比率等に係る経年分析!J$48,"▲","-")),2)</f>
        <v>1.7</v>
      </c>
    </row>
    <row r="20" spans="1:11" x14ac:dyDescent="0.15">
      <c r="A20" s="174" t="s">
        <v>57</v>
      </c>
      <c r="B20" s="174">
        <f>ROUND(VALUE(SUBSTITUTE(実質収支比率等に係る経年分析!F$47,"▲","-")),2)</f>
        <v>45.63</v>
      </c>
      <c r="C20" s="174">
        <f>ROUND(VALUE(SUBSTITUTE(実質収支比率等に係る経年分析!G$47,"▲","-")),2)</f>
        <v>39.82</v>
      </c>
      <c r="D20" s="174">
        <f>ROUND(VALUE(SUBSTITUTE(実質収支比率等に係る経年分析!H$47,"▲","-")),2)</f>
        <v>36.25</v>
      </c>
      <c r="E20" s="174">
        <f>ROUND(VALUE(SUBSTITUTE(実質収支比率等に係る経年分析!I$47,"▲","-")),2)</f>
        <v>32.799999999999997</v>
      </c>
      <c r="F20" s="174">
        <f>ROUND(VALUE(SUBSTITUTE(実質収支比率等に係る経年分析!J$47,"▲","-")),2)</f>
        <v>30.46</v>
      </c>
    </row>
    <row r="21" spans="1:11" x14ac:dyDescent="0.15">
      <c r="A21" s="174" t="s">
        <v>58</v>
      </c>
      <c r="B21" s="174">
        <f>IF(ISNUMBER(VALUE(SUBSTITUTE(実質収支比率等に係る経年分析!F$49,"▲","-"))),ROUND(VALUE(SUBSTITUTE(実質収支比率等に係る経年分析!F$49,"▲","-")),2),NA())</f>
        <v>-4.68</v>
      </c>
      <c r="C21" s="174">
        <f>IF(ISNUMBER(VALUE(SUBSTITUTE(実質収支比率等に係る経年分析!G$49,"▲","-"))),ROUND(VALUE(SUBSTITUTE(実質収支比率等に係る経年分析!G$49,"▲","-")),2),NA())</f>
        <v>-3.47</v>
      </c>
      <c r="D21" s="174">
        <f>IF(ISNUMBER(VALUE(SUBSTITUTE(実質収支比率等に係る経年分析!H$49,"▲","-"))),ROUND(VALUE(SUBSTITUTE(実質収支比率等に係る経年分析!H$49,"▲","-")),2),NA())</f>
        <v>-4.46</v>
      </c>
      <c r="E21" s="174">
        <f>IF(ISNUMBER(VALUE(SUBSTITUTE(実質収支比率等に係る経年分析!I$49,"▲","-"))),ROUND(VALUE(SUBSTITUTE(実質収支比率等に係る経年分析!I$49,"▲","-")),2),NA())</f>
        <v>-3.84</v>
      </c>
      <c r="F21" s="174">
        <f>IF(ISNUMBER(VALUE(SUBSTITUTE(実質収支比率等に係る経年分析!J$49,"▲","-"))),ROUND(VALUE(SUBSTITUTE(実質収支比率等に係る経年分析!J$49,"▲","-")),2),NA())</f>
        <v>-6.09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国道用地先行取得事業特別会計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港湾整備事業特別会計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国民健康保険診療所事業特別会計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4.3499999999999996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1.69</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2.2200000000000002</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6.59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5.23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3.55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4.12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2556</v>
      </c>
      <c r="E42" s="176"/>
      <c r="F42" s="176"/>
      <c r="G42" s="176">
        <f>'実質公債費比率（分子）の構造'!L$52</f>
        <v>2952</v>
      </c>
      <c r="H42" s="176"/>
      <c r="I42" s="176"/>
      <c r="J42" s="176">
        <f>'実質公債費比率（分子）の構造'!M$52</f>
        <v>3126</v>
      </c>
      <c r="K42" s="176"/>
      <c r="L42" s="176"/>
      <c r="M42" s="176">
        <f>'実質公債費比率（分子）の構造'!N$52</f>
        <v>3182</v>
      </c>
      <c r="N42" s="176"/>
      <c r="O42" s="176"/>
      <c r="P42" s="176">
        <f>'実質公債費比率（分子）の構造'!O$52</f>
        <v>3201</v>
      </c>
    </row>
    <row r="43" spans="1:16" x14ac:dyDescent="0.15">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17</v>
      </c>
      <c r="C44" s="176"/>
      <c r="D44" s="176"/>
      <c r="E44" s="176">
        <f>'実質公債費比率（分子）の構造'!L$50</f>
        <v>19</v>
      </c>
      <c r="F44" s="176"/>
      <c r="G44" s="176"/>
      <c r="H44" s="176">
        <f>'実質公債費比率（分子）の構造'!M$50</f>
        <v>12</v>
      </c>
      <c r="I44" s="176"/>
      <c r="J44" s="176"/>
      <c r="K44" s="176">
        <f>'実質公債費比率（分子）の構造'!N$50</f>
        <v>6</v>
      </c>
      <c r="L44" s="176"/>
      <c r="M44" s="176"/>
      <c r="N44" s="176">
        <f>'実質公債費比率（分子）の構造'!O$50</f>
        <v>6</v>
      </c>
      <c r="O44" s="176"/>
      <c r="P44" s="176"/>
    </row>
    <row r="45" spans="1:16" x14ac:dyDescent="0.15">
      <c r="A45" s="176" t="s">
        <v>68</v>
      </c>
      <c r="B45" s="176">
        <f>'実質公債費比率（分子）の構造'!K$49</f>
        <v>185</v>
      </c>
      <c r="C45" s="176"/>
      <c r="D45" s="176"/>
      <c r="E45" s="176">
        <f>'実質公債費比率（分子）の構造'!L$49</f>
        <v>227</v>
      </c>
      <c r="F45" s="176"/>
      <c r="G45" s="176"/>
      <c r="H45" s="176">
        <f>'実質公債費比率（分子）の構造'!M$49</f>
        <v>233</v>
      </c>
      <c r="I45" s="176"/>
      <c r="J45" s="176"/>
      <c r="K45" s="176">
        <f>'実質公債費比率（分子）の構造'!N$49</f>
        <v>230</v>
      </c>
      <c r="L45" s="176"/>
      <c r="M45" s="176"/>
      <c r="N45" s="176">
        <f>'実質公債費比率（分子）の構造'!O$49</f>
        <v>276</v>
      </c>
      <c r="O45" s="176"/>
      <c r="P45" s="176"/>
    </row>
    <row r="46" spans="1:16" x14ac:dyDescent="0.15">
      <c r="A46" s="176" t="s">
        <v>69</v>
      </c>
      <c r="B46" s="176">
        <f>'実質公債費比率（分子）の構造'!K$48</f>
        <v>197</v>
      </c>
      <c r="C46" s="176"/>
      <c r="D46" s="176"/>
      <c r="E46" s="176">
        <f>'実質公債費比率（分子）の構造'!L$48</f>
        <v>207</v>
      </c>
      <c r="F46" s="176"/>
      <c r="G46" s="176"/>
      <c r="H46" s="176">
        <f>'実質公債費比率（分子）の構造'!M$48</f>
        <v>190</v>
      </c>
      <c r="I46" s="176"/>
      <c r="J46" s="176"/>
      <c r="K46" s="176">
        <f>'実質公債費比率（分子）の構造'!N$48</f>
        <v>221</v>
      </c>
      <c r="L46" s="176"/>
      <c r="M46" s="176"/>
      <c r="N46" s="176">
        <f>'実質公債費比率（分子）の構造'!O$48</f>
        <v>244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2931</v>
      </c>
      <c r="C49" s="176"/>
      <c r="D49" s="176"/>
      <c r="E49" s="176">
        <f>'実質公債費比率（分子）の構造'!L$45</f>
        <v>3568</v>
      </c>
      <c r="F49" s="176"/>
      <c r="G49" s="176"/>
      <c r="H49" s="176">
        <f>'実質公債費比率（分子）の構造'!M$45</f>
        <v>3994</v>
      </c>
      <c r="I49" s="176"/>
      <c r="J49" s="176"/>
      <c r="K49" s="176">
        <f>'実質公債費比率（分子）の構造'!N$45</f>
        <v>4160</v>
      </c>
      <c r="L49" s="176"/>
      <c r="M49" s="176"/>
      <c r="N49" s="176">
        <f>'実質公債費比率（分子）の構造'!O$45</f>
        <v>4070</v>
      </c>
      <c r="O49" s="176"/>
      <c r="P49" s="176"/>
    </row>
    <row r="50" spans="1:16" x14ac:dyDescent="0.15">
      <c r="A50" s="176" t="s">
        <v>73</v>
      </c>
      <c r="B50" s="176" t="e">
        <f>NA()</f>
        <v>#N/A</v>
      </c>
      <c r="C50" s="176">
        <f>IF(ISNUMBER('実質公債費比率（分子）の構造'!K$53),'実質公債費比率（分子）の構造'!K$53,NA())</f>
        <v>774</v>
      </c>
      <c r="D50" s="176" t="e">
        <f>NA()</f>
        <v>#N/A</v>
      </c>
      <c r="E50" s="176" t="e">
        <f>NA()</f>
        <v>#N/A</v>
      </c>
      <c r="F50" s="176">
        <f>IF(ISNUMBER('実質公債費比率（分子）の構造'!L$53),'実質公債費比率（分子）の構造'!L$53,NA())</f>
        <v>1069</v>
      </c>
      <c r="G50" s="176" t="e">
        <f>NA()</f>
        <v>#N/A</v>
      </c>
      <c r="H50" s="176" t="e">
        <f>NA()</f>
        <v>#N/A</v>
      </c>
      <c r="I50" s="176">
        <f>IF(ISNUMBER('実質公債費比率（分子）の構造'!M$53),'実質公債費比率（分子）の構造'!M$53,NA())</f>
        <v>1303</v>
      </c>
      <c r="J50" s="176" t="e">
        <f>NA()</f>
        <v>#N/A</v>
      </c>
      <c r="K50" s="176" t="e">
        <f>NA()</f>
        <v>#N/A</v>
      </c>
      <c r="L50" s="176">
        <f>IF(ISNUMBER('実質公債費比率（分子）の構造'!N$53),'実質公債費比率（分子）の構造'!N$53,NA())</f>
        <v>1435</v>
      </c>
      <c r="M50" s="176" t="e">
        <f>NA()</f>
        <v>#N/A</v>
      </c>
      <c r="N50" s="176" t="e">
        <f>NA()</f>
        <v>#N/A</v>
      </c>
      <c r="O50" s="176">
        <f>IF(ISNUMBER('実質公債費比率（分子）の構造'!O$53),'実質公債費比率（分子）の構造'!O$53,NA())</f>
        <v>1395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32027</v>
      </c>
      <c r="E56" s="175"/>
      <c r="F56" s="175"/>
      <c r="G56" s="175">
        <f>'将来負担比率（分子）の構造'!J$52</f>
        <v>31770</v>
      </c>
      <c r="H56" s="175"/>
      <c r="I56" s="175"/>
      <c r="J56" s="175">
        <f>'将来負担比率（分子）の構造'!K$52</f>
        <v>31847</v>
      </c>
      <c r="K56" s="175"/>
      <c r="L56" s="175"/>
      <c r="M56" s="175">
        <f>'将来負担比率（分子）の構造'!L$52</f>
        <v>31944</v>
      </c>
      <c r="N56" s="175"/>
      <c r="O56" s="175"/>
      <c r="P56" s="175">
        <f>'将来負担比率（分子）の構造'!M$52</f>
        <v>30324</v>
      </c>
    </row>
    <row r="57" spans="1:16" x14ac:dyDescent="0.15">
      <c r="A57" s="175" t="s">
        <v>44</v>
      </c>
      <c r="B57" s="175"/>
      <c r="C57" s="175"/>
      <c r="D57" s="175">
        <f>'将来負担比率（分子）の構造'!I$51</f>
        <v>17</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17428</v>
      </c>
      <c r="E58" s="175"/>
      <c r="F58" s="175"/>
      <c r="G58" s="175">
        <f>'将来負担比率（分子）の構造'!J$50</f>
        <v>15984</v>
      </c>
      <c r="H58" s="175"/>
      <c r="I58" s="175"/>
      <c r="J58" s="175">
        <f>'将来負担比率（分子）の構造'!K$50</f>
        <v>15901</v>
      </c>
      <c r="K58" s="175"/>
      <c r="L58" s="175"/>
      <c r="M58" s="175">
        <f>'将来負担比率（分子）の構造'!L$50</f>
        <v>16413</v>
      </c>
      <c r="N58" s="175"/>
      <c r="O58" s="175"/>
      <c r="P58" s="175">
        <f>'将来負担比率（分子）の構造'!M$50</f>
        <v>16344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4846</v>
      </c>
      <c r="C62" s="175"/>
      <c r="D62" s="175"/>
      <c r="E62" s="175">
        <f>'将来負担比率（分子）の構造'!J$45</f>
        <v>4722</v>
      </c>
      <c r="F62" s="175"/>
      <c r="G62" s="175"/>
      <c r="H62" s="175">
        <f>'将来負担比率（分子）の構造'!K$45</f>
        <v>4653</v>
      </c>
      <c r="I62" s="175"/>
      <c r="J62" s="175"/>
      <c r="K62" s="175">
        <f>'将来負担比率（分子）の構造'!L$45</f>
        <v>4332</v>
      </c>
      <c r="L62" s="175"/>
      <c r="M62" s="175"/>
      <c r="N62" s="175">
        <f>'将来負担比率（分子）の構造'!M$45</f>
        <v>4043</v>
      </c>
      <c r="O62" s="175"/>
      <c r="P62" s="175"/>
    </row>
    <row r="63" spans="1:16" x14ac:dyDescent="0.15">
      <c r="A63" s="175" t="s">
        <v>36</v>
      </c>
      <c r="B63" s="175">
        <f>'将来負担比率（分子）の構造'!I$44</f>
        <v>2278</v>
      </c>
      <c r="C63" s="175"/>
      <c r="D63" s="175"/>
      <c r="E63" s="175">
        <f>'将来負担比率（分子）の構造'!J$44</f>
        <v>2090</v>
      </c>
      <c r="F63" s="175"/>
      <c r="G63" s="175"/>
      <c r="H63" s="175">
        <f>'将来負担比率（分子）の構造'!K$44</f>
        <v>2078</v>
      </c>
      <c r="I63" s="175"/>
      <c r="J63" s="175"/>
      <c r="K63" s="175">
        <f>'将来負担比率（分子）の構造'!L$44</f>
        <v>2015</v>
      </c>
      <c r="L63" s="175"/>
      <c r="M63" s="175"/>
      <c r="N63" s="175">
        <f>'将来負担比率（分子）の構造'!M$44</f>
        <v>1821</v>
      </c>
      <c r="O63" s="175"/>
      <c r="P63" s="175"/>
    </row>
    <row r="64" spans="1:16" x14ac:dyDescent="0.15">
      <c r="A64" s="175" t="s">
        <v>35</v>
      </c>
      <c r="B64" s="175">
        <f>'将来負担比率（分子）の構造'!I$43</f>
        <v>1817</v>
      </c>
      <c r="C64" s="175"/>
      <c r="D64" s="175"/>
      <c r="E64" s="175">
        <f>'将来負担比率（分子）の構造'!J$43</f>
        <v>1877</v>
      </c>
      <c r="F64" s="175"/>
      <c r="G64" s="175"/>
      <c r="H64" s="175">
        <f>'将来負担比率（分子）の構造'!K$43</f>
        <v>2092</v>
      </c>
      <c r="I64" s="175"/>
      <c r="J64" s="175"/>
      <c r="K64" s="175">
        <f>'将来負担比率（分子）の構造'!L$43</f>
        <v>3810</v>
      </c>
      <c r="L64" s="175"/>
      <c r="M64" s="175"/>
      <c r="N64" s="175">
        <f>'将来負担比率（分子）の構造'!M$43</f>
        <v>3720</v>
      </c>
      <c r="O64" s="175"/>
      <c r="P64" s="175"/>
    </row>
    <row r="65" spans="1:16" x14ac:dyDescent="0.15">
      <c r="A65" s="175" t="s">
        <v>34</v>
      </c>
      <c r="B65" s="175">
        <f>'将来負担比率（分子）の構造'!I$42</f>
        <v>37</v>
      </c>
      <c r="C65" s="175"/>
      <c r="D65" s="175"/>
      <c r="E65" s="175">
        <f>'将来負担比率（分子）の構造'!J$42</f>
        <v>41</v>
      </c>
      <c r="F65" s="175"/>
      <c r="G65" s="175"/>
      <c r="H65" s="175">
        <f>'将来負担比率（分子）の構造'!K$42</f>
        <v>15</v>
      </c>
      <c r="I65" s="175"/>
      <c r="J65" s="175"/>
      <c r="K65" s="175">
        <f>'将来負担比率（分子）の構造'!L$42</f>
        <v>6</v>
      </c>
      <c r="L65" s="175"/>
      <c r="M65" s="175"/>
      <c r="N65" s="175">
        <f>'将来負担比率（分子）の構造'!M$42</f>
        <v>0</v>
      </c>
      <c r="O65" s="175"/>
      <c r="P65" s="175"/>
    </row>
    <row r="66" spans="1:16" x14ac:dyDescent="0.15">
      <c r="A66" s="175" t="s">
        <v>33</v>
      </c>
      <c r="B66" s="175">
        <f>'将来負担比率（分子）の構造'!I$41</f>
        <v>35306</v>
      </c>
      <c r="C66" s="175"/>
      <c r="D66" s="175"/>
      <c r="E66" s="175">
        <f>'将来負担比率（分子）の構造'!J$41</f>
        <v>34998</v>
      </c>
      <c r="F66" s="175"/>
      <c r="G66" s="175"/>
      <c r="H66" s="175">
        <f>'将来負担比率（分子）の構造'!K$41</f>
        <v>34696</v>
      </c>
      <c r="I66" s="175"/>
      <c r="J66" s="175"/>
      <c r="K66" s="175">
        <f>'将来負担比率（分子）の構造'!L$41</f>
        <v>34167</v>
      </c>
      <c r="L66" s="175"/>
      <c r="M66" s="175"/>
      <c r="N66" s="175">
        <f>'将来負担比率（分子）の構造'!M$41</f>
        <v>32150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7502</v>
      </c>
      <c r="C72" s="179">
        <f>基金残高に係る経年分析!G55</f>
        <v>6948</v>
      </c>
      <c r="D72" s="179">
        <f>基金残高に係る経年分析!H55</f>
        <v>6268</v>
      </c>
    </row>
    <row r="73" spans="1:16" x14ac:dyDescent="0.15">
      <c r="A73" s="178" t="s">
        <v>80</v>
      </c>
      <c r="B73" s="179">
        <f>基金残高に係る経年分析!F56</f>
        <v>2096</v>
      </c>
      <c r="C73" s="179">
        <f>基金残高に係る経年分析!G56</f>
        <v>3099</v>
      </c>
      <c r="D73" s="179">
        <f>基金残高に係る経年分析!H56</f>
        <v>3104</v>
      </c>
    </row>
    <row r="74" spans="1:16" x14ac:dyDescent="0.15">
      <c r="A74" s="178" t="s">
        <v>81</v>
      </c>
      <c r="B74" s="179">
        <f>基金残高に係る経年分析!F57</f>
        <v>9825</v>
      </c>
      <c r="C74" s="179">
        <f>基金残高に係る経年分析!G57</f>
        <v>9715</v>
      </c>
      <c r="D74" s="179">
        <f>基金残高に係る経年分析!H57</f>
        <v>9928</v>
      </c>
    </row>
  </sheetData>
  <sheetProtection algorithmName="SHA-512" hashValue="Uu9ZTkZ/B054GbQsVOE3HlmPWmFI11FG6bspBP1psCXGWuSAs3rUkKAiBqddnBEbAPTLQGMWqfl7wza5YlNTVw==" saltValue="n1clAlWjgllx6ftPEeJp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7756518</v>
      </c>
      <c r="S5" s="613"/>
      <c r="T5" s="613"/>
      <c r="U5" s="613"/>
      <c r="V5" s="613"/>
      <c r="W5" s="613"/>
      <c r="X5" s="613"/>
      <c r="Y5" s="614"/>
      <c r="Z5" s="615">
        <v>21.4</v>
      </c>
      <c r="AA5" s="615"/>
      <c r="AB5" s="615"/>
      <c r="AC5" s="615"/>
      <c r="AD5" s="616">
        <v>7756518</v>
      </c>
      <c r="AE5" s="616"/>
      <c r="AF5" s="616"/>
      <c r="AG5" s="616"/>
      <c r="AH5" s="616"/>
      <c r="AI5" s="616"/>
      <c r="AJ5" s="616"/>
      <c r="AK5" s="616"/>
      <c r="AL5" s="617">
        <v>37.9</v>
      </c>
      <c r="AM5" s="618"/>
      <c r="AN5" s="618"/>
      <c r="AO5" s="619"/>
      <c r="AP5" s="609" t="s">
        <v>232</v>
      </c>
      <c r="AQ5" s="610"/>
      <c r="AR5" s="610"/>
      <c r="AS5" s="610"/>
      <c r="AT5" s="610"/>
      <c r="AU5" s="610"/>
      <c r="AV5" s="610"/>
      <c r="AW5" s="610"/>
      <c r="AX5" s="610"/>
      <c r="AY5" s="610"/>
      <c r="AZ5" s="610"/>
      <c r="BA5" s="610"/>
      <c r="BB5" s="610"/>
      <c r="BC5" s="610"/>
      <c r="BD5" s="610"/>
      <c r="BE5" s="610"/>
      <c r="BF5" s="611"/>
      <c r="BG5" s="623">
        <v>7756239</v>
      </c>
      <c r="BH5" s="624"/>
      <c r="BI5" s="624"/>
      <c r="BJ5" s="624"/>
      <c r="BK5" s="624"/>
      <c r="BL5" s="624"/>
      <c r="BM5" s="624"/>
      <c r="BN5" s="625"/>
      <c r="BO5" s="626">
        <v>100</v>
      </c>
      <c r="BP5" s="626"/>
      <c r="BQ5" s="626"/>
      <c r="BR5" s="626"/>
      <c r="BS5" s="627">
        <v>125877</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320542</v>
      </c>
      <c r="S6" s="624"/>
      <c r="T6" s="624"/>
      <c r="U6" s="624"/>
      <c r="V6" s="624"/>
      <c r="W6" s="624"/>
      <c r="X6" s="624"/>
      <c r="Y6" s="625"/>
      <c r="Z6" s="626">
        <v>0.9</v>
      </c>
      <c r="AA6" s="626"/>
      <c r="AB6" s="626"/>
      <c r="AC6" s="626"/>
      <c r="AD6" s="627">
        <v>320542</v>
      </c>
      <c r="AE6" s="627"/>
      <c r="AF6" s="627"/>
      <c r="AG6" s="627"/>
      <c r="AH6" s="627"/>
      <c r="AI6" s="627"/>
      <c r="AJ6" s="627"/>
      <c r="AK6" s="627"/>
      <c r="AL6" s="628">
        <v>1.6</v>
      </c>
      <c r="AM6" s="629"/>
      <c r="AN6" s="629"/>
      <c r="AO6" s="630"/>
      <c r="AP6" s="620" t="s">
        <v>237</v>
      </c>
      <c r="AQ6" s="621"/>
      <c r="AR6" s="621"/>
      <c r="AS6" s="621"/>
      <c r="AT6" s="621"/>
      <c r="AU6" s="621"/>
      <c r="AV6" s="621"/>
      <c r="AW6" s="621"/>
      <c r="AX6" s="621"/>
      <c r="AY6" s="621"/>
      <c r="AZ6" s="621"/>
      <c r="BA6" s="621"/>
      <c r="BB6" s="621"/>
      <c r="BC6" s="621"/>
      <c r="BD6" s="621"/>
      <c r="BE6" s="621"/>
      <c r="BF6" s="622"/>
      <c r="BG6" s="623">
        <v>7756239</v>
      </c>
      <c r="BH6" s="624"/>
      <c r="BI6" s="624"/>
      <c r="BJ6" s="624"/>
      <c r="BK6" s="624"/>
      <c r="BL6" s="624"/>
      <c r="BM6" s="624"/>
      <c r="BN6" s="625"/>
      <c r="BO6" s="626">
        <v>100</v>
      </c>
      <c r="BP6" s="626"/>
      <c r="BQ6" s="626"/>
      <c r="BR6" s="626"/>
      <c r="BS6" s="627">
        <v>125877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264248</v>
      </c>
      <c r="CS6" s="624"/>
      <c r="CT6" s="624"/>
      <c r="CU6" s="624"/>
      <c r="CV6" s="624"/>
      <c r="CW6" s="624"/>
      <c r="CX6" s="624"/>
      <c r="CY6" s="625"/>
      <c r="CZ6" s="617">
        <v>0.7</v>
      </c>
      <c r="DA6" s="618"/>
      <c r="DB6" s="618"/>
      <c r="DC6" s="634"/>
      <c r="DD6" s="632" t="s">
        <v>141</v>
      </c>
      <c r="DE6" s="624"/>
      <c r="DF6" s="624"/>
      <c r="DG6" s="624"/>
      <c r="DH6" s="624"/>
      <c r="DI6" s="624"/>
      <c r="DJ6" s="624"/>
      <c r="DK6" s="624"/>
      <c r="DL6" s="624"/>
      <c r="DM6" s="624"/>
      <c r="DN6" s="624"/>
      <c r="DO6" s="624"/>
      <c r="DP6" s="625"/>
      <c r="DQ6" s="632">
        <v>264248</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5211</v>
      </c>
      <c r="S7" s="624"/>
      <c r="T7" s="624"/>
      <c r="U7" s="624"/>
      <c r="V7" s="624"/>
      <c r="W7" s="624"/>
      <c r="X7" s="624"/>
      <c r="Y7" s="625"/>
      <c r="Z7" s="626">
        <v>0</v>
      </c>
      <c r="AA7" s="626"/>
      <c r="AB7" s="626"/>
      <c r="AC7" s="626"/>
      <c r="AD7" s="627">
        <v>5211</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3337216</v>
      </c>
      <c r="BH7" s="624"/>
      <c r="BI7" s="624"/>
      <c r="BJ7" s="624"/>
      <c r="BK7" s="624"/>
      <c r="BL7" s="624"/>
      <c r="BM7" s="624"/>
      <c r="BN7" s="625"/>
      <c r="BO7" s="626">
        <v>43</v>
      </c>
      <c r="BP7" s="626"/>
      <c r="BQ7" s="626"/>
      <c r="BR7" s="626"/>
      <c r="BS7" s="627">
        <v>125877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5652032</v>
      </c>
      <c r="CS7" s="624"/>
      <c r="CT7" s="624"/>
      <c r="CU7" s="624"/>
      <c r="CV7" s="624"/>
      <c r="CW7" s="624"/>
      <c r="CX7" s="624"/>
      <c r="CY7" s="625"/>
      <c r="CZ7" s="626">
        <v>15.9</v>
      </c>
      <c r="DA7" s="626"/>
      <c r="DB7" s="626"/>
      <c r="DC7" s="626"/>
      <c r="DD7" s="632">
        <v>393893</v>
      </c>
      <c r="DE7" s="624"/>
      <c r="DF7" s="624"/>
      <c r="DG7" s="624"/>
      <c r="DH7" s="624"/>
      <c r="DI7" s="624"/>
      <c r="DJ7" s="624"/>
      <c r="DK7" s="624"/>
      <c r="DL7" s="624"/>
      <c r="DM7" s="624"/>
      <c r="DN7" s="624"/>
      <c r="DO7" s="624"/>
      <c r="DP7" s="625"/>
      <c r="DQ7" s="632">
        <v>3503141</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52105</v>
      </c>
      <c r="S8" s="624"/>
      <c r="T8" s="624"/>
      <c r="U8" s="624"/>
      <c r="V8" s="624"/>
      <c r="W8" s="624"/>
      <c r="X8" s="624"/>
      <c r="Y8" s="625"/>
      <c r="Z8" s="626">
        <v>0.1</v>
      </c>
      <c r="AA8" s="626"/>
      <c r="AB8" s="626"/>
      <c r="AC8" s="626"/>
      <c r="AD8" s="627">
        <v>52105</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112981</v>
      </c>
      <c r="BH8" s="624"/>
      <c r="BI8" s="624"/>
      <c r="BJ8" s="624"/>
      <c r="BK8" s="624"/>
      <c r="BL8" s="624"/>
      <c r="BM8" s="624"/>
      <c r="BN8" s="625"/>
      <c r="BO8" s="626">
        <v>1.5</v>
      </c>
      <c r="BP8" s="626"/>
      <c r="BQ8" s="626"/>
      <c r="BR8" s="626"/>
      <c r="BS8" s="627" t="s">
        <v>132</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11181838</v>
      </c>
      <c r="CS8" s="624"/>
      <c r="CT8" s="624"/>
      <c r="CU8" s="624"/>
      <c r="CV8" s="624"/>
      <c r="CW8" s="624"/>
      <c r="CX8" s="624"/>
      <c r="CY8" s="625"/>
      <c r="CZ8" s="626">
        <v>31.4</v>
      </c>
      <c r="DA8" s="626"/>
      <c r="DB8" s="626"/>
      <c r="DC8" s="626"/>
      <c r="DD8" s="632">
        <v>75040</v>
      </c>
      <c r="DE8" s="624"/>
      <c r="DF8" s="624"/>
      <c r="DG8" s="624"/>
      <c r="DH8" s="624"/>
      <c r="DI8" s="624"/>
      <c r="DJ8" s="624"/>
      <c r="DK8" s="624"/>
      <c r="DL8" s="624"/>
      <c r="DM8" s="624"/>
      <c r="DN8" s="624"/>
      <c r="DO8" s="624"/>
      <c r="DP8" s="625"/>
      <c r="DQ8" s="632">
        <v>6909632</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35532</v>
      </c>
      <c r="S9" s="624"/>
      <c r="T9" s="624"/>
      <c r="U9" s="624"/>
      <c r="V9" s="624"/>
      <c r="W9" s="624"/>
      <c r="X9" s="624"/>
      <c r="Y9" s="625"/>
      <c r="Z9" s="626">
        <v>0.1</v>
      </c>
      <c r="AA9" s="626"/>
      <c r="AB9" s="626"/>
      <c r="AC9" s="626"/>
      <c r="AD9" s="627">
        <v>35532</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2612734</v>
      </c>
      <c r="BH9" s="624"/>
      <c r="BI9" s="624"/>
      <c r="BJ9" s="624"/>
      <c r="BK9" s="624"/>
      <c r="BL9" s="624"/>
      <c r="BM9" s="624"/>
      <c r="BN9" s="625"/>
      <c r="BO9" s="626">
        <v>33.700000000000003</v>
      </c>
      <c r="BP9" s="626"/>
      <c r="BQ9" s="626"/>
      <c r="BR9" s="626"/>
      <c r="BS9" s="627" t="s">
        <v>141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3710158</v>
      </c>
      <c r="CS9" s="624"/>
      <c r="CT9" s="624"/>
      <c r="CU9" s="624"/>
      <c r="CV9" s="624"/>
      <c r="CW9" s="624"/>
      <c r="CX9" s="624"/>
      <c r="CY9" s="625"/>
      <c r="CZ9" s="626">
        <v>10.4</v>
      </c>
      <c r="DA9" s="626"/>
      <c r="DB9" s="626"/>
      <c r="DC9" s="626"/>
      <c r="DD9" s="632">
        <v>108806</v>
      </c>
      <c r="DE9" s="624"/>
      <c r="DF9" s="624"/>
      <c r="DG9" s="624"/>
      <c r="DH9" s="624"/>
      <c r="DI9" s="624"/>
      <c r="DJ9" s="624"/>
      <c r="DK9" s="624"/>
      <c r="DL9" s="624"/>
      <c r="DM9" s="624"/>
      <c r="DN9" s="624"/>
      <c r="DO9" s="624"/>
      <c r="DP9" s="625"/>
      <c r="DQ9" s="632">
        <v>2781750</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165336</v>
      </c>
      <c r="BH10" s="624"/>
      <c r="BI10" s="624"/>
      <c r="BJ10" s="624"/>
      <c r="BK10" s="624"/>
      <c r="BL10" s="624"/>
      <c r="BM10" s="624"/>
      <c r="BN10" s="625"/>
      <c r="BO10" s="626">
        <v>2.1</v>
      </c>
      <c r="BP10" s="626"/>
      <c r="BQ10" s="626"/>
      <c r="BR10" s="626"/>
      <c r="BS10" s="627" t="s">
        <v>132</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15275</v>
      </c>
      <c r="CS10" s="624"/>
      <c r="CT10" s="624"/>
      <c r="CU10" s="624"/>
      <c r="CV10" s="624"/>
      <c r="CW10" s="624"/>
      <c r="CX10" s="624"/>
      <c r="CY10" s="625"/>
      <c r="CZ10" s="626">
        <v>0</v>
      </c>
      <c r="DA10" s="626"/>
      <c r="DB10" s="626"/>
      <c r="DC10" s="626"/>
      <c r="DD10" s="632" t="s">
        <v>141</v>
      </c>
      <c r="DE10" s="624"/>
      <c r="DF10" s="624"/>
      <c r="DG10" s="624"/>
      <c r="DH10" s="624"/>
      <c r="DI10" s="624"/>
      <c r="DJ10" s="624"/>
      <c r="DK10" s="624"/>
      <c r="DL10" s="624"/>
      <c r="DM10" s="624"/>
      <c r="DN10" s="624"/>
      <c r="DO10" s="624"/>
      <c r="DP10" s="625"/>
      <c r="DQ10" s="632">
        <v>275</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1529644</v>
      </c>
      <c r="S11" s="624"/>
      <c r="T11" s="624"/>
      <c r="U11" s="624"/>
      <c r="V11" s="624"/>
      <c r="W11" s="624"/>
      <c r="X11" s="624"/>
      <c r="Y11" s="625"/>
      <c r="Z11" s="628">
        <v>4.2</v>
      </c>
      <c r="AA11" s="629"/>
      <c r="AB11" s="629"/>
      <c r="AC11" s="635"/>
      <c r="AD11" s="632">
        <v>1529644</v>
      </c>
      <c r="AE11" s="624"/>
      <c r="AF11" s="624"/>
      <c r="AG11" s="624"/>
      <c r="AH11" s="624"/>
      <c r="AI11" s="624"/>
      <c r="AJ11" s="624"/>
      <c r="AK11" s="625"/>
      <c r="AL11" s="628">
        <v>7.5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446165</v>
      </c>
      <c r="BH11" s="624"/>
      <c r="BI11" s="624"/>
      <c r="BJ11" s="624"/>
      <c r="BK11" s="624"/>
      <c r="BL11" s="624"/>
      <c r="BM11" s="624"/>
      <c r="BN11" s="625"/>
      <c r="BO11" s="626">
        <v>5.8</v>
      </c>
      <c r="BP11" s="626"/>
      <c r="BQ11" s="626"/>
      <c r="BR11" s="626"/>
      <c r="BS11" s="627">
        <v>125877</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1522225</v>
      </c>
      <c r="CS11" s="624"/>
      <c r="CT11" s="624"/>
      <c r="CU11" s="624"/>
      <c r="CV11" s="624"/>
      <c r="CW11" s="624"/>
      <c r="CX11" s="624"/>
      <c r="CY11" s="625"/>
      <c r="CZ11" s="626">
        <v>4.3</v>
      </c>
      <c r="DA11" s="626"/>
      <c r="DB11" s="626"/>
      <c r="DC11" s="626"/>
      <c r="DD11" s="632">
        <v>501139</v>
      </c>
      <c r="DE11" s="624"/>
      <c r="DF11" s="624"/>
      <c r="DG11" s="624"/>
      <c r="DH11" s="624"/>
      <c r="DI11" s="624"/>
      <c r="DJ11" s="624"/>
      <c r="DK11" s="624"/>
      <c r="DL11" s="624"/>
      <c r="DM11" s="624"/>
      <c r="DN11" s="624"/>
      <c r="DO11" s="624"/>
      <c r="DP11" s="625"/>
      <c r="DQ11" s="632">
        <v>944435</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48060</v>
      </c>
      <c r="S12" s="624"/>
      <c r="T12" s="624"/>
      <c r="U12" s="624"/>
      <c r="V12" s="624"/>
      <c r="W12" s="624"/>
      <c r="X12" s="624"/>
      <c r="Y12" s="625"/>
      <c r="Z12" s="626">
        <v>0.1</v>
      </c>
      <c r="AA12" s="626"/>
      <c r="AB12" s="626"/>
      <c r="AC12" s="626"/>
      <c r="AD12" s="627">
        <v>48060</v>
      </c>
      <c r="AE12" s="627"/>
      <c r="AF12" s="627"/>
      <c r="AG12" s="627"/>
      <c r="AH12" s="627"/>
      <c r="AI12" s="627"/>
      <c r="AJ12" s="627"/>
      <c r="AK12" s="627"/>
      <c r="AL12" s="628">
        <v>0.2</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3729695</v>
      </c>
      <c r="BH12" s="624"/>
      <c r="BI12" s="624"/>
      <c r="BJ12" s="624"/>
      <c r="BK12" s="624"/>
      <c r="BL12" s="624"/>
      <c r="BM12" s="624"/>
      <c r="BN12" s="625"/>
      <c r="BO12" s="626">
        <v>48.1</v>
      </c>
      <c r="BP12" s="626"/>
      <c r="BQ12" s="626"/>
      <c r="BR12" s="626"/>
      <c r="BS12" s="627" t="s">
        <v>132</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395231</v>
      </c>
      <c r="CS12" s="624"/>
      <c r="CT12" s="624"/>
      <c r="CU12" s="624"/>
      <c r="CV12" s="624"/>
      <c r="CW12" s="624"/>
      <c r="CX12" s="624"/>
      <c r="CY12" s="625"/>
      <c r="CZ12" s="626">
        <v>1.1000000000000001</v>
      </c>
      <c r="DA12" s="626"/>
      <c r="DB12" s="626"/>
      <c r="DC12" s="626"/>
      <c r="DD12" s="632">
        <v>3462</v>
      </c>
      <c r="DE12" s="624"/>
      <c r="DF12" s="624"/>
      <c r="DG12" s="624"/>
      <c r="DH12" s="624"/>
      <c r="DI12" s="624"/>
      <c r="DJ12" s="624"/>
      <c r="DK12" s="624"/>
      <c r="DL12" s="624"/>
      <c r="DM12" s="624"/>
      <c r="DN12" s="624"/>
      <c r="DO12" s="624"/>
      <c r="DP12" s="625"/>
      <c r="DQ12" s="632">
        <v>364333</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3728452</v>
      </c>
      <c r="BH13" s="624"/>
      <c r="BI13" s="624"/>
      <c r="BJ13" s="624"/>
      <c r="BK13" s="624"/>
      <c r="BL13" s="624"/>
      <c r="BM13" s="624"/>
      <c r="BN13" s="625"/>
      <c r="BO13" s="626">
        <v>48.1</v>
      </c>
      <c r="BP13" s="626"/>
      <c r="BQ13" s="626"/>
      <c r="BR13" s="626"/>
      <c r="BS13" s="627" t="s">
        <v>132</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2552662</v>
      </c>
      <c r="CS13" s="624"/>
      <c r="CT13" s="624"/>
      <c r="CU13" s="624"/>
      <c r="CV13" s="624"/>
      <c r="CW13" s="624"/>
      <c r="CX13" s="624"/>
      <c r="CY13" s="625"/>
      <c r="CZ13" s="626">
        <v>7.2</v>
      </c>
      <c r="DA13" s="626"/>
      <c r="DB13" s="626"/>
      <c r="DC13" s="626"/>
      <c r="DD13" s="632">
        <v>1818477</v>
      </c>
      <c r="DE13" s="624"/>
      <c r="DF13" s="624"/>
      <c r="DG13" s="624"/>
      <c r="DH13" s="624"/>
      <c r="DI13" s="624"/>
      <c r="DJ13" s="624"/>
      <c r="DK13" s="624"/>
      <c r="DL13" s="624"/>
      <c r="DM13" s="624"/>
      <c r="DN13" s="624"/>
      <c r="DO13" s="624"/>
      <c r="DP13" s="625"/>
      <c r="DQ13" s="632">
        <v>1109970</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1000</v>
      </c>
      <c r="S14" s="624"/>
      <c r="T14" s="624"/>
      <c r="U14" s="624"/>
      <c r="V14" s="624"/>
      <c r="W14" s="624"/>
      <c r="X14" s="624"/>
      <c r="Y14" s="625"/>
      <c r="Z14" s="626">
        <v>0</v>
      </c>
      <c r="AA14" s="626"/>
      <c r="AB14" s="626"/>
      <c r="AC14" s="626"/>
      <c r="AD14" s="627">
        <v>1000</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308369</v>
      </c>
      <c r="BH14" s="624"/>
      <c r="BI14" s="624"/>
      <c r="BJ14" s="624"/>
      <c r="BK14" s="624"/>
      <c r="BL14" s="624"/>
      <c r="BM14" s="624"/>
      <c r="BN14" s="625"/>
      <c r="BO14" s="626">
        <v>4</v>
      </c>
      <c r="BP14" s="626"/>
      <c r="BQ14" s="626"/>
      <c r="BR14" s="626"/>
      <c r="BS14" s="627" t="s">
        <v>141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1409765</v>
      </c>
      <c r="CS14" s="624"/>
      <c r="CT14" s="624"/>
      <c r="CU14" s="624"/>
      <c r="CV14" s="624"/>
      <c r="CW14" s="624"/>
      <c r="CX14" s="624"/>
      <c r="CY14" s="625"/>
      <c r="CZ14" s="626">
        <v>4</v>
      </c>
      <c r="DA14" s="626"/>
      <c r="DB14" s="626"/>
      <c r="DC14" s="626"/>
      <c r="DD14" s="632">
        <v>143880</v>
      </c>
      <c r="DE14" s="624"/>
      <c r="DF14" s="624"/>
      <c r="DG14" s="624"/>
      <c r="DH14" s="624"/>
      <c r="DI14" s="624"/>
      <c r="DJ14" s="624"/>
      <c r="DK14" s="624"/>
      <c r="DL14" s="624"/>
      <c r="DM14" s="624"/>
      <c r="DN14" s="624"/>
      <c r="DO14" s="624"/>
      <c r="DP14" s="625"/>
      <c r="DQ14" s="632">
        <v>1272349</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141</v>
      </c>
      <c r="AA15" s="626"/>
      <c r="AB15" s="626"/>
      <c r="AC15" s="626"/>
      <c r="AD15" s="627" t="s">
        <v>141</v>
      </c>
      <c r="AE15" s="627"/>
      <c r="AF15" s="627"/>
      <c r="AG15" s="627"/>
      <c r="AH15" s="627"/>
      <c r="AI15" s="627"/>
      <c r="AJ15" s="627"/>
      <c r="AK15" s="627"/>
      <c r="AL15" s="628" t="s">
        <v>132</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380959</v>
      </c>
      <c r="BH15" s="624"/>
      <c r="BI15" s="624"/>
      <c r="BJ15" s="624"/>
      <c r="BK15" s="624"/>
      <c r="BL15" s="624"/>
      <c r="BM15" s="624"/>
      <c r="BN15" s="625"/>
      <c r="BO15" s="626">
        <v>4.9000000000000004</v>
      </c>
      <c r="BP15" s="626"/>
      <c r="BQ15" s="626"/>
      <c r="BR15" s="626"/>
      <c r="BS15" s="627" t="s">
        <v>132</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4876962</v>
      </c>
      <c r="CS15" s="624"/>
      <c r="CT15" s="624"/>
      <c r="CU15" s="624"/>
      <c r="CV15" s="624"/>
      <c r="CW15" s="624"/>
      <c r="CX15" s="624"/>
      <c r="CY15" s="625"/>
      <c r="CZ15" s="626">
        <v>13.7</v>
      </c>
      <c r="DA15" s="626"/>
      <c r="DB15" s="626"/>
      <c r="DC15" s="626"/>
      <c r="DD15" s="632">
        <v>882656</v>
      </c>
      <c r="DE15" s="624"/>
      <c r="DF15" s="624"/>
      <c r="DG15" s="624"/>
      <c r="DH15" s="624"/>
      <c r="DI15" s="624"/>
      <c r="DJ15" s="624"/>
      <c r="DK15" s="624"/>
      <c r="DL15" s="624"/>
      <c r="DM15" s="624"/>
      <c r="DN15" s="624"/>
      <c r="DO15" s="624"/>
      <c r="DP15" s="625"/>
      <c r="DQ15" s="632">
        <v>3568093</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34651</v>
      </c>
      <c r="S16" s="624"/>
      <c r="T16" s="624"/>
      <c r="U16" s="624"/>
      <c r="V16" s="624"/>
      <c r="W16" s="624"/>
      <c r="X16" s="624"/>
      <c r="Y16" s="625"/>
      <c r="Z16" s="626">
        <v>0.1</v>
      </c>
      <c r="AA16" s="626"/>
      <c r="AB16" s="626"/>
      <c r="AC16" s="626"/>
      <c r="AD16" s="627">
        <v>34651</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132</v>
      </c>
      <c r="CS16" s="624"/>
      <c r="CT16" s="624"/>
      <c r="CU16" s="624"/>
      <c r="CV16" s="624"/>
      <c r="CW16" s="624"/>
      <c r="CX16" s="624"/>
      <c r="CY16" s="625"/>
      <c r="CZ16" s="626" t="s">
        <v>132</v>
      </c>
      <c r="DA16" s="626"/>
      <c r="DB16" s="626"/>
      <c r="DC16" s="626"/>
      <c r="DD16" s="632" t="s">
        <v>132</v>
      </c>
      <c r="DE16" s="624"/>
      <c r="DF16" s="624"/>
      <c r="DG16" s="624"/>
      <c r="DH16" s="624"/>
      <c r="DI16" s="624"/>
      <c r="DJ16" s="624"/>
      <c r="DK16" s="624"/>
      <c r="DL16" s="624"/>
      <c r="DM16" s="624"/>
      <c r="DN16" s="624"/>
      <c r="DO16" s="624"/>
      <c r="DP16" s="625"/>
      <c r="DQ16" s="632" t="s">
        <v>132</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128384</v>
      </c>
      <c r="S17" s="624"/>
      <c r="T17" s="624"/>
      <c r="U17" s="624"/>
      <c r="V17" s="624"/>
      <c r="W17" s="624"/>
      <c r="X17" s="624"/>
      <c r="Y17" s="625"/>
      <c r="Z17" s="626">
        <v>0.4</v>
      </c>
      <c r="AA17" s="626"/>
      <c r="AB17" s="626"/>
      <c r="AC17" s="626"/>
      <c r="AD17" s="627">
        <v>128384</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4070447</v>
      </c>
      <c r="CS17" s="624"/>
      <c r="CT17" s="624"/>
      <c r="CU17" s="624"/>
      <c r="CV17" s="624"/>
      <c r="CW17" s="624"/>
      <c r="CX17" s="624"/>
      <c r="CY17" s="625"/>
      <c r="CZ17" s="626">
        <v>11.4</v>
      </c>
      <c r="DA17" s="626"/>
      <c r="DB17" s="626"/>
      <c r="DC17" s="626"/>
      <c r="DD17" s="632" t="s">
        <v>132</v>
      </c>
      <c r="DE17" s="624"/>
      <c r="DF17" s="624"/>
      <c r="DG17" s="624"/>
      <c r="DH17" s="624"/>
      <c r="DI17" s="624"/>
      <c r="DJ17" s="624"/>
      <c r="DK17" s="624"/>
      <c r="DL17" s="624"/>
      <c r="DM17" s="624"/>
      <c r="DN17" s="624"/>
      <c r="DO17" s="624"/>
      <c r="DP17" s="625"/>
      <c r="DQ17" s="632">
        <v>4070447</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47677</v>
      </c>
      <c r="S18" s="624"/>
      <c r="T18" s="624"/>
      <c r="U18" s="624"/>
      <c r="V18" s="624"/>
      <c r="W18" s="624"/>
      <c r="X18" s="624"/>
      <c r="Y18" s="625"/>
      <c r="Z18" s="626">
        <v>0.1</v>
      </c>
      <c r="AA18" s="626"/>
      <c r="AB18" s="626"/>
      <c r="AC18" s="626"/>
      <c r="AD18" s="627">
        <v>47677</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v>7976</v>
      </c>
      <c r="CS18" s="624"/>
      <c r="CT18" s="624"/>
      <c r="CU18" s="624"/>
      <c r="CV18" s="624"/>
      <c r="CW18" s="624"/>
      <c r="CX18" s="624"/>
      <c r="CY18" s="625"/>
      <c r="CZ18" s="626">
        <v>0</v>
      </c>
      <c r="DA18" s="626"/>
      <c r="DB18" s="626"/>
      <c r="DC18" s="626"/>
      <c r="DD18" s="632" t="s">
        <v>132</v>
      </c>
      <c r="DE18" s="624"/>
      <c r="DF18" s="624"/>
      <c r="DG18" s="624"/>
      <c r="DH18" s="624"/>
      <c r="DI18" s="624"/>
      <c r="DJ18" s="624"/>
      <c r="DK18" s="624"/>
      <c r="DL18" s="624"/>
      <c r="DM18" s="624"/>
      <c r="DN18" s="624"/>
      <c r="DO18" s="624"/>
      <c r="DP18" s="625"/>
      <c r="DQ18" s="632">
        <v>7976</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42775</v>
      </c>
      <c r="S19" s="624"/>
      <c r="T19" s="624"/>
      <c r="U19" s="624"/>
      <c r="V19" s="624"/>
      <c r="W19" s="624"/>
      <c r="X19" s="624"/>
      <c r="Y19" s="625"/>
      <c r="Z19" s="626">
        <v>0.1</v>
      </c>
      <c r="AA19" s="626"/>
      <c r="AB19" s="626"/>
      <c r="AC19" s="626"/>
      <c r="AD19" s="627">
        <v>42775</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279</v>
      </c>
      <c r="BH19" s="624"/>
      <c r="BI19" s="624"/>
      <c r="BJ19" s="624"/>
      <c r="BK19" s="624"/>
      <c r="BL19" s="624"/>
      <c r="BM19" s="624"/>
      <c r="BN19" s="625"/>
      <c r="BO19" s="626">
        <v>0</v>
      </c>
      <c r="BP19" s="626"/>
      <c r="BQ19" s="626"/>
      <c r="BR19" s="626"/>
      <c r="BS19" s="627" t="s">
        <v>132</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141</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4902</v>
      </c>
      <c r="S20" s="624"/>
      <c r="T20" s="624"/>
      <c r="U20" s="624"/>
      <c r="V20" s="624"/>
      <c r="W20" s="624"/>
      <c r="X20" s="624"/>
      <c r="Y20" s="625"/>
      <c r="Z20" s="626">
        <v>0</v>
      </c>
      <c r="AA20" s="626"/>
      <c r="AB20" s="626"/>
      <c r="AC20" s="626"/>
      <c r="AD20" s="627">
        <v>4902</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279</v>
      </c>
      <c r="BH20" s="624"/>
      <c r="BI20" s="624"/>
      <c r="BJ20" s="624"/>
      <c r="BK20" s="624"/>
      <c r="BL20" s="624"/>
      <c r="BM20" s="624"/>
      <c r="BN20" s="625"/>
      <c r="BO20" s="626">
        <v>0</v>
      </c>
      <c r="BP20" s="626"/>
      <c r="BQ20" s="626"/>
      <c r="BR20" s="626"/>
      <c r="BS20" s="627" t="s">
        <v>141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35658819</v>
      </c>
      <c r="CS20" s="624"/>
      <c r="CT20" s="624"/>
      <c r="CU20" s="624"/>
      <c r="CV20" s="624"/>
      <c r="CW20" s="624"/>
      <c r="CX20" s="624"/>
      <c r="CY20" s="625"/>
      <c r="CZ20" s="626">
        <v>100</v>
      </c>
      <c r="DA20" s="626"/>
      <c r="DB20" s="626"/>
      <c r="DC20" s="626"/>
      <c r="DD20" s="632">
        <v>3927353</v>
      </c>
      <c r="DE20" s="624"/>
      <c r="DF20" s="624"/>
      <c r="DG20" s="624"/>
      <c r="DH20" s="624"/>
      <c r="DI20" s="624"/>
      <c r="DJ20" s="624"/>
      <c r="DK20" s="624"/>
      <c r="DL20" s="624"/>
      <c r="DM20" s="624"/>
      <c r="DN20" s="624"/>
      <c r="DO20" s="624"/>
      <c r="DP20" s="625"/>
      <c r="DQ20" s="632">
        <v>24796649</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11673564</v>
      </c>
      <c r="S21" s="624"/>
      <c r="T21" s="624"/>
      <c r="U21" s="624"/>
      <c r="V21" s="624"/>
      <c r="W21" s="624"/>
      <c r="X21" s="624"/>
      <c r="Y21" s="625"/>
      <c r="Z21" s="626">
        <v>32.200000000000003</v>
      </c>
      <c r="AA21" s="626"/>
      <c r="AB21" s="626"/>
      <c r="AC21" s="626"/>
      <c r="AD21" s="627">
        <v>10498383</v>
      </c>
      <c r="AE21" s="627"/>
      <c r="AF21" s="627"/>
      <c r="AG21" s="627"/>
      <c r="AH21" s="627"/>
      <c r="AI21" s="627"/>
      <c r="AJ21" s="627"/>
      <c r="AK21" s="627"/>
      <c r="AL21" s="628">
        <v>51.2</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279</v>
      </c>
      <c r="BH21" s="624"/>
      <c r="BI21" s="624"/>
      <c r="BJ21" s="624"/>
      <c r="BK21" s="624"/>
      <c r="BL21" s="624"/>
      <c r="BM21" s="624"/>
      <c r="BN21" s="625"/>
      <c r="BO21" s="626">
        <v>0</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10498383</v>
      </c>
      <c r="S22" s="624"/>
      <c r="T22" s="624"/>
      <c r="U22" s="624"/>
      <c r="V22" s="624"/>
      <c r="W22" s="624"/>
      <c r="X22" s="624"/>
      <c r="Y22" s="625"/>
      <c r="Z22" s="626">
        <v>29</v>
      </c>
      <c r="AA22" s="626"/>
      <c r="AB22" s="626"/>
      <c r="AC22" s="626"/>
      <c r="AD22" s="627">
        <v>10498383</v>
      </c>
      <c r="AE22" s="627"/>
      <c r="AF22" s="627"/>
      <c r="AG22" s="627"/>
      <c r="AH22" s="627"/>
      <c r="AI22" s="627"/>
      <c r="AJ22" s="627"/>
      <c r="AK22" s="627"/>
      <c r="AL22" s="628">
        <v>51.2</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1175181</v>
      </c>
      <c r="S23" s="624"/>
      <c r="T23" s="624"/>
      <c r="U23" s="624"/>
      <c r="V23" s="624"/>
      <c r="W23" s="624"/>
      <c r="X23" s="624"/>
      <c r="Y23" s="625"/>
      <c r="Z23" s="626">
        <v>3.2</v>
      </c>
      <c r="AA23" s="626"/>
      <c r="AB23" s="626"/>
      <c r="AC23" s="626"/>
      <c r="AD23" s="627" t="s">
        <v>132</v>
      </c>
      <c r="AE23" s="627"/>
      <c r="AF23" s="627"/>
      <c r="AG23" s="627"/>
      <c r="AH23" s="627"/>
      <c r="AI23" s="627"/>
      <c r="AJ23" s="627"/>
      <c r="AK23" s="627"/>
      <c r="AL23" s="628" t="s">
        <v>132</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141</v>
      </c>
      <c r="S24" s="624"/>
      <c r="T24" s="624"/>
      <c r="U24" s="624"/>
      <c r="V24" s="624"/>
      <c r="W24" s="624"/>
      <c r="X24" s="624"/>
      <c r="Y24" s="625"/>
      <c r="Z24" s="626" t="s">
        <v>132</v>
      </c>
      <c r="AA24" s="626"/>
      <c r="AB24" s="626"/>
      <c r="AC24" s="626"/>
      <c r="AD24" s="627" t="s">
        <v>141</v>
      </c>
      <c r="AE24" s="627"/>
      <c r="AF24" s="627"/>
      <c r="AG24" s="627"/>
      <c r="AH24" s="627"/>
      <c r="AI24" s="627"/>
      <c r="AJ24" s="627"/>
      <c r="AK24" s="627"/>
      <c r="AL24" s="628" t="s">
        <v>132</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16202295</v>
      </c>
      <c r="CS24" s="613"/>
      <c r="CT24" s="613"/>
      <c r="CU24" s="613"/>
      <c r="CV24" s="613"/>
      <c r="CW24" s="613"/>
      <c r="CX24" s="613"/>
      <c r="CY24" s="614"/>
      <c r="CZ24" s="617">
        <v>45.4</v>
      </c>
      <c r="DA24" s="618"/>
      <c r="DB24" s="618"/>
      <c r="DC24" s="634"/>
      <c r="DD24" s="657">
        <v>12413768</v>
      </c>
      <c r="DE24" s="613"/>
      <c r="DF24" s="613"/>
      <c r="DG24" s="613"/>
      <c r="DH24" s="613"/>
      <c r="DI24" s="613"/>
      <c r="DJ24" s="613"/>
      <c r="DK24" s="614"/>
      <c r="DL24" s="657">
        <v>11990345</v>
      </c>
      <c r="DM24" s="613"/>
      <c r="DN24" s="613"/>
      <c r="DO24" s="613"/>
      <c r="DP24" s="613"/>
      <c r="DQ24" s="613"/>
      <c r="DR24" s="613"/>
      <c r="DS24" s="613"/>
      <c r="DT24" s="613"/>
      <c r="DU24" s="613"/>
      <c r="DV24" s="614"/>
      <c r="DW24" s="617">
        <v>57.7</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21632888</v>
      </c>
      <c r="S25" s="624"/>
      <c r="T25" s="624"/>
      <c r="U25" s="624"/>
      <c r="V25" s="624"/>
      <c r="W25" s="624"/>
      <c r="X25" s="624"/>
      <c r="Y25" s="625"/>
      <c r="Z25" s="626">
        <v>59.7</v>
      </c>
      <c r="AA25" s="626"/>
      <c r="AB25" s="626"/>
      <c r="AC25" s="626"/>
      <c r="AD25" s="627">
        <v>20457707</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6737508</v>
      </c>
      <c r="CS25" s="653"/>
      <c r="CT25" s="653"/>
      <c r="CU25" s="653"/>
      <c r="CV25" s="653"/>
      <c r="CW25" s="653"/>
      <c r="CX25" s="653"/>
      <c r="CY25" s="654"/>
      <c r="CZ25" s="628">
        <v>18.899999999999999</v>
      </c>
      <c r="DA25" s="655"/>
      <c r="DB25" s="655"/>
      <c r="DC25" s="658"/>
      <c r="DD25" s="632">
        <v>6172506</v>
      </c>
      <c r="DE25" s="653"/>
      <c r="DF25" s="653"/>
      <c r="DG25" s="653"/>
      <c r="DH25" s="653"/>
      <c r="DI25" s="653"/>
      <c r="DJ25" s="653"/>
      <c r="DK25" s="654"/>
      <c r="DL25" s="632">
        <v>6118009</v>
      </c>
      <c r="DM25" s="653"/>
      <c r="DN25" s="653"/>
      <c r="DO25" s="653"/>
      <c r="DP25" s="653"/>
      <c r="DQ25" s="653"/>
      <c r="DR25" s="653"/>
      <c r="DS25" s="653"/>
      <c r="DT25" s="653"/>
      <c r="DU25" s="653"/>
      <c r="DV25" s="654"/>
      <c r="DW25" s="628">
        <v>29.4</v>
      </c>
      <c r="DX25" s="655"/>
      <c r="DY25" s="655"/>
      <c r="DZ25" s="655"/>
      <c r="EA25" s="655"/>
      <c r="EB25" s="655"/>
      <c r="EC25" s="656"/>
    </row>
    <row r="26" spans="2:133" ht="11.25" customHeight="1" x14ac:dyDescent="0.15">
      <c r="B26" s="620" t="s">
        <v>299</v>
      </c>
      <c r="C26" s="621"/>
      <c r="D26" s="621"/>
      <c r="E26" s="621"/>
      <c r="F26" s="621"/>
      <c r="G26" s="621"/>
      <c r="H26" s="621"/>
      <c r="I26" s="621"/>
      <c r="J26" s="621"/>
      <c r="K26" s="621"/>
      <c r="L26" s="621"/>
      <c r="M26" s="621"/>
      <c r="N26" s="621"/>
      <c r="O26" s="621"/>
      <c r="P26" s="621"/>
      <c r="Q26" s="622"/>
      <c r="R26" s="623">
        <v>6478</v>
      </c>
      <c r="S26" s="624"/>
      <c r="T26" s="624"/>
      <c r="U26" s="624"/>
      <c r="V26" s="624"/>
      <c r="W26" s="624"/>
      <c r="X26" s="624"/>
      <c r="Y26" s="625"/>
      <c r="Z26" s="626">
        <v>0</v>
      </c>
      <c r="AA26" s="626"/>
      <c r="AB26" s="626"/>
      <c r="AC26" s="626"/>
      <c r="AD26" s="627">
        <v>6478</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141</v>
      </c>
      <c r="BH26" s="624"/>
      <c r="BI26" s="624"/>
      <c r="BJ26" s="624"/>
      <c r="BK26" s="624"/>
      <c r="BL26" s="624"/>
      <c r="BM26" s="624"/>
      <c r="BN26" s="625"/>
      <c r="BO26" s="626" t="s">
        <v>141</v>
      </c>
      <c r="BP26" s="626"/>
      <c r="BQ26" s="626"/>
      <c r="BR26" s="626"/>
      <c r="BS26" s="627" t="s">
        <v>132</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4190682</v>
      </c>
      <c r="CS26" s="624"/>
      <c r="CT26" s="624"/>
      <c r="CU26" s="624"/>
      <c r="CV26" s="624"/>
      <c r="CW26" s="624"/>
      <c r="CX26" s="624"/>
      <c r="CY26" s="625"/>
      <c r="CZ26" s="628">
        <v>11.8</v>
      </c>
      <c r="DA26" s="655"/>
      <c r="DB26" s="655"/>
      <c r="DC26" s="658"/>
      <c r="DD26" s="632">
        <v>3736661</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5"/>
      <c r="DY26" s="655"/>
      <c r="DZ26" s="655"/>
      <c r="EA26" s="655"/>
      <c r="EB26" s="655"/>
      <c r="EC26" s="656"/>
    </row>
    <row r="27" spans="2:133" ht="11.25" customHeight="1" x14ac:dyDescent="0.15">
      <c r="B27" s="620" t="s">
        <v>302</v>
      </c>
      <c r="C27" s="621"/>
      <c r="D27" s="621"/>
      <c r="E27" s="621"/>
      <c r="F27" s="621"/>
      <c r="G27" s="621"/>
      <c r="H27" s="621"/>
      <c r="I27" s="621"/>
      <c r="J27" s="621"/>
      <c r="K27" s="621"/>
      <c r="L27" s="621"/>
      <c r="M27" s="621"/>
      <c r="N27" s="621"/>
      <c r="O27" s="621"/>
      <c r="P27" s="621"/>
      <c r="Q27" s="622"/>
      <c r="R27" s="623">
        <v>454406</v>
      </c>
      <c r="S27" s="624"/>
      <c r="T27" s="624"/>
      <c r="U27" s="624"/>
      <c r="V27" s="624"/>
      <c r="W27" s="624"/>
      <c r="X27" s="624"/>
      <c r="Y27" s="625"/>
      <c r="Z27" s="626">
        <v>1.3</v>
      </c>
      <c r="AA27" s="626"/>
      <c r="AB27" s="626"/>
      <c r="AC27" s="626"/>
      <c r="AD27" s="627" t="s">
        <v>132</v>
      </c>
      <c r="AE27" s="627"/>
      <c r="AF27" s="627"/>
      <c r="AG27" s="627"/>
      <c r="AH27" s="627"/>
      <c r="AI27" s="627"/>
      <c r="AJ27" s="627"/>
      <c r="AK27" s="627"/>
      <c r="AL27" s="628" t="s">
        <v>132</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7756518</v>
      </c>
      <c r="BH27" s="624"/>
      <c r="BI27" s="624"/>
      <c r="BJ27" s="624"/>
      <c r="BK27" s="624"/>
      <c r="BL27" s="624"/>
      <c r="BM27" s="624"/>
      <c r="BN27" s="625"/>
      <c r="BO27" s="626">
        <v>100</v>
      </c>
      <c r="BP27" s="626"/>
      <c r="BQ27" s="626"/>
      <c r="BR27" s="626"/>
      <c r="BS27" s="627">
        <v>125877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5394340</v>
      </c>
      <c r="CS27" s="653"/>
      <c r="CT27" s="653"/>
      <c r="CU27" s="653"/>
      <c r="CV27" s="653"/>
      <c r="CW27" s="653"/>
      <c r="CX27" s="653"/>
      <c r="CY27" s="654"/>
      <c r="CZ27" s="628">
        <v>15.1</v>
      </c>
      <c r="DA27" s="655"/>
      <c r="DB27" s="655"/>
      <c r="DC27" s="658"/>
      <c r="DD27" s="632">
        <v>2170815</v>
      </c>
      <c r="DE27" s="653"/>
      <c r="DF27" s="653"/>
      <c r="DG27" s="653"/>
      <c r="DH27" s="653"/>
      <c r="DI27" s="653"/>
      <c r="DJ27" s="653"/>
      <c r="DK27" s="654"/>
      <c r="DL27" s="632">
        <v>1801889</v>
      </c>
      <c r="DM27" s="653"/>
      <c r="DN27" s="653"/>
      <c r="DO27" s="653"/>
      <c r="DP27" s="653"/>
      <c r="DQ27" s="653"/>
      <c r="DR27" s="653"/>
      <c r="DS27" s="653"/>
      <c r="DT27" s="653"/>
      <c r="DU27" s="653"/>
      <c r="DV27" s="654"/>
      <c r="DW27" s="628">
        <v>8.6999999999999993</v>
      </c>
      <c r="DX27" s="655"/>
      <c r="DY27" s="655"/>
      <c r="DZ27" s="655"/>
      <c r="EA27" s="655"/>
      <c r="EB27" s="655"/>
      <c r="EC27" s="656"/>
    </row>
    <row r="28" spans="2:133" ht="11.25" customHeight="1" x14ac:dyDescent="0.15">
      <c r="B28" s="620" t="s">
        <v>305</v>
      </c>
      <c r="C28" s="621"/>
      <c r="D28" s="621"/>
      <c r="E28" s="621"/>
      <c r="F28" s="621"/>
      <c r="G28" s="621"/>
      <c r="H28" s="621"/>
      <c r="I28" s="621"/>
      <c r="J28" s="621"/>
      <c r="K28" s="621"/>
      <c r="L28" s="621"/>
      <c r="M28" s="621"/>
      <c r="N28" s="621"/>
      <c r="O28" s="621"/>
      <c r="P28" s="621"/>
      <c r="Q28" s="622"/>
      <c r="R28" s="623">
        <v>221362</v>
      </c>
      <c r="S28" s="624"/>
      <c r="T28" s="624"/>
      <c r="U28" s="624"/>
      <c r="V28" s="624"/>
      <c r="W28" s="624"/>
      <c r="X28" s="624"/>
      <c r="Y28" s="625"/>
      <c r="Z28" s="626">
        <v>0.6</v>
      </c>
      <c r="AA28" s="626"/>
      <c r="AB28" s="626"/>
      <c r="AC28" s="626"/>
      <c r="AD28" s="627">
        <v>1796</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4070447</v>
      </c>
      <c r="CS28" s="624"/>
      <c r="CT28" s="624"/>
      <c r="CU28" s="624"/>
      <c r="CV28" s="624"/>
      <c r="CW28" s="624"/>
      <c r="CX28" s="624"/>
      <c r="CY28" s="625"/>
      <c r="CZ28" s="628">
        <v>11.4</v>
      </c>
      <c r="DA28" s="655"/>
      <c r="DB28" s="655"/>
      <c r="DC28" s="658"/>
      <c r="DD28" s="632">
        <v>4070447</v>
      </c>
      <c r="DE28" s="624"/>
      <c r="DF28" s="624"/>
      <c r="DG28" s="624"/>
      <c r="DH28" s="624"/>
      <c r="DI28" s="624"/>
      <c r="DJ28" s="624"/>
      <c r="DK28" s="625"/>
      <c r="DL28" s="632">
        <v>4070447</v>
      </c>
      <c r="DM28" s="624"/>
      <c r="DN28" s="624"/>
      <c r="DO28" s="624"/>
      <c r="DP28" s="624"/>
      <c r="DQ28" s="624"/>
      <c r="DR28" s="624"/>
      <c r="DS28" s="624"/>
      <c r="DT28" s="624"/>
      <c r="DU28" s="624"/>
      <c r="DV28" s="625"/>
      <c r="DW28" s="628">
        <v>19.600000000000001</v>
      </c>
      <c r="DX28" s="655"/>
      <c r="DY28" s="655"/>
      <c r="DZ28" s="655"/>
      <c r="EA28" s="655"/>
      <c r="EB28" s="655"/>
      <c r="EC28" s="656"/>
    </row>
    <row r="29" spans="2:133" ht="11.25" customHeight="1" x14ac:dyDescent="0.15">
      <c r="B29" s="620" t="s">
        <v>307</v>
      </c>
      <c r="C29" s="621"/>
      <c r="D29" s="621"/>
      <c r="E29" s="621"/>
      <c r="F29" s="621"/>
      <c r="G29" s="621"/>
      <c r="H29" s="621"/>
      <c r="I29" s="621"/>
      <c r="J29" s="621"/>
      <c r="K29" s="621"/>
      <c r="L29" s="621"/>
      <c r="M29" s="621"/>
      <c r="N29" s="621"/>
      <c r="O29" s="621"/>
      <c r="P29" s="621"/>
      <c r="Q29" s="622"/>
      <c r="R29" s="623">
        <v>248989</v>
      </c>
      <c r="S29" s="624"/>
      <c r="T29" s="624"/>
      <c r="U29" s="624"/>
      <c r="V29" s="624"/>
      <c r="W29" s="624"/>
      <c r="X29" s="624"/>
      <c r="Y29" s="625"/>
      <c r="Z29" s="626">
        <v>0.7</v>
      </c>
      <c r="AA29" s="626"/>
      <c r="AB29" s="626"/>
      <c r="AC29" s="626"/>
      <c r="AD29" s="627" t="s">
        <v>132</v>
      </c>
      <c r="AE29" s="627"/>
      <c r="AF29" s="627"/>
      <c r="AG29" s="627"/>
      <c r="AH29" s="627"/>
      <c r="AI29" s="627"/>
      <c r="AJ29" s="627"/>
      <c r="AK29" s="627"/>
      <c r="AL29" s="628" t="s">
        <v>141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4070447</v>
      </c>
      <c r="CS29" s="653"/>
      <c r="CT29" s="653"/>
      <c r="CU29" s="653"/>
      <c r="CV29" s="653"/>
      <c r="CW29" s="653"/>
      <c r="CX29" s="653"/>
      <c r="CY29" s="654"/>
      <c r="CZ29" s="628">
        <v>11.4</v>
      </c>
      <c r="DA29" s="655"/>
      <c r="DB29" s="655"/>
      <c r="DC29" s="658"/>
      <c r="DD29" s="632">
        <v>4070447</v>
      </c>
      <c r="DE29" s="653"/>
      <c r="DF29" s="653"/>
      <c r="DG29" s="653"/>
      <c r="DH29" s="653"/>
      <c r="DI29" s="653"/>
      <c r="DJ29" s="653"/>
      <c r="DK29" s="654"/>
      <c r="DL29" s="632">
        <v>4070447</v>
      </c>
      <c r="DM29" s="653"/>
      <c r="DN29" s="653"/>
      <c r="DO29" s="653"/>
      <c r="DP29" s="653"/>
      <c r="DQ29" s="653"/>
      <c r="DR29" s="653"/>
      <c r="DS29" s="653"/>
      <c r="DT29" s="653"/>
      <c r="DU29" s="653"/>
      <c r="DV29" s="654"/>
      <c r="DW29" s="628">
        <v>19.600000000000001</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4793667</v>
      </c>
      <c r="S30" s="624"/>
      <c r="T30" s="624"/>
      <c r="U30" s="624"/>
      <c r="V30" s="624"/>
      <c r="W30" s="624"/>
      <c r="X30" s="624"/>
      <c r="Y30" s="625"/>
      <c r="Z30" s="626">
        <v>13.2</v>
      </c>
      <c r="AA30" s="626"/>
      <c r="AB30" s="626"/>
      <c r="AC30" s="626"/>
      <c r="AD30" s="627" t="s">
        <v>132</v>
      </c>
      <c r="AE30" s="627"/>
      <c r="AF30" s="627"/>
      <c r="AG30" s="627"/>
      <c r="AH30" s="627"/>
      <c r="AI30" s="627"/>
      <c r="AJ30" s="627"/>
      <c r="AK30" s="627"/>
      <c r="AL30" s="628" t="s">
        <v>132</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3977256</v>
      </c>
      <c r="CS30" s="624"/>
      <c r="CT30" s="624"/>
      <c r="CU30" s="624"/>
      <c r="CV30" s="624"/>
      <c r="CW30" s="624"/>
      <c r="CX30" s="624"/>
      <c r="CY30" s="625"/>
      <c r="CZ30" s="628">
        <v>11.2</v>
      </c>
      <c r="DA30" s="655"/>
      <c r="DB30" s="655"/>
      <c r="DC30" s="658"/>
      <c r="DD30" s="632">
        <v>3977256</v>
      </c>
      <c r="DE30" s="624"/>
      <c r="DF30" s="624"/>
      <c r="DG30" s="624"/>
      <c r="DH30" s="624"/>
      <c r="DI30" s="624"/>
      <c r="DJ30" s="624"/>
      <c r="DK30" s="625"/>
      <c r="DL30" s="632">
        <v>3977256</v>
      </c>
      <c r="DM30" s="624"/>
      <c r="DN30" s="624"/>
      <c r="DO30" s="624"/>
      <c r="DP30" s="624"/>
      <c r="DQ30" s="624"/>
      <c r="DR30" s="624"/>
      <c r="DS30" s="624"/>
      <c r="DT30" s="624"/>
      <c r="DU30" s="624"/>
      <c r="DV30" s="625"/>
      <c r="DW30" s="628">
        <v>19.100000000000001</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71" t="s">
        <v>315</v>
      </c>
      <c r="AQ31" s="672"/>
      <c r="AR31" s="672"/>
      <c r="AS31" s="672"/>
      <c r="AT31" s="677" t="s">
        <v>316</v>
      </c>
      <c r="AU31" s="218"/>
      <c r="AV31" s="218"/>
      <c r="AW31" s="218"/>
      <c r="AX31" s="609" t="s">
        <v>191</v>
      </c>
      <c r="AY31" s="610"/>
      <c r="AZ31" s="610"/>
      <c r="BA31" s="610"/>
      <c r="BB31" s="610"/>
      <c r="BC31" s="610"/>
      <c r="BD31" s="610"/>
      <c r="BE31" s="610"/>
      <c r="BF31" s="611"/>
      <c r="BG31" s="670">
        <v>99.3</v>
      </c>
      <c r="BH31" s="667"/>
      <c r="BI31" s="667"/>
      <c r="BJ31" s="667"/>
      <c r="BK31" s="667"/>
      <c r="BL31" s="667"/>
      <c r="BM31" s="618">
        <v>97.6</v>
      </c>
      <c r="BN31" s="667"/>
      <c r="BO31" s="667"/>
      <c r="BP31" s="667"/>
      <c r="BQ31" s="668"/>
      <c r="BR31" s="670">
        <v>99.3</v>
      </c>
      <c r="BS31" s="667"/>
      <c r="BT31" s="667"/>
      <c r="BU31" s="667"/>
      <c r="BV31" s="667"/>
      <c r="BW31" s="667"/>
      <c r="BX31" s="618">
        <v>97.6</v>
      </c>
      <c r="BY31" s="667"/>
      <c r="BZ31" s="667"/>
      <c r="CA31" s="667"/>
      <c r="CB31" s="668"/>
      <c r="CD31" s="663"/>
      <c r="CE31" s="664"/>
      <c r="CF31" s="620" t="s">
        <v>317</v>
      </c>
      <c r="CG31" s="621"/>
      <c r="CH31" s="621"/>
      <c r="CI31" s="621"/>
      <c r="CJ31" s="621"/>
      <c r="CK31" s="621"/>
      <c r="CL31" s="621"/>
      <c r="CM31" s="621"/>
      <c r="CN31" s="621"/>
      <c r="CO31" s="621"/>
      <c r="CP31" s="621"/>
      <c r="CQ31" s="622"/>
      <c r="CR31" s="623">
        <v>93191</v>
      </c>
      <c r="CS31" s="653"/>
      <c r="CT31" s="653"/>
      <c r="CU31" s="653"/>
      <c r="CV31" s="653"/>
      <c r="CW31" s="653"/>
      <c r="CX31" s="653"/>
      <c r="CY31" s="654"/>
      <c r="CZ31" s="628">
        <v>0.3</v>
      </c>
      <c r="DA31" s="655"/>
      <c r="DB31" s="655"/>
      <c r="DC31" s="658"/>
      <c r="DD31" s="632">
        <v>93191</v>
      </c>
      <c r="DE31" s="653"/>
      <c r="DF31" s="653"/>
      <c r="DG31" s="653"/>
      <c r="DH31" s="653"/>
      <c r="DI31" s="653"/>
      <c r="DJ31" s="653"/>
      <c r="DK31" s="654"/>
      <c r="DL31" s="632">
        <v>93191</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2083449</v>
      </c>
      <c r="S32" s="624"/>
      <c r="T32" s="624"/>
      <c r="U32" s="624"/>
      <c r="V32" s="624"/>
      <c r="W32" s="624"/>
      <c r="X32" s="624"/>
      <c r="Y32" s="625"/>
      <c r="Z32" s="626">
        <v>5.8</v>
      </c>
      <c r="AA32" s="626"/>
      <c r="AB32" s="626"/>
      <c r="AC32" s="626"/>
      <c r="AD32" s="627" t="s">
        <v>132</v>
      </c>
      <c r="AE32" s="627"/>
      <c r="AF32" s="627"/>
      <c r="AG32" s="627"/>
      <c r="AH32" s="627"/>
      <c r="AI32" s="627"/>
      <c r="AJ32" s="627"/>
      <c r="AK32" s="627"/>
      <c r="AL32" s="628" t="s">
        <v>132</v>
      </c>
      <c r="AM32" s="629"/>
      <c r="AN32" s="629"/>
      <c r="AO32" s="630"/>
      <c r="AP32" s="673"/>
      <c r="AQ32" s="674"/>
      <c r="AR32" s="674"/>
      <c r="AS32" s="674"/>
      <c r="AT32" s="678"/>
      <c r="AU32" s="214" t="s">
        <v>319</v>
      </c>
      <c r="AX32" s="620" t="s">
        <v>320</v>
      </c>
      <c r="AY32" s="621"/>
      <c r="AZ32" s="621"/>
      <c r="BA32" s="621"/>
      <c r="BB32" s="621"/>
      <c r="BC32" s="621"/>
      <c r="BD32" s="621"/>
      <c r="BE32" s="621"/>
      <c r="BF32" s="622"/>
      <c r="BG32" s="680">
        <v>99.3</v>
      </c>
      <c r="BH32" s="653"/>
      <c r="BI32" s="653"/>
      <c r="BJ32" s="653"/>
      <c r="BK32" s="653"/>
      <c r="BL32" s="653"/>
      <c r="BM32" s="629">
        <v>98.1</v>
      </c>
      <c r="BN32" s="653"/>
      <c r="BO32" s="653"/>
      <c r="BP32" s="653"/>
      <c r="BQ32" s="669"/>
      <c r="BR32" s="680">
        <v>99.4</v>
      </c>
      <c r="BS32" s="653"/>
      <c r="BT32" s="653"/>
      <c r="BU32" s="653"/>
      <c r="BV32" s="653"/>
      <c r="BW32" s="653"/>
      <c r="BX32" s="629">
        <v>98.2</v>
      </c>
      <c r="BY32" s="653"/>
      <c r="BZ32" s="653"/>
      <c r="CA32" s="653"/>
      <c r="CB32" s="669"/>
      <c r="CD32" s="665"/>
      <c r="CE32" s="666"/>
      <c r="CF32" s="620" t="s">
        <v>321</v>
      </c>
      <c r="CG32" s="621"/>
      <c r="CH32" s="621"/>
      <c r="CI32" s="621"/>
      <c r="CJ32" s="621"/>
      <c r="CK32" s="621"/>
      <c r="CL32" s="621"/>
      <c r="CM32" s="621"/>
      <c r="CN32" s="621"/>
      <c r="CO32" s="621"/>
      <c r="CP32" s="621"/>
      <c r="CQ32" s="622"/>
      <c r="CR32" s="623" t="s">
        <v>141</v>
      </c>
      <c r="CS32" s="624"/>
      <c r="CT32" s="624"/>
      <c r="CU32" s="624"/>
      <c r="CV32" s="624"/>
      <c r="CW32" s="624"/>
      <c r="CX32" s="624"/>
      <c r="CY32" s="625"/>
      <c r="CZ32" s="628" t="s">
        <v>132</v>
      </c>
      <c r="DA32" s="655"/>
      <c r="DB32" s="655"/>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184637</v>
      </c>
      <c r="S33" s="624"/>
      <c r="T33" s="624"/>
      <c r="U33" s="624"/>
      <c r="V33" s="624"/>
      <c r="W33" s="624"/>
      <c r="X33" s="624"/>
      <c r="Y33" s="625"/>
      <c r="Z33" s="626">
        <v>0.5</v>
      </c>
      <c r="AA33" s="626"/>
      <c r="AB33" s="626"/>
      <c r="AC33" s="626"/>
      <c r="AD33" s="627">
        <v>15512</v>
      </c>
      <c r="AE33" s="627"/>
      <c r="AF33" s="627"/>
      <c r="AG33" s="627"/>
      <c r="AH33" s="627"/>
      <c r="AI33" s="627"/>
      <c r="AJ33" s="627"/>
      <c r="AK33" s="627"/>
      <c r="AL33" s="628">
        <v>0.1</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99.2</v>
      </c>
      <c r="BH33" s="682"/>
      <c r="BI33" s="682"/>
      <c r="BJ33" s="682"/>
      <c r="BK33" s="682"/>
      <c r="BL33" s="682"/>
      <c r="BM33" s="683">
        <v>97.2</v>
      </c>
      <c r="BN33" s="682"/>
      <c r="BO33" s="682"/>
      <c r="BP33" s="682"/>
      <c r="BQ33" s="684"/>
      <c r="BR33" s="681">
        <v>99.2</v>
      </c>
      <c r="BS33" s="682"/>
      <c r="BT33" s="682"/>
      <c r="BU33" s="682"/>
      <c r="BV33" s="682"/>
      <c r="BW33" s="682"/>
      <c r="BX33" s="683">
        <v>96.9</v>
      </c>
      <c r="BY33" s="682"/>
      <c r="BZ33" s="682"/>
      <c r="CA33" s="682"/>
      <c r="CB33" s="684"/>
      <c r="CD33" s="620" t="s">
        <v>324</v>
      </c>
      <c r="CE33" s="621"/>
      <c r="CF33" s="621"/>
      <c r="CG33" s="621"/>
      <c r="CH33" s="621"/>
      <c r="CI33" s="621"/>
      <c r="CJ33" s="621"/>
      <c r="CK33" s="621"/>
      <c r="CL33" s="621"/>
      <c r="CM33" s="621"/>
      <c r="CN33" s="621"/>
      <c r="CO33" s="621"/>
      <c r="CP33" s="621"/>
      <c r="CQ33" s="622"/>
      <c r="CR33" s="623">
        <v>15529171</v>
      </c>
      <c r="CS33" s="653"/>
      <c r="CT33" s="653"/>
      <c r="CU33" s="653"/>
      <c r="CV33" s="653"/>
      <c r="CW33" s="653"/>
      <c r="CX33" s="653"/>
      <c r="CY33" s="654"/>
      <c r="CZ33" s="628">
        <v>43.5</v>
      </c>
      <c r="DA33" s="655"/>
      <c r="DB33" s="655"/>
      <c r="DC33" s="658"/>
      <c r="DD33" s="632">
        <v>11226047</v>
      </c>
      <c r="DE33" s="653"/>
      <c r="DF33" s="653"/>
      <c r="DG33" s="653"/>
      <c r="DH33" s="653"/>
      <c r="DI33" s="653"/>
      <c r="DJ33" s="653"/>
      <c r="DK33" s="654"/>
      <c r="DL33" s="632">
        <v>8455295</v>
      </c>
      <c r="DM33" s="653"/>
      <c r="DN33" s="653"/>
      <c r="DO33" s="653"/>
      <c r="DP33" s="653"/>
      <c r="DQ33" s="653"/>
      <c r="DR33" s="653"/>
      <c r="DS33" s="653"/>
      <c r="DT33" s="653"/>
      <c r="DU33" s="653"/>
      <c r="DV33" s="654"/>
      <c r="DW33" s="628">
        <v>40.700000000000003</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969414</v>
      </c>
      <c r="S34" s="624"/>
      <c r="T34" s="624"/>
      <c r="U34" s="624"/>
      <c r="V34" s="624"/>
      <c r="W34" s="624"/>
      <c r="X34" s="624"/>
      <c r="Y34" s="625"/>
      <c r="Z34" s="626">
        <v>2.7</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5649024</v>
      </c>
      <c r="CS34" s="624"/>
      <c r="CT34" s="624"/>
      <c r="CU34" s="624"/>
      <c r="CV34" s="624"/>
      <c r="CW34" s="624"/>
      <c r="CX34" s="624"/>
      <c r="CY34" s="625"/>
      <c r="CZ34" s="628">
        <v>15.8</v>
      </c>
      <c r="DA34" s="655"/>
      <c r="DB34" s="655"/>
      <c r="DC34" s="658"/>
      <c r="DD34" s="632">
        <v>3513272</v>
      </c>
      <c r="DE34" s="624"/>
      <c r="DF34" s="624"/>
      <c r="DG34" s="624"/>
      <c r="DH34" s="624"/>
      <c r="DI34" s="624"/>
      <c r="DJ34" s="624"/>
      <c r="DK34" s="625"/>
      <c r="DL34" s="632">
        <v>2763511</v>
      </c>
      <c r="DM34" s="624"/>
      <c r="DN34" s="624"/>
      <c r="DO34" s="624"/>
      <c r="DP34" s="624"/>
      <c r="DQ34" s="624"/>
      <c r="DR34" s="624"/>
      <c r="DS34" s="624"/>
      <c r="DT34" s="624"/>
      <c r="DU34" s="624"/>
      <c r="DV34" s="625"/>
      <c r="DW34" s="628">
        <v>13.3</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2012623</v>
      </c>
      <c r="S35" s="624"/>
      <c r="T35" s="624"/>
      <c r="U35" s="624"/>
      <c r="V35" s="624"/>
      <c r="W35" s="624"/>
      <c r="X35" s="624"/>
      <c r="Y35" s="625"/>
      <c r="Z35" s="626">
        <v>5.6</v>
      </c>
      <c r="AA35" s="626"/>
      <c r="AB35" s="626"/>
      <c r="AC35" s="626"/>
      <c r="AD35" s="627" t="s">
        <v>132</v>
      </c>
      <c r="AE35" s="627"/>
      <c r="AF35" s="627"/>
      <c r="AG35" s="627"/>
      <c r="AH35" s="627"/>
      <c r="AI35" s="627"/>
      <c r="AJ35" s="627"/>
      <c r="AK35" s="627"/>
      <c r="AL35" s="628" t="s">
        <v>132</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226635</v>
      </c>
      <c r="CS35" s="653"/>
      <c r="CT35" s="653"/>
      <c r="CU35" s="653"/>
      <c r="CV35" s="653"/>
      <c r="CW35" s="653"/>
      <c r="CX35" s="653"/>
      <c r="CY35" s="654"/>
      <c r="CZ35" s="628">
        <v>0.6</v>
      </c>
      <c r="DA35" s="655"/>
      <c r="DB35" s="655"/>
      <c r="DC35" s="658"/>
      <c r="DD35" s="632">
        <v>199128</v>
      </c>
      <c r="DE35" s="653"/>
      <c r="DF35" s="653"/>
      <c r="DG35" s="653"/>
      <c r="DH35" s="653"/>
      <c r="DI35" s="653"/>
      <c r="DJ35" s="653"/>
      <c r="DK35" s="654"/>
      <c r="DL35" s="632">
        <v>199128</v>
      </c>
      <c r="DM35" s="653"/>
      <c r="DN35" s="653"/>
      <c r="DO35" s="653"/>
      <c r="DP35" s="653"/>
      <c r="DQ35" s="653"/>
      <c r="DR35" s="653"/>
      <c r="DS35" s="653"/>
      <c r="DT35" s="653"/>
      <c r="DU35" s="653"/>
      <c r="DV35" s="654"/>
      <c r="DW35" s="628">
        <v>1</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1228632</v>
      </c>
      <c r="S36" s="624"/>
      <c r="T36" s="624"/>
      <c r="U36" s="624"/>
      <c r="V36" s="624"/>
      <c r="W36" s="624"/>
      <c r="X36" s="624"/>
      <c r="Y36" s="625"/>
      <c r="Z36" s="626">
        <v>3.4</v>
      </c>
      <c r="AA36" s="626"/>
      <c r="AB36" s="626"/>
      <c r="AC36" s="626"/>
      <c r="AD36" s="627" t="s">
        <v>132</v>
      </c>
      <c r="AE36" s="627"/>
      <c r="AF36" s="627"/>
      <c r="AG36" s="627"/>
      <c r="AH36" s="627"/>
      <c r="AI36" s="627"/>
      <c r="AJ36" s="627"/>
      <c r="AK36" s="627"/>
      <c r="AL36" s="628" t="s">
        <v>141</v>
      </c>
      <c r="AM36" s="629"/>
      <c r="AN36" s="629"/>
      <c r="AO36" s="630"/>
      <c r="AP36" s="222"/>
      <c r="AQ36" s="685" t="s">
        <v>332</v>
      </c>
      <c r="AR36" s="686"/>
      <c r="AS36" s="686"/>
      <c r="AT36" s="686"/>
      <c r="AU36" s="686"/>
      <c r="AV36" s="686"/>
      <c r="AW36" s="686"/>
      <c r="AX36" s="686"/>
      <c r="AY36" s="687"/>
      <c r="AZ36" s="612">
        <v>4442988</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275125</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4549431</v>
      </c>
      <c r="CS36" s="624"/>
      <c r="CT36" s="624"/>
      <c r="CU36" s="624"/>
      <c r="CV36" s="624"/>
      <c r="CW36" s="624"/>
      <c r="CX36" s="624"/>
      <c r="CY36" s="625"/>
      <c r="CZ36" s="628">
        <v>12.8</v>
      </c>
      <c r="DA36" s="655"/>
      <c r="DB36" s="655"/>
      <c r="DC36" s="658"/>
      <c r="DD36" s="632">
        <v>3958006</v>
      </c>
      <c r="DE36" s="624"/>
      <c r="DF36" s="624"/>
      <c r="DG36" s="624"/>
      <c r="DH36" s="624"/>
      <c r="DI36" s="624"/>
      <c r="DJ36" s="624"/>
      <c r="DK36" s="625"/>
      <c r="DL36" s="632">
        <v>2940271</v>
      </c>
      <c r="DM36" s="624"/>
      <c r="DN36" s="624"/>
      <c r="DO36" s="624"/>
      <c r="DP36" s="624"/>
      <c r="DQ36" s="624"/>
      <c r="DR36" s="624"/>
      <c r="DS36" s="624"/>
      <c r="DT36" s="624"/>
      <c r="DU36" s="624"/>
      <c r="DV36" s="625"/>
      <c r="DW36" s="628">
        <v>14.1</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434509</v>
      </c>
      <c r="S37" s="624"/>
      <c r="T37" s="624"/>
      <c r="U37" s="624"/>
      <c r="V37" s="624"/>
      <c r="W37" s="624"/>
      <c r="X37" s="624"/>
      <c r="Y37" s="625"/>
      <c r="Z37" s="626">
        <v>1.2</v>
      </c>
      <c r="AA37" s="626"/>
      <c r="AB37" s="626"/>
      <c r="AC37" s="626"/>
      <c r="AD37" s="627">
        <v>4913</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1109842</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181491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1606978</v>
      </c>
      <c r="CS37" s="653"/>
      <c r="CT37" s="653"/>
      <c r="CU37" s="653"/>
      <c r="CV37" s="653"/>
      <c r="CW37" s="653"/>
      <c r="CX37" s="653"/>
      <c r="CY37" s="654"/>
      <c r="CZ37" s="628">
        <v>4.5</v>
      </c>
      <c r="DA37" s="655"/>
      <c r="DB37" s="655"/>
      <c r="DC37" s="658"/>
      <c r="DD37" s="632">
        <v>1495994</v>
      </c>
      <c r="DE37" s="653"/>
      <c r="DF37" s="653"/>
      <c r="DG37" s="653"/>
      <c r="DH37" s="653"/>
      <c r="DI37" s="653"/>
      <c r="DJ37" s="653"/>
      <c r="DK37" s="654"/>
      <c r="DL37" s="632">
        <v>1482055</v>
      </c>
      <c r="DM37" s="653"/>
      <c r="DN37" s="653"/>
      <c r="DO37" s="653"/>
      <c r="DP37" s="653"/>
      <c r="DQ37" s="653"/>
      <c r="DR37" s="653"/>
      <c r="DS37" s="653"/>
      <c r="DT37" s="653"/>
      <c r="DU37" s="653"/>
      <c r="DV37" s="654"/>
      <c r="DW37" s="628">
        <v>7.1</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1959727</v>
      </c>
      <c r="S38" s="624"/>
      <c r="T38" s="624"/>
      <c r="U38" s="624"/>
      <c r="V38" s="624"/>
      <c r="W38" s="624"/>
      <c r="X38" s="624"/>
      <c r="Y38" s="625"/>
      <c r="Z38" s="626">
        <v>5.4</v>
      </c>
      <c r="AA38" s="626"/>
      <c r="AB38" s="626"/>
      <c r="AC38" s="626"/>
      <c r="AD38" s="627" t="s">
        <v>132</v>
      </c>
      <c r="AE38" s="627"/>
      <c r="AF38" s="627"/>
      <c r="AG38" s="627"/>
      <c r="AH38" s="627"/>
      <c r="AI38" s="627"/>
      <c r="AJ38" s="627"/>
      <c r="AK38" s="627"/>
      <c r="AL38" s="628" t="s">
        <v>132</v>
      </c>
      <c r="AM38" s="629"/>
      <c r="AN38" s="629"/>
      <c r="AO38" s="630"/>
      <c r="AQ38" s="689" t="s">
        <v>340</v>
      </c>
      <c r="AR38" s="690"/>
      <c r="AS38" s="690"/>
      <c r="AT38" s="690"/>
      <c r="AU38" s="690"/>
      <c r="AV38" s="690"/>
      <c r="AW38" s="690"/>
      <c r="AX38" s="690"/>
      <c r="AY38" s="691"/>
      <c r="AZ38" s="623">
        <v>230099</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8210</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3296344</v>
      </c>
      <c r="CS38" s="624"/>
      <c r="CT38" s="624"/>
      <c r="CU38" s="624"/>
      <c r="CV38" s="624"/>
      <c r="CW38" s="624"/>
      <c r="CX38" s="624"/>
      <c r="CY38" s="625"/>
      <c r="CZ38" s="628">
        <v>9.1999999999999993</v>
      </c>
      <c r="DA38" s="655"/>
      <c r="DB38" s="655"/>
      <c r="DC38" s="658"/>
      <c r="DD38" s="632">
        <v>2743715</v>
      </c>
      <c r="DE38" s="624"/>
      <c r="DF38" s="624"/>
      <c r="DG38" s="624"/>
      <c r="DH38" s="624"/>
      <c r="DI38" s="624"/>
      <c r="DJ38" s="624"/>
      <c r="DK38" s="625"/>
      <c r="DL38" s="632">
        <v>2550045</v>
      </c>
      <c r="DM38" s="624"/>
      <c r="DN38" s="624"/>
      <c r="DO38" s="624"/>
      <c r="DP38" s="624"/>
      <c r="DQ38" s="624"/>
      <c r="DR38" s="624"/>
      <c r="DS38" s="624"/>
      <c r="DT38" s="624"/>
      <c r="DU38" s="624"/>
      <c r="DV38" s="625"/>
      <c r="DW38" s="628">
        <v>12.3</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9" t="s">
        <v>344</v>
      </c>
      <c r="AR39" s="690"/>
      <c r="AS39" s="690"/>
      <c r="AT39" s="690"/>
      <c r="AU39" s="690"/>
      <c r="AV39" s="690"/>
      <c r="AW39" s="690"/>
      <c r="AX39" s="690"/>
      <c r="AY39" s="691"/>
      <c r="AZ39" s="623">
        <v>25897</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12477</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1549397</v>
      </c>
      <c r="CS39" s="653"/>
      <c r="CT39" s="653"/>
      <c r="CU39" s="653"/>
      <c r="CV39" s="653"/>
      <c r="CW39" s="653"/>
      <c r="CX39" s="653"/>
      <c r="CY39" s="654"/>
      <c r="CZ39" s="628">
        <v>4.3</v>
      </c>
      <c r="DA39" s="655"/>
      <c r="DB39" s="655"/>
      <c r="DC39" s="658"/>
      <c r="DD39" s="632">
        <v>573586</v>
      </c>
      <c r="DE39" s="653"/>
      <c r="DF39" s="653"/>
      <c r="DG39" s="653"/>
      <c r="DH39" s="653"/>
      <c r="DI39" s="653"/>
      <c r="DJ39" s="653"/>
      <c r="DK39" s="654"/>
      <c r="DL39" s="632" t="s">
        <v>132</v>
      </c>
      <c r="DM39" s="653"/>
      <c r="DN39" s="653"/>
      <c r="DO39" s="653"/>
      <c r="DP39" s="653"/>
      <c r="DQ39" s="653"/>
      <c r="DR39" s="653"/>
      <c r="DS39" s="653"/>
      <c r="DT39" s="653"/>
      <c r="DU39" s="653"/>
      <c r="DV39" s="654"/>
      <c r="DW39" s="628" t="s">
        <v>141</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v>294600</v>
      </c>
      <c r="S40" s="624"/>
      <c r="T40" s="624"/>
      <c r="U40" s="624"/>
      <c r="V40" s="624"/>
      <c r="W40" s="624"/>
      <c r="X40" s="624"/>
      <c r="Y40" s="625"/>
      <c r="Z40" s="626">
        <v>0.8</v>
      </c>
      <c r="AA40" s="626"/>
      <c r="AB40" s="626"/>
      <c r="AC40" s="626"/>
      <c r="AD40" s="627" t="s">
        <v>132</v>
      </c>
      <c r="AE40" s="627"/>
      <c r="AF40" s="627"/>
      <c r="AG40" s="627"/>
      <c r="AH40" s="627"/>
      <c r="AI40" s="627"/>
      <c r="AJ40" s="627"/>
      <c r="AK40" s="627"/>
      <c r="AL40" s="628" t="s">
        <v>132</v>
      </c>
      <c r="AM40" s="629"/>
      <c r="AN40" s="629"/>
      <c r="AO40" s="630"/>
      <c r="AQ40" s="689" t="s">
        <v>348</v>
      </c>
      <c r="AR40" s="690"/>
      <c r="AS40" s="690"/>
      <c r="AT40" s="690"/>
      <c r="AU40" s="690"/>
      <c r="AV40" s="690"/>
      <c r="AW40" s="690"/>
      <c r="AX40" s="690"/>
      <c r="AY40" s="691"/>
      <c r="AZ40" s="623">
        <v>16749</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100</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258340</v>
      </c>
      <c r="CS40" s="624"/>
      <c r="CT40" s="624"/>
      <c r="CU40" s="624"/>
      <c r="CV40" s="624"/>
      <c r="CW40" s="624"/>
      <c r="CX40" s="624"/>
      <c r="CY40" s="625"/>
      <c r="CZ40" s="628">
        <v>0.7</v>
      </c>
      <c r="DA40" s="655"/>
      <c r="DB40" s="655"/>
      <c r="DC40" s="658"/>
      <c r="DD40" s="632">
        <v>238340</v>
      </c>
      <c r="DE40" s="624"/>
      <c r="DF40" s="624"/>
      <c r="DG40" s="624"/>
      <c r="DH40" s="624"/>
      <c r="DI40" s="624"/>
      <c r="DJ40" s="624"/>
      <c r="DK40" s="625"/>
      <c r="DL40" s="632">
        <v>2340</v>
      </c>
      <c r="DM40" s="624"/>
      <c r="DN40" s="624"/>
      <c r="DO40" s="624"/>
      <c r="DP40" s="624"/>
      <c r="DQ40" s="624"/>
      <c r="DR40" s="624"/>
      <c r="DS40" s="624"/>
      <c r="DT40" s="624"/>
      <c r="DU40" s="624"/>
      <c r="DV40" s="625"/>
      <c r="DW40" s="628">
        <v>0</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36230781</v>
      </c>
      <c r="S41" s="699"/>
      <c r="T41" s="699"/>
      <c r="U41" s="699"/>
      <c r="V41" s="699"/>
      <c r="W41" s="699"/>
      <c r="X41" s="699"/>
      <c r="Y41" s="700"/>
      <c r="Z41" s="701">
        <v>100</v>
      </c>
      <c r="AA41" s="701"/>
      <c r="AB41" s="701"/>
      <c r="AC41" s="701"/>
      <c r="AD41" s="702">
        <v>20486406</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681346</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132</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356</v>
      </c>
      <c r="CS41" s="653"/>
      <c r="CT41" s="653"/>
      <c r="CU41" s="653"/>
      <c r="CV41" s="653"/>
      <c r="CW41" s="653"/>
      <c r="CX41" s="653"/>
      <c r="CY41" s="654"/>
      <c r="CZ41" s="628" t="s">
        <v>356</v>
      </c>
      <c r="DA41" s="655"/>
      <c r="DB41" s="655"/>
      <c r="DC41" s="658"/>
      <c r="DD41" s="632" t="s">
        <v>356</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2379055</v>
      </c>
      <c r="BA42" s="699"/>
      <c r="BB42" s="699"/>
      <c r="BC42" s="699"/>
      <c r="BD42" s="682"/>
      <c r="BE42" s="682"/>
      <c r="BF42" s="684"/>
      <c r="BG42" s="675"/>
      <c r="BH42" s="676"/>
      <c r="BI42" s="676"/>
      <c r="BJ42" s="676"/>
      <c r="BK42" s="676"/>
      <c r="BL42" s="224"/>
      <c r="BM42" s="645" t="s">
        <v>358</v>
      </c>
      <c r="BN42" s="645"/>
      <c r="BO42" s="645"/>
      <c r="BP42" s="645"/>
      <c r="BQ42" s="645"/>
      <c r="BR42" s="645"/>
      <c r="BS42" s="645"/>
      <c r="BT42" s="645"/>
      <c r="BU42" s="646"/>
      <c r="BV42" s="698">
        <v>432</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3927353</v>
      </c>
      <c r="CS42" s="653"/>
      <c r="CT42" s="653"/>
      <c r="CU42" s="653"/>
      <c r="CV42" s="653"/>
      <c r="CW42" s="653"/>
      <c r="CX42" s="653"/>
      <c r="CY42" s="654"/>
      <c r="CZ42" s="628">
        <v>11</v>
      </c>
      <c r="DA42" s="655"/>
      <c r="DB42" s="655"/>
      <c r="DC42" s="658"/>
      <c r="DD42" s="632">
        <v>1156834</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t="s">
        <v>132</v>
      </c>
      <c r="CS43" s="653"/>
      <c r="CT43" s="653"/>
      <c r="CU43" s="653"/>
      <c r="CV43" s="653"/>
      <c r="CW43" s="653"/>
      <c r="CX43" s="653"/>
      <c r="CY43" s="654"/>
      <c r="CZ43" s="628" t="s">
        <v>356</v>
      </c>
      <c r="DA43" s="655"/>
      <c r="DB43" s="655"/>
      <c r="DC43" s="658"/>
      <c r="DD43" s="632" t="s">
        <v>132</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363</v>
      </c>
      <c r="CG44" s="621"/>
      <c r="CH44" s="621"/>
      <c r="CI44" s="621"/>
      <c r="CJ44" s="621"/>
      <c r="CK44" s="621"/>
      <c r="CL44" s="621"/>
      <c r="CM44" s="621"/>
      <c r="CN44" s="621"/>
      <c r="CO44" s="621"/>
      <c r="CP44" s="621"/>
      <c r="CQ44" s="622"/>
      <c r="CR44" s="623">
        <v>3927353</v>
      </c>
      <c r="CS44" s="624"/>
      <c r="CT44" s="624"/>
      <c r="CU44" s="624"/>
      <c r="CV44" s="624"/>
      <c r="CW44" s="624"/>
      <c r="CX44" s="624"/>
      <c r="CY44" s="625"/>
      <c r="CZ44" s="628">
        <v>11</v>
      </c>
      <c r="DA44" s="629"/>
      <c r="DB44" s="629"/>
      <c r="DC44" s="635"/>
      <c r="DD44" s="632">
        <v>1156834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1125037</v>
      </c>
      <c r="CS45" s="653"/>
      <c r="CT45" s="653"/>
      <c r="CU45" s="653"/>
      <c r="CV45" s="653"/>
      <c r="CW45" s="653"/>
      <c r="CX45" s="653"/>
      <c r="CY45" s="654"/>
      <c r="CZ45" s="628">
        <v>3.2</v>
      </c>
      <c r="DA45" s="655"/>
      <c r="DB45" s="655"/>
      <c r="DC45" s="658"/>
      <c r="DD45" s="632">
        <v>44305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2597787</v>
      </c>
      <c r="CS46" s="624"/>
      <c r="CT46" s="624"/>
      <c r="CU46" s="624"/>
      <c r="CV46" s="624"/>
      <c r="CW46" s="624"/>
      <c r="CX46" s="624"/>
      <c r="CY46" s="625"/>
      <c r="CZ46" s="628">
        <v>7.3</v>
      </c>
      <c r="DA46" s="629"/>
      <c r="DB46" s="629"/>
      <c r="DC46" s="635"/>
      <c r="DD46" s="632">
        <v>1057376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t="s">
        <v>132</v>
      </c>
      <c r="CS47" s="653"/>
      <c r="CT47" s="653"/>
      <c r="CU47" s="653"/>
      <c r="CV47" s="653"/>
      <c r="CW47" s="653"/>
      <c r="CX47" s="653"/>
      <c r="CY47" s="654"/>
      <c r="CZ47" s="628" t="s">
        <v>132</v>
      </c>
      <c r="DA47" s="655"/>
      <c r="DB47" s="655"/>
      <c r="DC47" s="658"/>
      <c r="DD47" s="632" t="s">
        <v>132</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356</v>
      </c>
      <c r="CS48" s="624"/>
      <c r="CT48" s="624"/>
      <c r="CU48" s="624"/>
      <c r="CV48" s="624"/>
      <c r="CW48" s="624"/>
      <c r="CX48" s="624"/>
      <c r="CY48" s="625"/>
      <c r="CZ48" s="628" t="s">
        <v>132</v>
      </c>
      <c r="DA48" s="629"/>
      <c r="DB48" s="629"/>
      <c r="DC48" s="635"/>
      <c r="DD48" s="632" t="s">
        <v>356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35658819</v>
      </c>
      <c r="CS49" s="682"/>
      <c r="CT49" s="682"/>
      <c r="CU49" s="682"/>
      <c r="CV49" s="682"/>
      <c r="CW49" s="682"/>
      <c r="CX49" s="682"/>
      <c r="CY49" s="711"/>
      <c r="CZ49" s="703">
        <v>100</v>
      </c>
      <c r="DA49" s="712"/>
      <c r="DB49" s="712"/>
      <c r="DC49" s="713"/>
      <c r="DD49" s="714">
        <v>24796649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1ef5yxrCgP5xQjEX1wqoqHNrnO57RerUwYZYpBxgMW2Zpb4oDFtDsvjXIuFFj7losi6hqTcRnBeoWmZNII6Fzg==" saltValue="U6mbkq12zyrBhoOWJUCAE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36074</v>
      </c>
      <c r="R7" s="753"/>
      <c r="S7" s="753"/>
      <c r="T7" s="753"/>
      <c r="U7" s="753"/>
      <c r="V7" s="753">
        <v>35502</v>
      </c>
      <c r="W7" s="753"/>
      <c r="X7" s="753"/>
      <c r="Y7" s="753"/>
      <c r="Z7" s="753"/>
      <c r="AA7" s="753">
        <v>572</v>
      </c>
      <c r="AB7" s="753"/>
      <c r="AC7" s="753"/>
      <c r="AD7" s="753"/>
      <c r="AE7" s="754"/>
      <c r="AF7" s="755">
        <v>349</v>
      </c>
      <c r="AG7" s="756"/>
      <c r="AH7" s="756"/>
      <c r="AI7" s="756"/>
      <c r="AJ7" s="757"/>
      <c r="AK7" s="758">
        <v>2013</v>
      </c>
      <c r="AL7" s="759"/>
      <c r="AM7" s="759"/>
      <c r="AN7" s="759"/>
      <c r="AO7" s="759"/>
      <c r="AP7" s="759">
        <v>31985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611</v>
      </c>
      <c r="BS7" s="746" t="s">
        <v>612</v>
      </c>
      <c r="BT7" s="747"/>
      <c r="BU7" s="747"/>
      <c r="BV7" s="747"/>
      <c r="BW7" s="747"/>
      <c r="BX7" s="747"/>
      <c r="BY7" s="747"/>
      <c r="BZ7" s="747"/>
      <c r="CA7" s="747"/>
      <c r="CB7" s="747"/>
      <c r="CC7" s="747"/>
      <c r="CD7" s="747"/>
      <c r="CE7" s="747"/>
      <c r="CF7" s="747"/>
      <c r="CG7" s="762"/>
      <c r="CH7" s="743">
        <v>3</v>
      </c>
      <c r="CI7" s="744"/>
      <c r="CJ7" s="744"/>
      <c r="CK7" s="744"/>
      <c r="CL7" s="745"/>
      <c r="CM7" s="743">
        <v>-784</v>
      </c>
      <c r="CN7" s="744"/>
      <c r="CO7" s="744"/>
      <c r="CP7" s="744"/>
      <c r="CQ7" s="745"/>
      <c r="CR7" s="743">
        <v>5</v>
      </c>
      <c r="CS7" s="744"/>
      <c r="CT7" s="744"/>
      <c r="CU7" s="744"/>
      <c r="CV7" s="745"/>
      <c r="CW7" s="743" t="s">
        <v>530</v>
      </c>
      <c r="CX7" s="744"/>
      <c r="CY7" s="744"/>
      <c r="CZ7" s="744"/>
      <c r="DA7" s="745"/>
      <c r="DB7" s="743">
        <v>989</v>
      </c>
      <c r="DC7" s="744"/>
      <c r="DD7" s="744"/>
      <c r="DE7" s="744"/>
      <c r="DF7" s="745"/>
      <c r="DG7" s="743" t="s">
        <v>530</v>
      </c>
      <c r="DH7" s="744"/>
      <c r="DI7" s="744"/>
      <c r="DJ7" s="744"/>
      <c r="DK7" s="745"/>
      <c r="DL7" s="743" t="s">
        <v>530</v>
      </c>
      <c r="DM7" s="744"/>
      <c r="DN7" s="744"/>
      <c r="DO7" s="744"/>
      <c r="DP7" s="745"/>
      <c r="DQ7" s="743" t="s">
        <v>530</v>
      </c>
      <c r="DR7" s="744"/>
      <c r="DS7" s="744"/>
      <c r="DT7" s="744"/>
      <c r="DU7" s="745"/>
      <c r="DV7" s="746"/>
      <c r="DW7" s="747"/>
      <c r="DX7" s="747"/>
      <c r="DY7" s="747"/>
      <c r="DZ7" s="748"/>
      <c r="EA7" s="234"/>
    </row>
    <row r="8" spans="1:131" s="235" customFormat="1" ht="26.25" customHeight="1" x14ac:dyDescent="0.15">
      <c r="A8" s="238">
        <v>2</v>
      </c>
      <c r="B8" s="780" t="s">
        <v>393</v>
      </c>
      <c r="C8" s="781"/>
      <c r="D8" s="781"/>
      <c r="E8" s="781"/>
      <c r="F8" s="781"/>
      <c r="G8" s="781"/>
      <c r="H8" s="781"/>
      <c r="I8" s="781"/>
      <c r="J8" s="781"/>
      <c r="K8" s="781"/>
      <c r="L8" s="781"/>
      <c r="M8" s="781"/>
      <c r="N8" s="781"/>
      <c r="O8" s="781"/>
      <c r="P8" s="782"/>
      <c r="Q8" s="783">
        <v>173</v>
      </c>
      <c r="R8" s="784"/>
      <c r="S8" s="784"/>
      <c r="T8" s="784"/>
      <c r="U8" s="784"/>
      <c r="V8" s="784">
        <v>173</v>
      </c>
      <c r="W8" s="784"/>
      <c r="X8" s="784"/>
      <c r="Y8" s="784"/>
      <c r="Z8" s="784"/>
      <c r="AA8" s="784">
        <v>0</v>
      </c>
      <c r="AB8" s="784"/>
      <c r="AC8" s="784"/>
      <c r="AD8" s="784"/>
      <c r="AE8" s="785"/>
      <c r="AF8" s="786" t="s">
        <v>394</v>
      </c>
      <c r="AG8" s="787"/>
      <c r="AH8" s="787"/>
      <c r="AI8" s="787"/>
      <c r="AJ8" s="788"/>
      <c r="AK8" s="769">
        <v>8</v>
      </c>
      <c r="AL8" s="770"/>
      <c r="AM8" s="770"/>
      <c r="AN8" s="770"/>
      <c r="AO8" s="770"/>
      <c r="AP8" s="770">
        <v>165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613</v>
      </c>
      <c r="BT8" s="774"/>
      <c r="BU8" s="774"/>
      <c r="BV8" s="774"/>
      <c r="BW8" s="774"/>
      <c r="BX8" s="774"/>
      <c r="BY8" s="774"/>
      <c r="BZ8" s="774"/>
      <c r="CA8" s="774"/>
      <c r="CB8" s="774"/>
      <c r="CC8" s="774"/>
      <c r="CD8" s="774"/>
      <c r="CE8" s="774"/>
      <c r="CF8" s="774"/>
      <c r="CG8" s="775"/>
      <c r="CH8" s="776">
        <v>12</v>
      </c>
      <c r="CI8" s="777"/>
      <c r="CJ8" s="777"/>
      <c r="CK8" s="777"/>
      <c r="CL8" s="778"/>
      <c r="CM8" s="776">
        <v>79</v>
      </c>
      <c r="CN8" s="777"/>
      <c r="CO8" s="777"/>
      <c r="CP8" s="777"/>
      <c r="CQ8" s="778"/>
      <c r="CR8" s="776">
        <v>6</v>
      </c>
      <c r="CS8" s="777"/>
      <c r="CT8" s="777"/>
      <c r="CU8" s="777"/>
      <c r="CV8" s="778"/>
      <c r="CW8" s="776" t="s">
        <v>530</v>
      </c>
      <c r="CX8" s="777"/>
      <c r="CY8" s="777"/>
      <c r="CZ8" s="777"/>
      <c r="DA8" s="778"/>
      <c r="DB8" s="776" t="s">
        <v>530</v>
      </c>
      <c r="DC8" s="777"/>
      <c r="DD8" s="777"/>
      <c r="DE8" s="777"/>
      <c r="DF8" s="778"/>
      <c r="DG8" s="776" t="s">
        <v>530</v>
      </c>
      <c r="DH8" s="777"/>
      <c r="DI8" s="777"/>
      <c r="DJ8" s="777"/>
      <c r="DK8" s="778"/>
      <c r="DL8" s="776" t="s">
        <v>530</v>
      </c>
      <c r="DM8" s="777"/>
      <c r="DN8" s="777"/>
      <c r="DO8" s="777"/>
      <c r="DP8" s="778"/>
      <c r="DQ8" s="776" t="s">
        <v>530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36246</v>
      </c>
      <c r="R23" s="793"/>
      <c r="S23" s="793"/>
      <c r="T23" s="793"/>
      <c r="U23" s="793"/>
      <c r="V23" s="793">
        <v>35674</v>
      </c>
      <c r="W23" s="793"/>
      <c r="X23" s="793"/>
      <c r="Y23" s="793"/>
      <c r="Z23" s="793"/>
      <c r="AA23" s="793">
        <v>572</v>
      </c>
      <c r="AB23" s="793"/>
      <c r="AC23" s="793"/>
      <c r="AD23" s="793"/>
      <c r="AE23" s="794"/>
      <c r="AF23" s="795">
        <v>349</v>
      </c>
      <c r="AG23" s="793"/>
      <c r="AH23" s="793"/>
      <c r="AI23" s="793"/>
      <c r="AJ23" s="796"/>
      <c r="AK23" s="797"/>
      <c r="AL23" s="798"/>
      <c r="AM23" s="798"/>
      <c r="AN23" s="798"/>
      <c r="AO23" s="798"/>
      <c r="AP23" s="793">
        <v>32150</v>
      </c>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7717</v>
      </c>
      <c r="R28" s="823"/>
      <c r="S28" s="823"/>
      <c r="T28" s="823"/>
      <c r="U28" s="823"/>
      <c r="V28" s="823">
        <v>7444</v>
      </c>
      <c r="W28" s="823"/>
      <c r="X28" s="823"/>
      <c r="Y28" s="823"/>
      <c r="Z28" s="823"/>
      <c r="AA28" s="823">
        <v>273</v>
      </c>
      <c r="AB28" s="823"/>
      <c r="AC28" s="823"/>
      <c r="AD28" s="823"/>
      <c r="AE28" s="824"/>
      <c r="AF28" s="825">
        <v>273</v>
      </c>
      <c r="AG28" s="823"/>
      <c r="AH28" s="823"/>
      <c r="AI28" s="823"/>
      <c r="AJ28" s="826"/>
      <c r="AK28" s="827">
        <v>647</v>
      </c>
      <c r="AL28" s="828"/>
      <c r="AM28" s="828"/>
      <c r="AN28" s="828"/>
      <c r="AO28" s="828"/>
      <c r="AP28" s="828" t="s">
        <v>530</v>
      </c>
      <c r="AQ28" s="828"/>
      <c r="AR28" s="828"/>
      <c r="AS28" s="828"/>
      <c r="AT28" s="828"/>
      <c r="AU28" s="828" t="s">
        <v>530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141</v>
      </c>
      <c r="R29" s="784"/>
      <c r="S29" s="784"/>
      <c r="T29" s="784"/>
      <c r="U29" s="784"/>
      <c r="V29" s="784">
        <v>134</v>
      </c>
      <c r="W29" s="784"/>
      <c r="X29" s="784"/>
      <c r="Y29" s="784"/>
      <c r="Z29" s="784"/>
      <c r="AA29" s="784">
        <v>7</v>
      </c>
      <c r="AB29" s="784"/>
      <c r="AC29" s="784"/>
      <c r="AD29" s="784"/>
      <c r="AE29" s="785"/>
      <c r="AF29" s="786">
        <v>7</v>
      </c>
      <c r="AG29" s="787"/>
      <c r="AH29" s="787"/>
      <c r="AI29" s="787"/>
      <c r="AJ29" s="788"/>
      <c r="AK29" s="834">
        <v>42</v>
      </c>
      <c r="AL29" s="830"/>
      <c r="AM29" s="830"/>
      <c r="AN29" s="830"/>
      <c r="AO29" s="830"/>
      <c r="AP29" s="830">
        <v>72</v>
      </c>
      <c r="AQ29" s="830"/>
      <c r="AR29" s="830"/>
      <c r="AS29" s="830"/>
      <c r="AT29" s="830"/>
      <c r="AU29" s="830">
        <v>18</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1142</v>
      </c>
      <c r="R30" s="784"/>
      <c r="S30" s="784"/>
      <c r="T30" s="784"/>
      <c r="U30" s="784"/>
      <c r="V30" s="784">
        <v>1140</v>
      </c>
      <c r="W30" s="784"/>
      <c r="X30" s="784"/>
      <c r="Y30" s="784"/>
      <c r="Z30" s="784"/>
      <c r="AA30" s="784">
        <v>2</v>
      </c>
      <c r="AB30" s="784"/>
      <c r="AC30" s="784"/>
      <c r="AD30" s="784"/>
      <c r="AE30" s="785"/>
      <c r="AF30" s="786">
        <v>2</v>
      </c>
      <c r="AG30" s="787"/>
      <c r="AH30" s="787"/>
      <c r="AI30" s="787"/>
      <c r="AJ30" s="788"/>
      <c r="AK30" s="834">
        <v>311</v>
      </c>
      <c r="AL30" s="830"/>
      <c r="AM30" s="830"/>
      <c r="AN30" s="830"/>
      <c r="AO30" s="830"/>
      <c r="AP30" s="830" t="s">
        <v>530</v>
      </c>
      <c r="AQ30" s="830"/>
      <c r="AR30" s="830"/>
      <c r="AS30" s="830"/>
      <c r="AT30" s="830"/>
      <c r="AU30" s="830" t="s">
        <v>530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7981</v>
      </c>
      <c r="R31" s="784"/>
      <c r="S31" s="784"/>
      <c r="T31" s="784"/>
      <c r="U31" s="784"/>
      <c r="V31" s="784">
        <v>7523</v>
      </c>
      <c r="W31" s="784"/>
      <c r="X31" s="784"/>
      <c r="Y31" s="784"/>
      <c r="Z31" s="784"/>
      <c r="AA31" s="784">
        <v>458</v>
      </c>
      <c r="AB31" s="784"/>
      <c r="AC31" s="784"/>
      <c r="AD31" s="784"/>
      <c r="AE31" s="785"/>
      <c r="AF31" s="786">
        <v>458</v>
      </c>
      <c r="AG31" s="787"/>
      <c r="AH31" s="787"/>
      <c r="AI31" s="787"/>
      <c r="AJ31" s="788"/>
      <c r="AK31" s="834">
        <v>1110</v>
      </c>
      <c r="AL31" s="830"/>
      <c r="AM31" s="830"/>
      <c r="AN31" s="830"/>
      <c r="AO31" s="830"/>
      <c r="AP31" s="830" t="s">
        <v>530</v>
      </c>
      <c r="AQ31" s="830"/>
      <c r="AR31" s="830"/>
      <c r="AS31" s="830"/>
      <c r="AT31" s="830"/>
      <c r="AU31" s="830" t="s">
        <v>530</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79</v>
      </c>
      <c r="R32" s="784"/>
      <c r="S32" s="784"/>
      <c r="T32" s="784"/>
      <c r="U32" s="784"/>
      <c r="V32" s="784">
        <v>79</v>
      </c>
      <c r="W32" s="784"/>
      <c r="X32" s="784"/>
      <c r="Y32" s="784"/>
      <c r="Z32" s="784"/>
      <c r="AA32" s="784" t="s">
        <v>530</v>
      </c>
      <c r="AB32" s="784"/>
      <c r="AC32" s="784"/>
      <c r="AD32" s="784"/>
      <c r="AE32" s="785"/>
      <c r="AF32" s="786" t="s">
        <v>132</v>
      </c>
      <c r="AG32" s="787"/>
      <c r="AH32" s="787"/>
      <c r="AI32" s="787"/>
      <c r="AJ32" s="788"/>
      <c r="AK32" s="834">
        <v>13</v>
      </c>
      <c r="AL32" s="830"/>
      <c r="AM32" s="830"/>
      <c r="AN32" s="830"/>
      <c r="AO32" s="830"/>
      <c r="AP32" s="830" t="s">
        <v>530</v>
      </c>
      <c r="AQ32" s="830"/>
      <c r="AR32" s="830"/>
      <c r="AS32" s="830"/>
      <c r="AT32" s="830"/>
      <c r="AU32" s="830" t="s">
        <v>530</v>
      </c>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2225</v>
      </c>
      <c r="R33" s="784"/>
      <c r="S33" s="784"/>
      <c r="T33" s="784"/>
      <c r="U33" s="784"/>
      <c r="V33" s="784">
        <v>2286</v>
      </c>
      <c r="W33" s="784"/>
      <c r="X33" s="784"/>
      <c r="Y33" s="784"/>
      <c r="Z33" s="784"/>
      <c r="AA33" s="784">
        <v>-61</v>
      </c>
      <c r="AB33" s="784"/>
      <c r="AC33" s="784"/>
      <c r="AD33" s="784"/>
      <c r="AE33" s="785"/>
      <c r="AF33" s="786">
        <v>848</v>
      </c>
      <c r="AG33" s="787"/>
      <c r="AH33" s="787"/>
      <c r="AI33" s="787"/>
      <c r="AJ33" s="788"/>
      <c r="AK33" s="834">
        <v>533</v>
      </c>
      <c r="AL33" s="830"/>
      <c r="AM33" s="830"/>
      <c r="AN33" s="830"/>
      <c r="AO33" s="830"/>
      <c r="AP33" s="830">
        <v>4598</v>
      </c>
      <c r="AQ33" s="830"/>
      <c r="AR33" s="830"/>
      <c r="AS33" s="830"/>
      <c r="AT33" s="830"/>
      <c r="AU33" s="830">
        <v>2819</v>
      </c>
      <c r="AV33" s="830"/>
      <c r="AW33" s="830"/>
      <c r="AX33" s="830"/>
      <c r="AY33" s="830"/>
      <c r="AZ33" s="831" t="s">
        <v>530</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783">
        <v>172</v>
      </c>
      <c r="R34" s="784"/>
      <c r="S34" s="784"/>
      <c r="T34" s="784"/>
      <c r="U34" s="784"/>
      <c r="V34" s="784">
        <v>172</v>
      </c>
      <c r="W34" s="784"/>
      <c r="X34" s="784"/>
      <c r="Y34" s="784"/>
      <c r="Z34" s="784"/>
      <c r="AA34" s="784" t="s">
        <v>530</v>
      </c>
      <c r="AB34" s="784"/>
      <c r="AC34" s="784"/>
      <c r="AD34" s="784"/>
      <c r="AE34" s="785"/>
      <c r="AF34" s="786" t="s">
        <v>416</v>
      </c>
      <c r="AG34" s="787"/>
      <c r="AH34" s="787"/>
      <c r="AI34" s="787"/>
      <c r="AJ34" s="788"/>
      <c r="AK34" s="834">
        <v>122</v>
      </c>
      <c r="AL34" s="830"/>
      <c r="AM34" s="830"/>
      <c r="AN34" s="830"/>
      <c r="AO34" s="830"/>
      <c r="AP34" s="830">
        <v>388</v>
      </c>
      <c r="AQ34" s="830"/>
      <c r="AR34" s="830"/>
      <c r="AS34" s="830"/>
      <c r="AT34" s="830"/>
      <c r="AU34" s="830">
        <v>388</v>
      </c>
      <c r="AV34" s="830"/>
      <c r="AW34" s="830"/>
      <c r="AX34" s="830"/>
      <c r="AY34" s="830"/>
      <c r="AZ34" s="831" t="s">
        <v>530</v>
      </c>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418</v>
      </c>
      <c r="C35" s="781"/>
      <c r="D35" s="781"/>
      <c r="E35" s="781"/>
      <c r="F35" s="781"/>
      <c r="G35" s="781"/>
      <c r="H35" s="781"/>
      <c r="I35" s="781"/>
      <c r="J35" s="781"/>
      <c r="K35" s="781"/>
      <c r="L35" s="781"/>
      <c r="M35" s="781"/>
      <c r="N35" s="781"/>
      <c r="O35" s="781"/>
      <c r="P35" s="782"/>
      <c r="Q35" s="783">
        <v>215</v>
      </c>
      <c r="R35" s="784"/>
      <c r="S35" s="784"/>
      <c r="T35" s="784"/>
      <c r="U35" s="784"/>
      <c r="V35" s="784">
        <v>215</v>
      </c>
      <c r="W35" s="784"/>
      <c r="X35" s="784"/>
      <c r="Y35" s="784"/>
      <c r="Z35" s="784"/>
      <c r="AA35" s="784" t="s">
        <v>530</v>
      </c>
      <c r="AB35" s="784"/>
      <c r="AC35" s="784"/>
      <c r="AD35" s="784"/>
      <c r="AE35" s="785"/>
      <c r="AF35" s="786" t="s">
        <v>419</v>
      </c>
      <c r="AG35" s="787"/>
      <c r="AH35" s="787"/>
      <c r="AI35" s="787"/>
      <c r="AJ35" s="788"/>
      <c r="AK35" s="834">
        <v>109</v>
      </c>
      <c r="AL35" s="830"/>
      <c r="AM35" s="830"/>
      <c r="AN35" s="830"/>
      <c r="AO35" s="830"/>
      <c r="AP35" s="830">
        <v>495</v>
      </c>
      <c r="AQ35" s="830"/>
      <c r="AR35" s="830"/>
      <c r="AS35" s="830"/>
      <c r="AT35" s="830"/>
      <c r="AU35" s="830">
        <v>495</v>
      </c>
      <c r="AV35" s="830"/>
      <c r="AW35" s="830"/>
      <c r="AX35" s="830"/>
      <c r="AY35" s="830"/>
      <c r="AZ35" s="831" t="s">
        <v>530</v>
      </c>
      <c r="BA35" s="831"/>
      <c r="BB35" s="831"/>
      <c r="BC35" s="831"/>
      <c r="BD35" s="831"/>
      <c r="BE35" s="832" t="s">
        <v>420</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421</v>
      </c>
      <c r="C36" s="781"/>
      <c r="D36" s="781"/>
      <c r="E36" s="781"/>
      <c r="F36" s="781"/>
      <c r="G36" s="781"/>
      <c r="H36" s="781"/>
      <c r="I36" s="781"/>
      <c r="J36" s="781"/>
      <c r="K36" s="781"/>
      <c r="L36" s="781"/>
      <c r="M36" s="781"/>
      <c r="N36" s="781"/>
      <c r="O36" s="781"/>
      <c r="P36" s="782"/>
      <c r="Q36" s="783">
        <v>23</v>
      </c>
      <c r="R36" s="784"/>
      <c r="S36" s="784"/>
      <c r="T36" s="784"/>
      <c r="U36" s="784"/>
      <c r="V36" s="784">
        <v>23</v>
      </c>
      <c r="W36" s="784"/>
      <c r="X36" s="784"/>
      <c r="Y36" s="784"/>
      <c r="Z36" s="784"/>
      <c r="AA36" s="784">
        <v>1</v>
      </c>
      <c r="AB36" s="784"/>
      <c r="AC36" s="784"/>
      <c r="AD36" s="784"/>
      <c r="AE36" s="785"/>
      <c r="AF36" s="786">
        <v>1</v>
      </c>
      <c r="AG36" s="787"/>
      <c r="AH36" s="787"/>
      <c r="AI36" s="787"/>
      <c r="AJ36" s="788"/>
      <c r="AK36" s="834" t="s">
        <v>530</v>
      </c>
      <c r="AL36" s="830"/>
      <c r="AM36" s="830"/>
      <c r="AN36" s="830"/>
      <c r="AO36" s="830"/>
      <c r="AP36" s="830" t="s">
        <v>530</v>
      </c>
      <c r="AQ36" s="830"/>
      <c r="AR36" s="830"/>
      <c r="AS36" s="830"/>
      <c r="AT36" s="830"/>
      <c r="AU36" s="830" t="s">
        <v>530</v>
      </c>
      <c r="AV36" s="830"/>
      <c r="AW36" s="830"/>
      <c r="AX36" s="830"/>
      <c r="AY36" s="830"/>
      <c r="AZ36" s="831" t="s">
        <v>530</v>
      </c>
      <c r="BA36" s="831"/>
      <c r="BB36" s="831"/>
      <c r="BC36" s="831"/>
      <c r="BD36" s="831"/>
      <c r="BE36" s="832" t="s">
        <v>422</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1588</v>
      </c>
      <c r="AG63" s="844"/>
      <c r="AH63" s="844"/>
      <c r="AI63" s="844"/>
      <c r="AJ63" s="845"/>
      <c r="AK63" s="846"/>
      <c r="AL63" s="841"/>
      <c r="AM63" s="841"/>
      <c r="AN63" s="841"/>
      <c r="AO63" s="841"/>
      <c r="AP63" s="844">
        <v>5553</v>
      </c>
      <c r="AQ63" s="844"/>
      <c r="AR63" s="844"/>
      <c r="AS63" s="844"/>
      <c r="AT63" s="844"/>
      <c r="AU63" s="844">
        <v>3720</v>
      </c>
      <c r="AV63" s="844"/>
      <c r="AW63" s="844"/>
      <c r="AX63" s="844"/>
      <c r="AY63" s="844"/>
      <c r="AZ63" s="848"/>
      <c r="BA63" s="848"/>
      <c r="BB63" s="848"/>
      <c r="BC63" s="848"/>
      <c r="BD63" s="848"/>
      <c r="BE63" s="849"/>
      <c r="BF63" s="849"/>
      <c r="BG63" s="849"/>
      <c r="BH63" s="849"/>
      <c r="BI63" s="850"/>
      <c r="BJ63" s="851" t="s">
        <v>394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426</v>
      </c>
      <c r="B66" s="728"/>
      <c r="C66" s="728"/>
      <c r="D66" s="728"/>
      <c r="E66" s="728"/>
      <c r="F66" s="728"/>
      <c r="G66" s="728"/>
      <c r="H66" s="728"/>
      <c r="I66" s="728"/>
      <c r="J66" s="728"/>
      <c r="K66" s="728"/>
      <c r="L66" s="728"/>
      <c r="M66" s="728"/>
      <c r="N66" s="728"/>
      <c r="O66" s="728"/>
      <c r="P66" s="729"/>
      <c r="Q66" s="733" t="s">
        <v>427</v>
      </c>
      <c r="R66" s="734"/>
      <c r="S66" s="734"/>
      <c r="T66" s="734"/>
      <c r="U66" s="735"/>
      <c r="V66" s="733" t="s">
        <v>428</v>
      </c>
      <c r="W66" s="734"/>
      <c r="X66" s="734"/>
      <c r="Y66" s="734"/>
      <c r="Z66" s="735"/>
      <c r="AA66" s="733" t="s">
        <v>429</v>
      </c>
      <c r="AB66" s="734"/>
      <c r="AC66" s="734"/>
      <c r="AD66" s="734"/>
      <c r="AE66" s="735"/>
      <c r="AF66" s="854" t="s">
        <v>430</v>
      </c>
      <c r="AG66" s="815"/>
      <c r="AH66" s="815"/>
      <c r="AI66" s="815"/>
      <c r="AJ66" s="855"/>
      <c r="AK66" s="733" t="s">
        <v>431</v>
      </c>
      <c r="AL66" s="728"/>
      <c r="AM66" s="728"/>
      <c r="AN66" s="728"/>
      <c r="AO66" s="729"/>
      <c r="AP66" s="733" t="s">
        <v>432</v>
      </c>
      <c r="AQ66" s="734"/>
      <c r="AR66" s="734"/>
      <c r="AS66" s="734"/>
      <c r="AT66" s="735"/>
      <c r="AU66" s="733" t="s">
        <v>433</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597</v>
      </c>
      <c r="C68" s="870"/>
      <c r="D68" s="870"/>
      <c r="E68" s="870"/>
      <c r="F68" s="870"/>
      <c r="G68" s="870"/>
      <c r="H68" s="870"/>
      <c r="I68" s="870"/>
      <c r="J68" s="870"/>
      <c r="K68" s="870"/>
      <c r="L68" s="870"/>
      <c r="M68" s="870"/>
      <c r="N68" s="870"/>
      <c r="O68" s="870"/>
      <c r="P68" s="871"/>
      <c r="Q68" s="872">
        <v>2250</v>
      </c>
      <c r="R68" s="866"/>
      <c r="S68" s="866"/>
      <c r="T68" s="866"/>
      <c r="U68" s="866"/>
      <c r="V68" s="866">
        <v>2216</v>
      </c>
      <c r="W68" s="866"/>
      <c r="X68" s="866"/>
      <c r="Y68" s="866"/>
      <c r="Z68" s="866"/>
      <c r="AA68" s="866">
        <v>34</v>
      </c>
      <c r="AB68" s="866"/>
      <c r="AC68" s="866"/>
      <c r="AD68" s="866"/>
      <c r="AE68" s="866"/>
      <c r="AF68" s="866">
        <v>34</v>
      </c>
      <c r="AG68" s="866"/>
      <c r="AH68" s="866"/>
      <c r="AI68" s="866"/>
      <c r="AJ68" s="866"/>
      <c r="AK68" s="866">
        <v>10</v>
      </c>
      <c r="AL68" s="866"/>
      <c r="AM68" s="866"/>
      <c r="AN68" s="866"/>
      <c r="AO68" s="866"/>
      <c r="AP68" s="866">
        <v>2413</v>
      </c>
      <c r="AQ68" s="866"/>
      <c r="AR68" s="866"/>
      <c r="AS68" s="866"/>
      <c r="AT68" s="866"/>
      <c r="AU68" s="866">
        <v>1374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598</v>
      </c>
      <c r="C69" s="874"/>
      <c r="D69" s="874"/>
      <c r="E69" s="874"/>
      <c r="F69" s="874"/>
      <c r="G69" s="874"/>
      <c r="H69" s="874"/>
      <c r="I69" s="874"/>
      <c r="J69" s="874"/>
      <c r="K69" s="874"/>
      <c r="L69" s="874"/>
      <c r="M69" s="874"/>
      <c r="N69" s="874"/>
      <c r="O69" s="874"/>
      <c r="P69" s="875"/>
      <c r="Q69" s="876">
        <v>415</v>
      </c>
      <c r="R69" s="830"/>
      <c r="S69" s="830"/>
      <c r="T69" s="830"/>
      <c r="U69" s="830"/>
      <c r="V69" s="830">
        <v>383</v>
      </c>
      <c r="W69" s="830"/>
      <c r="X69" s="830"/>
      <c r="Y69" s="830"/>
      <c r="Z69" s="830"/>
      <c r="AA69" s="830">
        <v>33</v>
      </c>
      <c r="AB69" s="830"/>
      <c r="AC69" s="830"/>
      <c r="AD69" s="830"/>
      <c r="AE69" s="830"/>
      <c r="AF69" s="830">
        <v>33</v>
      </c>
      <c r="AG69" s="830"/>
      <c r="AH69" s="830"/>
      <c r="AI69" s="830"/>
      <c r="AJ69" s="830"/>
      <c r="AK69" s="830" t="s">
        <v>530</v>
      </c>
      <c r="AL69" s="830"/>
      <c r="AM69" s="830"/>
      <c r="AN69" s="830"/>
      <c r="AO69" s="830"/>
      <c r="AP69" s="830" t="s">
        <v>530</v>
      </c>
      <c r="AQ69" s="830"/>
      <c r="AR69" s="830"/>
      <c r="AS69" s="830"/>
      <c r="AT69" s="830"/>
      <c r="AU69" s="830" t="s">
        <v>530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599</v>
      </c>
      <c r="C70" s="874"/>
      <c r="D70" s="874"/>
      <c r="E70" s="874"/>
      <c r="F70" s="874"/>
      <c r="G70" s="874"/>
      <c r="H70" s="874"/>
      <c r="I70" s="874"/>
      <c r="J70" s="874"/>
      <c r="K70" s="874"/>
      <c r="L70" s="874"/>
      <c r="M70" s="874"/>
      <c r="N70" s="874"/>
      <c r="O70" s="874"/>
      <c r="P70" s="875"/>
      <c r="Q70" s="876">
        <v>12452</v>
      </c>
      <c r="R70" s="830"/>
      <c r="S70" s="830"/>
      <c r="T70" s="830"/>
      <c r="U70" s="830"/>
      <c r="V70" s="830">
        <v>12131</v>
      </c>
      <c r="W70" s="830"/>
      <c r="X70" s="830"/>
      <c r="Y70" s="830"/>
      <c r="Z70" s="830"/>
      <c r="AA70" s="830">
        <v>321</v>
      </c>
      <c r="AB70" s="830"/>
      <c r="AC70" s="830"/>
      <c r="AD70" s="830"/>
      <c r="AE70" s="830"/>
      <c r="AF70" s="830">
        <v>14451</v>
      </c>
      <c r="AG70" s="830"/>
      <c r="AH70" s="830"/>
      <c r="AI70" s="830"/>
      <c r="AJ70" s="830"/>
      <c r="AK70" s="830" t="s">
        <v>530</v>
      </c>
      <c r="AL70" s="830"/>
      <c r="AM70" s="830"/>
      <c r="AN70" s="830"/>
      <c r="AO70" s="830"/>
      <c r="AP70" s="830">
        <v>1507</v>
      </c>
      <c r="AQ70" s="830"/>
      <c r="AR70" s="830"/>
      <c r="AS70" s="830"/>
      <c r="AT70" s="830"/>
      <c r="AU70" s="830">
        <v>202</v>
      </c>
      <c r="AV70" s="830"/>
      <c r="AW70" s="830"/>
      <c r="AX70" s="830"/>
      <c r="AY70" s="830"/>
      <c r="AZ70" s="832" t="s">
        <v>609</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600</v>
      </c>
      <c r="C71" s="874"/>
      <c r="D71" s="874"/>
      <c r="E71" s="874"/>
      <c r="F71" s="874"/>
      <c r="G71" s="874"/>
      <c r="H71" s="874"/>
      <c r="I71" s="874"/>
      <c r="J71" s="874"/>
      <c r="K71" s="874"/>
      <c r="L71" s="874"/>
      <c r="M71" s="874"/>
      <c r="N71" s="874"/>
      <c r="O71" s="874"/>
      <c r="P71" s="875"/>
      <c r="Q71" s="876">
        <v>310</v>
      </c>
      <c r="R71" s="830"/>
      <c r="S71" s="830"/>
      <c r="T71" s="830"/>
      <c r="U71" s="830"/>
      <c r="V71" s="830">
        <v>248</v>
      </c>
      <c r="W71" s="830"/>
      <c r="X71" s="830"/>
      <c r="Y71" s="830"/>
      <c r="Z71" s="830"/>
      <c r="AA71" s="830">
        <v>62</v>
      </c>
      <c r="AB71" s="830"/>
      <c r="AC71" s="830"/>
      <c r="AD71" s="830"/>
      <c r="AE71" s="830"/>
      <c r="AF71" s="830">
        <v>16</v>
      </c>
      <c r="AG71" s="830"/>
      <c r="AH71" s="830"/>
      <c r="AI71" s="830"/>
      <c r="AJ71" s="830"/>
      <c r="AK71" s="830" t="s">
        <v>530</v>
      </c>
      <c r="AL71" s="830"/>
      <c r="AM71" s="830"/>
      <c r="AN71" s="830"/>
      <c r="AO71" s="830"/>
      <c r="AP71" s="830" t="s">
        <v>530</v>
      </c>
      <c r="AQ71" s="830"/>
      <c r="AR71" s="830"/>
      <c r="AS71" s="830"/>
      <c r="AT71" s="830"/>
      <c r="AU71" s="830" t="s">
        <v>530</v>
      </c>
      <c r="AV71" s="830"/>
      <c r="AW71" s="830"/>
      <c r="AX71" s="830"/>
      <c r="AY71" s="830"/>
      <c r="AZ71" s="832" t="s">
        <v>609</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601</v>
      </c>
      <c r="C72" s="874"/>
      <c r="D72" s="874"/>
      <c r="E72" s="874"/>
      <c r="F72" s="874"/>
      <c r="G72" s="874"/>
      <c r="H72" s="874"/>
      <c r="I72" s="874"/>
      <c r="J72" s="874"/>
      <c r="K72" s="874"/>
      <c r="L72" s="874"/>
      <c r="M72" s="874"/>
      <c r="N72" s="874"/>
      <c r="O72" s="874"/>
      <c r="P72" s="875"/>
      <c r="Q72" s="876">
        <v>451</v>
      </c>
      <c r="R72" s="830"/>
      <c r="S72" s="830"/>
      <c r="T72" s="830"/>
      <c r="U72" s="830"/>
      <c r="V72" s="830">
        <v>493</v>
      </c>
      <c r="W72" s="830"/>
      <c r="X72" s="830"/>
      <c r="Y72" s="830"/>
      <c r="Z72" s="830"/>
      <c r="AA72" s="830" t="s">
        <v>610</v>
      </c>
      <c r="AB72" s="830"/>
      <c r="AC72" s="830"/>
      <c r="AD72" s="830"/>
      <c r="AE72" s="830"/>
      <c r="AF72" s="830">
        <v>397</v>
      </c>
      <c r="AG72" s="830"/>
      <c r="AH72" s="830"/>
      <c r="AI72" s="830"/>
      <c r="AJ72" s="830"/>
      <c r="AK72" s="830" t="s">
        <v>530</v>
      </c>
      <c r="AL72" s="830"/>
      <c r="AM72" s="830"/>
      <c r="AN72" s="830"/>
      <c r="AO72" s="830"/>
      <c r="AP72" s="830">
        <v>247</v>
      </c>
      <c r="AQ72" s="830"/>
      <c r="AR72" s="830"/>
      <c r="AS72" s="830"/>
      <c r="AT72" s="830"/>
      <c r="AU72" s="830">
        <v>33</v>
      </c>
      <c r="AV72" s="830"/>
      <c r="AW72" s="830"/>
      <c r="AX72" s="830"/>
      <c r="AY72" s="830"/>
      <c r="AZ72" s="832" t="s">
        <v>609</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602</v>
      </c>
      <c r="C73" s="874"/>
      <c r="D73" s="874"/>
      <c r="E73" s="874"/>
      <c r="F73" s="874"/>
      <c r="G73" s="874"/>
      <c r="H73" s="874"/>
      <c r="I73" s="874"/>
      <c r="J73" s="874"/>
      <c r="K73" s="874"/>
      <c r="L73" s="874"/>
      <c r="M73" s="874"/>
      <c r="N73" s="874"/>
      <c r="O73" s="874"/>
      <c r="P73" s="875"/>
      <c r="Q73" s="876">
        <v>193</v>
      </c>
      <c r="R73" s="830"/>
      <c r="S73" s="830"/>
      <c r="T73" s="830"/>
      <c r="U73" s="830"/>
      <c r="V73" s="830">
        <v>179</v>
      </c>
      <c r="W73" s="830"/>
      <c r="X73" s="830"/>
      <c r="Y73" s="830"/>
      <c r="Z73" s="830"/>
      <c r="AA73" s="830">
        <v>14</v>
      </c>
      <c r="AB73" s="830"/>
      <c r="AC73" s="830"/>
      <c r="AD73" s="830"/>
      <c r="AE73" s="830"/>
      <c r="AF73" s="830">
        <v>14</v>
      </c>
      <c r="AG73" s="830"/>
      <c r="AH73" s="830"/>
      <c r="AI73" s="830"/>
      <c r="AJ73" s="830"/>
      <c r="AK73" s="830" t="s">
        <v>530</v>
      </c>
      <c r="AL73" s="830"/>
      <c r="AM73" s="830"/>
      <c r="AN73" s="830"/>
      <c r="AO73" s="830"/>
      <c r="AP73" s="830">
        <v>110</v>
      </c>
      <c r="AQ73" s="830"/>
      <c r="AR73" s="830"/>
      <c r="AS73" s="830"/>
      <c r="AT73" s="830"/>
      <c r="AU73" s="830">
        <v>54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603</v>
      </c>
      <c r="C74" s="874"/>
      <c r="D74" s="874"/>
      <c r="E74" s="874"/>
      <c r="F74" s="874"/>
      <c r="G74" s="874"/>
      <c r="H74" s="874"/>
      <c r="I74" s="874"/>
      <c r="J74" s="874"/>
      <c r="K74" s="874"/>
      <c r="L74" s="874"/>
      <c r="M74" s="874"/>
      <c r="N74" s="874"/>
      <c r="O74" s="874"/>
      <c r="P74" s="875"/>
      <c r="Q74" s="876">
        <v>14892</v>
      </c>
      <c r="R74" s="830"/>
      <c r="S74" s="830"/>
      <c r="T74" s="830"/>
      <c r="U74" s="830"/>
      <c r="V74" s="830">
        <v>14890</v>
      </c>
      <c r="W74" s="830"/>
      <c r="X74" s="830"/>
      <c r="Y74" s="830"/>
      <c r="Z74" s="830"/>
      <c r="AA74" s="830">
        <v>2</v>
      </c>
      <c r="AB74" s="830"/>
      <c r="AC74" s="830"/>
      <c r="AD74" s="830"/>
      <c r="AE74" s="830"/>
      <c r="AF74" s="830">
        <v>2</v>
      </c>
      <c r="AG74" s="830"/>
      <c r="AH74" s="830"/>
      <c r="AI74" s="830"/>
      <c r="AJ74" s="830"/>
      <c r="AK74" s="830" t="s">
        <v>530</v>
      </c>
      <c r="AL74" s="830"/>
      <c r="AM74" s="830"/>
      <c r="AN74" s="830"/>
      <c r="AO74" s="830"/>
      <c r="AP74" s="830" t="s">
        <v>530</v>
      </c>
      <c r="AQ74" s="830"/>
      <c r="AR74" s="830"/>
      <c r="AS74" s="830"/>
      <c r="AT74" s="830"/>
      <c r="AU74" s="830" t="s">
        <v>530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604</v>
      </c>
      <c r="C75" s="874"/>
      <c r="D75" s="874"/>
      <c r="E75" s="874"/>
      <c r="F75" s="874"/>
      <c r="G75" s="874"/>
      <c r="H75" s="874"/>
      <c r="I75" s="874"/>
      <c r="J75" s="874"/>
      <c r="K75" s="874"/>
      <c r="L75" s="874"/>
      <c r="M75" s="874"/>
      <c r="N75" s="874"/>
      <c r="O75" s="874"/>
      <c r="P75" s="875"/>
      <c r="Q75" s="877">
        <v>3947</v>
      </c>
      <c r="R75" s="878"/>
      <c r="S75" s="878"/>
      <c r="T75" s="878"/>
      <c r="U75" s="834"/>
      <c r="V75" s="879">
        <v>3887</v>
      </c>
      <c r="W75" s="878"/>
      <c r="X75" s="878"/>
      <c r="Y75" s="878"/>
      <c r="Z75" s="834"/>
      <c r="AA75" s="879">
        <v>60</v>
      </c>
      <c r="AB75" s="878"/>
      <c r="AC75" s="878"/>
      <c r="AD75" s="878"/>
      <c r="AE75" s="834"/>
      <c r="AF75" s="879">
        <v>60</v>
      </c>
      <c r="AG75" s="878"/>
      <c r="AH75" s="878"/>
      <c r="AI75" s="878"/>
      <c r="AJ75" s="834"/>
      <c r="AK75" s="879">
        <v>13</v>
      </c>
      <c r="AL75" s="878"/>
      <c r="AM75" s="878"/>
      <c r="AN75" s="878"/>
      <c r="AO75" s="834"/>
      <c r="AP75" s="879" t="s">
        <v>530</v>
      </c>
      <c r="AQ75" s="878"/>
      <c r="AR75" s="878"/>
      <c r="AS75" s="878"/>
      <c r="AT75" s="834"/>
      <c r="AU75" s="879" t="s">
        <v>530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605</v>
      </c>
      <c r="C76" s="874"/>
      <c r="D76" s="874"/>
      <c r="E76" s="874"/>
      <c r="F76" s="874"/>
      <c r="G76" s="874"/>
      <c r="H76" s="874"/>
      <c r="I76" s="874"/>
      <c r="J76" s="874"/>
      <c r="K76" s="874"/>
      <c r="L76" s="874"/>
      <c r="M76" s="874"/>
      <c r="N76" s="874"/>
      <c r="O76" s="874"/>
      <c r="P76" s="875"/>
      <c r="Q76" s="877">
        <v>787</v>
      </c>
      <c r="R76" s="878"/>
      <c r="S76" s="878"/>
      <c r="T76" s="878"/>
      <c r="U76" s="834"/>
      <c r="V76" s="879">
        <v>684</v>
      </c>
      <c r="W76" s="878"/>
      <c r="X76" s="878"/>
      <c r="Y76" s="878"/>
      <c r="Z76" s="834"/>
      <c r="AA76" s="879">
        <v>103</v>
      </c>
      <c r="AB76" s="878"/>
      <c r="AC76" s="878"/>
      <c r="AD76" s="878"/>
      <c r="AE76" s="834"/>
      <c r="AF76" s="879">
        <v>103</v>
      </c>
      <c r="AG76" s="878"/>
      <c r="AH76" s="878"/>
      <c r="AI76" s="878"/>
      <c r="AJ76" s="834"/>
      <c r="AK76" s="879">
        <v>178</v>
      </c>
      <c r="AL76" s="878"/>
      <c r="AM76" s="878"/>
      <c r="AN76" s="878"/>
      <c r="AO76" s="834"/>
      <c r="AP76" s="879" t="s">
        <v>530</v>
      </c>
      <c r="AQ76" s="878"/>
      <c r="AR76" s="878"/>
      <c r="AS76" s="878"/>
      <c r="AT76" s="834"/>
      <c r="AU76" s="879" t="s">
        <v>530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606</v>
      </c>
      <c r="C77" s="874"/>
      <c r="D77" s="874"/>
      <c r="E77" s="874"/>
      <c r="F77" s="874"/>
      <c r="G77" s="874"/>
      <c r="H77" s="874"/>
      <c r="I77" s="874"/>
      <c r="J77" s="874"/>
      <c r="K77" s="874"/>
      <c r="L77" s="874"/>
      <c r="M77" s="874"/>
      <c r="N77" s="874"/>
      <c r="O77" s="874"/>
      <c r="P77" s="875"/>
      <c r="Q77" s="877">
        <v>152611</v>
      </c>
      <c r="R77" s="878"/>
      <c r="S77" s="878"/>
      <c r="T77" s="878"/>
      <c r="U77" s="834"/>
      <c r="V77" s="879">
        <v>149782</v>
      </c>
      <c r="W77" s="878"/>
      <c r="X77" s="878"/>
      <c r="Y77" s="878"/>
      <c r="Z77" s="834"/>
      <c r="AA77" s="879">
        <v>2829</v>
      </c>
      <c r="AB77" s="878"/>
      <c r="AC77" s="878"/>
      <c r="AD77" s="878"/>
      <c r="AE77" s="834"/>
      <c r="AF77" s="879">
        <v>2829</v>
      </c>
      <c r="AG77" s="878"/>
      <c r="AH77" s="878"/>
      <c r="AI77" s="878"/>
      <c r="AJ77" s="834"/>
      <c r="AK77" s="879">
        <v>2275</v>
      </c>
      <c r="AL77" s="878"/>
      <c r="AM77" s="878"/>
      <c r="AN77" s="878"/>
      <c r="AO77" s="834"/>
      <c r="AP77" s="879" t="s">
        <v>530</v>
      </c>
      <c r="AQ77" s="878"/>
      <c r="AR77" s="878"/>
      <c r="AS77" s="878"/>
      <c r="AT77" s="834"/>
      <c r="AU77" s="879" t="s">
        <v>530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607</v>
      </c>
      <c r="C78" s="874"/>
      <c r="D78" s="874"/>
      <c r="E78" s="874"/>
      <c r="F78" s="874"/>
      <c r="G78" s="874"/>
      <c r="H78" s="874"/>
      <c r="I78" s="874"/>
      <c r="J78" s="874"/>
      <c r="K78" s="874"/>
      <c r="L78" s="874"/>
      <c r="M78" s="874"/>
      <c r="N78" s="874"/>
      <c r="O78" s="874"/>
      <c r="P78" s="875"/>
      <c r="Q78" s="876">
        <v>21644</v>
      </c>
      <c r="R78" s="830"/>
      <c r="S78" s="830"/>
      <c r="T78" s="830"/>
      <c r="U78" s="830"/>
      <c r="V78" s="830">
        <v>20503</v>
      </c>
      <c r="W78" s="830"/>
      <c r="X78" s="830"/>
      <c r="Y78" s="830"/>
      <c r="Z78" s="830"/>
      <c r="AA78" s="830">
        <v>1141</v>
      </c>
      <c r="AB78" s="830"/>
      <c r="AC78" s="830"/>
      <c r="AD78" s="830"/>
      <c r="AE78" s="830"/>
      <c r="AF78" s="830">
        <v>28385</v>
      </c>
      <c r="AG78" s="830"/>
      <c r="AH78" s="830"/>
      <c r="AI78" s="830"/>
      <c r="AJ78" s="830"/>
      <c r="AK78" s="830" t="s">
        <v>530</v>
      </c>
      <c r="AL78" s="830"/>
      <c r="AM78" s="830"/>
      <c r="AN78" s="830"/>
      <c r="AO78" s="830"/>
      <c r="AP78" s="830">
        <v>52980</v>
      </c>
      <c r="AQ78" s="830"/>
      <c r="AR78" s="830"/>
      <c r="AS78" s="830"/>
      <c r="AT78" s="830"/>
      <c r="AU78" s="830">
        <v>159</v>
      </c>
      <c r="AV78" s="830"/>
      <c r="AW78" s="830"/>
      <c r="AX78" s="830"/>
      <c r="AY78" s="830"/>
      <c r="AZ78" s="832" t="s">
        <v>609</v>
      </c>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608</v>
      </c>
      <c r="C79" s="874"/>
      <c r="D79" s="874"/>
      <c r="E79" s="874"/>
      <c r="F79" s="874"/>
      <c r="G79" s="874"/>
      <c r="H79" s="874"/>
      <c r="I79" s="874"/>
      <c r="J79" s="874"/>
      <c r="K79" s="874"/>
      <c r="L79" s="874"/>
      <c r="M79" s="874"/>
      <c r="N79" s="874"/>
      <c r="O79" s="874"/>
      <c r="P79" s="875"/>
      <c r="Q79" s="876">
        <v>727</v>
      </c>
      <c r="R79" s="830"/>
      <c r="S79" s="830"/>
      <c r="T79" s="830"/>
      <c r="U79" s="830"/>
      <c r="V79" s="830">
        <v>566</v>
      </c>
      <c r="W79" s="830"/>
      <c r="X79" s="830"/>
      <c r="Y79" s="830"/>
      <c r="Z79" s="830"/>
      <c r="AA79" s="830">
        <v>161</v>
      </c>
      <c r="AB79" s="830"/>
      <c r="AC79" s="830"/>
      <c r="AD79" s="830"/>
      <c r="AE79" s="830"/>
      <c r="AF79" s="830">
        <v>1800</v>
      </c>
      <c r="AG79" s="830"/>
      <c r="AH79" s="830"/>
      <c r="AI79" s="830"/>
      <c r="AJ79" s="830"/>
      <c r="AK79" s="830" t="s">
        <v>530</v>
      </c>
      <c r="AL79" s="830"/>
      <c r="AM79" s="830"/>
      <c r="AN79" s="830"/>
      <c r="AO79" s="830"/>
      <c r="AP79" s="830">
        <v>1190</v>
      </c>
      <c r="AQ79" s="830"/>
      <c r="AR79" s="830"/>
      <c r="AS79" s="830"/>
      <c r="AT79" s="830"/>
      <c r="AU79" s="830" t="s">
        <v>530</v>
      </c>
      <c r="AV79" s="830"/>
      <c r="AW79" s="830"/>
      <c r="AX79" s="830"/>
      <c r="AY79" s="830"/>
      <c r="AZ79" s="832" t="s">
        <v>609</v>
      </c>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434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48124</v>
      </c>
      <c r="AG88" s="844"/>
      <c r="AH88" s="844"/>
      <c r="AI88" s="844"/>
      <c r="AJ88" s="844"/>
      <c r="AK88" s="841"/>
      <c r="AL88" s="841"/>
      <c r="AM88" s="841"/>
      <c r="AN88" s="841"/>
      <c r="AO88" s="841"/>
      <c r="AP88" s="844">
        <v>58447</v>
      </c>
      <c r="AQ88" s="844"/>
      <c r="AR88" s="844"/>
      <c r="AS88" s="844"/>
      <c r="AT88" s="844"/>
      <c r="AU88" s="844">
        <v>1822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11</v>
      </c>
      <c r="CS102" s="852"/>
      <c r="CT102" s="852"/>
      <c r="CU102" s="852"/>
      <c r="CV102" s="891"/>
      <c r="CW102" s="890" t="s">
        <v>530</v>
      </c>
      <c r="CX102" s="852"/>
      <c r="CY102" s="852"/>
      <c r="CZ102" s="852"/>
      <c r="DA102" s="891"/>
      <c r="DB102" s="890">
        <v>989</v>
      </c>
      <c r="DC102" s="852"/>
      <c r="DD102" s="852"/>
      <c r="DE102" s="852"/>
      <c r="DF102" s="891"/>
      <c r="DG102" s="890" t="s">
        <v>530</v>
      </c>
      <c r="DH102" s="852"/>
      <c r="DI102" s="852"/>
      <c r="DJ102" s="852"/>
      <c r="DK102" s="891"/>
      <c r="DL102" s="890" t="s">
        <v>530</v>
      </c>
      <c r="DM102" s="852"/>
      <c r="DN102" s="852"/>
      <c r="DO102" s="852"/>
      <c r="DP102" s="891"/>
      <c r="DQ102" s="890" t="s">
        <v>530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440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443</v>
      </c>
      <c r="AB109" s="893"/>
      <c r="AC109" s="893"/>
      <c r="AD109" s="893"/>
      <c r="AE109" s="894"/>
      <c r="AF109" s="892" t="s">
        <v>444</v>
      </c>
      <c r="AG109" s="893"/>
      <c r="AH109" s="893"/>
      <c r="AI109" s="893"/>
      <c r="AJ109" s="894"/>
      <c r="AK109" s="892" t="s">
        <v>311</v>
      </c>
      <c r="AL109" s="893"/>
      <c r="AM109" s="893"/>
      <c r="AN109" s="893"/>
      <c r="AO109" s="894"/>
      <c r="AP109" s="892" t="s">
        <v>445</v>
      </c>
      <c r="AQ109" s="893"/>
      <c r="AR109" s="893"/>
      <c r="AS109" s="893"/>
      <c r="AT109" s="895"/>
      <c r="AU109" s="912" t="s">
        <v>442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443</v>
      </c>
      <c r="BR109" s="893"/>
      <c r="BS109" s="893"/>
      <c r="BT109" s="893"/>
      <c r="BU109" s="894"/>
      <c r="BV109" s="892" t="s">
        <v>444</v>
      </c>
      <c r="BW109" s="893"/>
      <c r="BX109" s="893"/>
      <c r="BY109" s="893"/>
      <c r="BZ109" s="894"/>
      <c r="CA109" s="892" t="s">
        <v>311</v>
      </c>
      <c r="CB109" s="893"/>
      <c r="CC109" s="893"/>
      <c r="CD109" s="893"/>
      <c r="CE109" s="894"/>
      <c r="CF109" s="913" t="s">
        <v>445</v>
      </c>
      <c r="CG109" s="913"/>
      <c r="CH109" s="913"/>
      <c r="CI109" s="913"/>
      <c r="CJ109" s="913"/>
      <c r="CK109" s="892" t="s">
        <v>446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443</v>
      </c>
      <c r="DH109" s="893"/>
      <c r="DI109" s="893"/>
      <c r="DJ109" s="893"/>
      <c r="DK109" s="894"/>
      <c r="DL109" s="892" t="s">
        <v>444</v>
      </c>
      <c r="DM109" s="893"/>
      <c r="DN109" s="893"/>
      <c r="DO109" s="893"/>
      <c r="DP109" s="894"/>
      <c r="DQ109" s="892" t="s">
        <v>311</v>
      </c>
      <c r="DR109" s="893"/>
      <c r="DS109" s="893"/>
      <c r="DT109" s="893"/>
      <c r="DU109" s="894"/>
      <c r="DV109" s="892" t="s">
        <v>445</v>
      </c>
      <c r="DW109" s="893"/>
      <c r="DX109" s="893"/>
      <c r="DY109" s="893"/>
      <c r="DZ109" s="895"/>
    </row>
    <row r="110" spans="1:131" s="230" customFormat="1" ht="26.25" customHeight="1" x14ac:dyDescent="0.15">
      <c r="A110" s="896" t="s">
        <v>447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3994004</v>
      </c>
      <c r="AB110" s="900"/>
      <c r="AC110" s="900"/>
      <c r="AD110" s="900"/>
      <c r="AE110" s="901"/>
      <c r="AF110" s="902">
        <v>4159695</v>
      </c>
      <c r="AG110" s="900"/>
      <c r="AH110" s="900"/>
      <c r="AI110" s="900"/>
      <c r="AJ110" s="901"/>
      <c r="AK110" s="902">
        <v>4070447</v>
      </c>
      <c r="AL110" s="900"/>
      <c r="AM110" s="900"/>
      <c r="AN110" s="900"/>
      <c r="AO110" s="901"/>
      <c r="AP110" s="903">
        <v>23.4</v>
      </c>
      <c r="AQ110" s="904"/>
      <c r="AR110" s="904"/>
      <c r="AS110" s="904"/>
      <c r="AT110" s="905"/>
      <c r="AU110" s="906" t="s">
        <v>75</v>
      </c>
      <c r="AV110" s="907"/>
      <c r="AW110" s="907"/>
      <c r="AX110" s="907"/>
      <c r="AY110" s="907"/>
      <c r="AZ110" s="929" t="s">
        <v>448</v>
      </c>
      <c r="BA110" s="897"/>
      <c r="BB110" s="897"/>
      <c r="BC110" s="897"/>
      <c r="BD110" s="897"/>
      <c r="BE110" s="897"/>
      <c r="BF110" s="897"/>
      <c r="BG110" s="897"/>
      <c r="BH110" s="897"/>
      <c r="BI110" s="897"/>
      <c r="BJ110" s="897"/>
      <c r="BK110" s="897"/>
      <c r="BL110" s="897"/>
      <c r="BM110" s="897"/>
      <c r="BN110" s="897"/>
      <c r="BO110" s="897"/>
      <c r="BP110" s="898"/>
      <c r="BQ110" s="930">
        <v>34696153</v>
      </c>
      <c r="BR110" s="931"/>
      <c r="BS110" s="931"/>
      <c r="BT110" s="931"/>
      <c r="BU110" s="931"/>
      <c r="BV110" s="931">
        <v>34167283</v>
      </c>
      <c r="BW110" s="931"/>
      <c r="BX110" s="931"/>
      <c r="BY110" s="931"/>
      <c r="BZ110" s="931"/>
      <c r="CA110" s="931">
        <v>32149755</v>
      </c>
      <c r="CB110" s="931"/>
      <c r="CC110" s="931"/>
      <c r="CD110" s="931"/>
      <c r="CE110" s="931"/>
      <c r="CF110" s="944">
        <v>185</v>
      </c>
      <c r="CG110" s="945"/>
      <c r="CH110" s="945"/>
      <c r="CI110" s="945"/>
      <c r="CJ110" s="945"/>
      <c r="CK110" s="946" t="s">
        <v>449</v>
      </c>
      <c r="CL110" s="947"/>
      <c r="CM110" s="929" t="s">
        <v>450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451</v>
      </c>
      <c r="DH110" s="931"/>
      <c r="DI110" s="931"/>
      <c r="DJ110" s="931"/>
      <c r="DK110" s="931"/>
      <c r="DL110" s="931" t="s">
        <v>394</v>
      </c>
      <c r="DM110" s="931"/>
      <c r="DN110" s="931"/>
      <c r="DO110" s="931"/>
      <c r="DP110" s="931"/>
      <c r="DQ110" s="931" t="s">
        <v>451</v>
      </c>
      <c r="DR110" s="931"/>
      <c r="DS110" s="931"/>
      <c r="DT110" s="931"/>
      <c r="DU110" s="931"/>
      <c r="DV110" s="932" t="s">
        <v>452</v>
      </c>
      <c r="DW110" s="932"/>
      <c r="DX110" s="932"/>
      <c r="DY110" s="932"/>
      <c r="DZ110" s="933"/>
    </row>
    <row r="111" spans="1:131" s="230" customFormat="1" ht="26.25" customHeight="1" x14ac:dyDescent="0.15">
      <c r="A111" s="934" t="s">
        <v>453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451</v>
      </c>
      <c r="AB111" s="938"/>
      <c r="AC111" s="938"/>
      <c r="AD111" s="938"/>
      <c r="AE111" s="939"/>
      <c r="AF111" s="940" t="s">
        <v>451</v>
      </c>
      <c r="AG111" s="938"/>
      <c r="AH111" s="938"/>
      <c r="AI111" s="938"/>
      <c r="AJ111" s="939"/>
      <c r="AK111" s="940" t="s">
        <v>394</v>
      </c>
      <c r="AL111" s="938"/>
      <c r="AM111" s="938"/>
      <c r="AN111" s="938"/>
      <c r="AO111" s="939"/>
      <c r="AP111" s="941" t="s">
        <v>394</v>
      </c>
      <c r="AQ111" s="942"/>
      <c r="AR111" s="942"/>
      <c r="AS111" s="942"/>
      <c r="AT111" s="943"/>
      <c r="AU111" s="908"/>
      <c r="AV111" s="909"/>
      <c r="AW111" s="909"/>
      <c r="AX111" s="909"/>
      <c r="AY111" s="909"/>
      <c r="AZ111" s="922" t="s">
        <v>454</v>
      </c>
      <c r="BA111" s="923"/>
      <c r="BB111" s="923"/>
      <c r="BC111" s="923"/>
      <c r="BD111" s="923"/>
      <c r="BE111" s="923"/>
      <c r="BF111" s="923"/>
      <c r="BG111" s="923"/>
      <c r="BH111" s="923"/>
      <c r="BI111" s="923"/>
      <c r="BJ111" s="923"/>
      <c r="BK111" s="923"/>
      <c r="BL111" s="923"/>
      <c r="BM111" s="923"/>
      <c r="BN111" s="923"/>
      <c r="BO111" s="923"/>
      <c r="BP111" s="924"/>
      <c r="BQ111" s="925">
        <v>14635</v>
      </c>
      <c r="BR111" s="926"/>
      <c r="BS111" s="926"/>
      <c r="BT111" s="926"/>
      <c r="BU111" s="926"/>
      <c r="BV111" s="926">
        <v>6255</v>
      </c>
      <c r="BW111" s="926"/>
      <c r="BX111" s="926"/>
      <c r="BY111" s="926"/>
      <c r="BZ111" s="926"/>
      <c r="CA111" s="926">
        <v>278</v>
      </c>
      <c r="CB111" s="926"/>
      <c r="CC111" s="926"/>
      <c r="CD111" s="926"/>
      <c r="CE111" s="926"/>
      <c r="CF111" s="920">
        <v>0</v>
      </c>
      <c r="CG111" s="921"/>
      <c r="CH111" s="921"/>
      <c r="CI111" s="921"/>
      <c r="CJ111" s="921"/>
      <c r="CK111" s="948"/>
      <c r="CL111" s="949"/>
      <c r="CM111" s="922" t="s">
        <v>455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394</v>
      </c>
      <c r="DH111" s="926"/>
      <c r="DI111" s="926"/>
      <c r="DJ111" s="926"/>
      <c r="DK111" s="926"/>
      <c r="DL111" s="926" t="s">
        <v>452</v>
      </c>
      <c r="DM111" s="926"/>
      <c r="DN111" s="926"/>
      <c r="DO111" s="926"/>
      <c r="DP111" s="926"/>
      <c r="DQ111" s="926" t="s">
        <v>394</v>
      </c>
      <c r="DR111" s="926"/>
      <c r="DS111" s="926"/>
      <c r="DT111" s="926"/>
      <c r="DU111" s="926"/>
      <c r="DV111" s="927" t="s">
        <v>452</v>
      </c>
      <c r="DW111" s="927"/>
      <c r="DX111" s="927"/>
      <c r="DY111" s="927"/>
      <c r="DZ111" s="928"/>
    </row>
    <row r="112" spans="1:131" s="230" customFormat="1" ht="26.25" customHeight="1" x14ac:dyDescent="0.15">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458</v>
      </c>
      <c r="AB112" s="959"/>
      <c r="AC112" s="959"/>
      <c r="AD112" s="959"/>
      <c r="AE112" s="960"/>
      <c r="AF112" s="961" t="s">
        <v>459</v>
      </c>
      <c r="AG112" s="959"/>
      <c r="AH112" s="959"/>
      <c r="AI112" s="959"/>
      <c r="AJ112" s="960"/>
      <c r="AK112" s="961" t="s">
        <v>458</v>
      </c>
      <c r="AL112" s="959"/>
      <c r="AM112" s="959"/>
      <c r="AN112" s="959"/>
      <c r="AO112" s="960"/>
      <c r="AP112" s="962" t="s">
        <v>458</v>
      </c>
      <c r="AQ112" s="963"/>
      <c r="AR112" s="963"/>
      <c r="AS112" s="963"/>
      <c r="AT112" s="964"/>
      <c r="AU112" s="908"/>
      <c r="AV112" s="909"/>
      <c r="AW112" s="909"/>
      <c r="AX112" s="909"/>
      <c r="AY112" s="909"/>
      <c r="AZ112" s="922" t="s">
        <v>460</v>
      </c>
      <c r="BA112" s="923"/>
      <c r="BB112" s="923"/>
      <c r="BC112" s="923"/>
      <c r="BD112" s="923"/>
      <c r="BE112" s="923"/>
      <c r="BF112" s="923"/>
      <c r="BG112" s="923"/>
      <c r="BH112" s="923"/>
      <c r="BI112" s="923"/>
      <c r="BJ112" s="923"/>
      <c r="BK112" s="923"/>
      <c r="BL112" s="923"/>
      <c r="BM112" s="923"/>
      <c r="BN112" s="923"/>
      <c r="BO112" s="923"/>
      <c r="BP112" s="924"/>
      <c r="BQ112" s="925">
        <v>2091545</v>
      </c>
      <c r="BR112" s="926"/>
      <c r="BS112" s="926"/>
      <c r="BT112" s="926"/>
      <c r="BU112" s="926"/>
      <c r="BV112" s="926">
        <v>3809643</v>
      </c>
      <c r="BW112" s="926"/>
      <c r="BX112" s="926"/>
      <c r="BY112" s="926"/>
      <c r="BZ112" s="926"/>
      <c r="CA112" s="926">
        <v>3719676</v>
      </c>
      <c r="CB112" s="926"/>
      <c r="CC112" s="926"/>
      <c r="CD112" s="926"/>
      <c r="CE112" s="926"/>
      <c r="CF112" s="920">
        <v>21.4</v>
      </c>
      <c r="CG112" s="921"/>
      <c r="CH112" s="921"/>
      <c r="CI112" s="921"/>
      <c r="CJ112" s="921"/>
      <c r="CK112" s="948"/>
      <c r="CL112" s="949"/>
      <c r="CM112" s="922" t="s">
        <v>461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458</v>
      </c>
      <c r="DH112" s="926"/>
      <c r="DI112" s="926"/>
      <c r="DJ112" s="926"/>
      <c r="DK112" s="926"/>
      <c r="DL112" s="926" t="s">
        <v>394</v>
      </c>
      <c r="DM112" s="926"/>
      <c r="DN112" s="926"/>
      <c r="DO112" s="926"/>
      <c r="DP112" s="926"/>
      <c r="DQ112" s="926" t="s">
        <v>394</v>
      </c>
      <c r="DR112" s="926"/>
      <c r="DS112" s="926"/>
      <c r="DT112" s="926"/>
      <c r="DU112" s="926"/>
      <c r="DV112" s="927" t="s">
        <v>458</v>
      </c>
      <c r="DW112" s="927"/>
      <c r="DX112" s="927"/>
      <c r="DY112" s="927"/>
      <c r="DZ112" s="928"/>
    </row>
    <row r="113" spans="1:130" s="230" customFormat="1" ht="26.25" customHeight="1" x14ac:dyDescent="0.15">
      <c r="A113" s="954"/>
      <c r="B113" s="955"/>
      <c r="C113" s="923" t="s">
        <v>462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189988</v>
      </c>
      <c r="AB113" s="938"/>
      <c r="AC113" s="938"/>
      <c r="AD113" s="938"/>
      <c r="AE113" s="939"/>
      <c r="AF113" s="940">
        <v>220669</v>
      </c>
      <c r="AG113" s="938"/>
      <c r="AH113" s="938"/>
      <c r="AI113" s="938"/>
      <c r="AJ113" s="939"/>
      <c r="AK113" s="940">
        <v>243598</v>
      </c>
      <c r="AL113" s="938"/>
      <c r="AM113" s="938"/>
      <c r="AN113" s="938"/>
      <c r="AO113" s="939"/>
      <c r="AP113" s="941">
        <v>1.4</v>
      </c>
      <c r="AQ113" s="942"/>
      <c r="AR113" s="942"/>
      <c r="AS113" s="942"/>
      <c r="AT113" s="943"/>
      <c r="AU113" s="908"/>
      <c r="AV113" s="909"/>
      <c r="AW113" s="909"/>
      <c r="AX113" s="909"/>
      <c r="AY113" s="909"/>
      <c r="AZ113" s="922" t="s">
        <v>463</v>
      </c>
      <c r="BA113" s="923"/>
      <c r="BB113" s="923"/>
      <c r="BC113" s="923"/>
      <c r="BD113" s="923"/>
      <c r="BE113" s="923"/>
      <c r="BF113" s="923"/>
      <c r="BG113" s="923"/>
      <c r="BH113" s="923"/>
      <c r="BI113" s="923"/>
      <c r="BJ113" s="923"/>
      <c r="BK113" s="923"/>
      <c r="BL113" s="923"/>
      <c r="BM113" s="923"/>
      <c r="BN113" s="923"/>
      <c r="BO113" s="923"/>
      <c r="BP113" s="924"/>
      <c r="BQ113" s="925">
        <v>2078428</v>
      </c>
      <c r="BR113" s="926"/>
      <c r="BS113" s="926"/>
      <c r="BT113" s="926"/>
      <c r="BU113" s="926"/>
      <c r="BV113" s="926">
        <v>2015216</v>
      </c>
      <c r="BW113" s="926"/>
      <c r="BX113" s="926"/>
      <c r="BY113" s="926"/>
      <c r="BZ113" s="926"/>
      <c r="CA113" s="926">
        <v>1821339</v>
      </c>
      <c r="CB113" s="926"/>
      <c r="CC113" s="926"/>
      <c r="CD113" s="926"/>
      <c r="CE113" s="926"/>
      <c r="CF113" s="920">
        <v>10.5</v>
      </c>
      <c r="CG113" s="921"/>
      <c r="CH113" s="921"/>
      <c r="CI113" s="921"/>
      <c r="CJ113" s="921"/>
      <c r="CK113" s="948"/>
      <c r="CL113" s="949"/>
      <c r="CM113" s="922" t="s">
        <v>464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11680</v>
      </c>
      <c r="DH113" s="959"/>
      <c r="DI113" s="959"/>
      <c r="DJ113" s="959"/>
      <c r="DK113" s="960"/>
      <c r="DL113" s="961">
        <v>5888</v>
      </c>
      <c r="DM113" s="959"/>
      <c r="DN113" s="959"/>
      <c r="DO113" s="959"/>
      <c r="DP113" s="960"/>
      <c r="DQ113" s="961" t="s">
        <v>452</v>
      </c>
      <c r="DR113" s="959"/>
      <c r="DS113" s="959"/>
      <c r="DT113" s="959"/>
      <c r="DU113" s="960"/>
      <c r="DV113" s="962" t="s">
        <v>458</v>
      </c>
      <c r="DW113" s="963"/>
      <c r="DX113" s="963"/>
      <c r="DY113" s="963"/>
      <c r="DZ113" s="964"/>
    </row>
    <row r="114" spans="1:130" s="230" customFormat="1" ht="26.25" customHeight="1" x14ac:dyDescent="0.15">
      <c r="A114" s="954"/>
      <c r="B114" s="955"/>
      <c r="C114" s="923" t="s">
        <v>465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233130</v>
      </c>
      <c r="AB114" s="959"/>
      <c r="AC114" s="959"/>
      <c r="AD114" s="959"/>
      <c r="AE114" s="960"/>
      <c r="AF114" s="961">
        <v>229504</v>
      </c>
      <c r="AG114" s="959"/>
      <c r="AH114" s="959"/>
      <c r="AI114" s="959"/>
      <c r="AJ114" s="960"/>
      <c r="AK114" s="961">
        <v>275833</v>
      </c>
      <c r="AL114" s="959"/>
      <c r="AM114" s="959"/>
      <c r="AN114" s="959"/>
      <c r="AO114" s="960"/>
      <c r="AP114" s="962">
        <v>1.6</v>
      </c>
      <c r="AQ114" s="963"/>
      <c r="AR114" s="963"/>
      <c r="AS114" s="963"/>
      <c r="AT114" s="964"/>
      <c r="AU114" s="908"/>
      <c r="AV114" s="909"/>
      <c r="AW114" s="909"/>
      <c r="AX114" s="909"/>
      <c r="AY114" s="909"/>
      <c r="AZ114" s="922" t="s">
        <v>466</v>
      </c>
      <c r="BA114" s="923"/>
      <c r="BB114" s="923"/>
      <c r="BC114" s="923"/>
      <c r="BD114" s="923"/>
      <c r="BE114" s="923"/>
      <c r="BF114" s="923"/>
      <c r="BG114" s="923"/>
      <c r="BH114" s="923"/>
      <c r="BI114" s="923"/>
      <c r="BJ114" s="923"/>
      <c r="BK114" s="923"/>
      <c r="BL114" s="923"/>
      <c r="BM114" s="923"/>
      <c r="BN114" s="923"/>
      <c r="BO114" s="923"/>
      <c r="BP114" s="924"/>
      <c r="BQ114" s="925">
        <v>4653080</v>
      </c>
      <c r="BR114" s="926"/>
      <c r="BS114" s="926"/>
      <c r="BT114" s="926"/>
      <c r="BU114" s="926"/>
      <c r="BV114" s="926">
        <v>4331942</v>
      </c>
      <c r="BW114" s="926"/>
      <c r="BX114" s="926"/>
      <c r="BY114" s="926"/>
      <c r="BZ114" s="926"/>
      <c r="CA114" s="926">
        <v>4042774</v>
      </c>
      <c r="CB114" s="926"/>
      <c r="CC114" s="926"/>
      <c r="CD114" s="926"/>
      <c r="CE114" s="926"/>
      <c r="CF114" s="920">
        <v>23.3</v>
      </c>
      <c r="CG114" s="921"/>
      <c r="CH114" s="921"/>
      <c r="CI114" s="921"/>
      <c r="CJ114" s="921"/>
      <c r="CK114" s="948"/>
      <c r="CL114" s="949"/>
      <c r="CM114" s="922" t="s">
        <v>467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394</v>
      </c>
      <c r="DH114" s="959"/>
      <c r="DI114" s="959"/>
      <c r="DJ114" s="959"/>
      <c r="DK114" s="960"/>
      <c r="DL114" s="961" t="s">
        <v>458</v>
      </c>
      <c r="DM114" s="959"/>
      <c r="DN114" s="959"/>
      <c r="DO114" s="959"/>
      <c r="DP114" s="960"/>
      <c r="DQ114" s="961" t="s">
        <v>452</v>
      </c>
      <c r="DR114" s="959"/>
      <c r="DS114" s="959"/>
      <c r="DT114" s="959"/>
      <c r="DU114" s="960"/>
      <c r="DV114" s="962" t="s">
        <v>452</v>
      </c>
      <c r="DW114" s="963"/>
      <c r="DX114" s="963"/>
      <c r="DY114" s="963"/>
      <c r="DZ114" s="964"/>
    </row>
    <row r="115" spans="1:130" s="230" customFormat="1" ht="26.25" customHeight="1" x14ac:dyDescent="0.15">
      <c r="A115" s="954"/>
      <c r="B115" s="955"/>
      <c r="C115" s="923" t="s">
        <v>468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11532</v>
      </c>
      <c r="AB115" s="938"/>
      <c r="AC115" s="938"/>
      <c r="AD115" s="938"/>
      <c r="AE115" s="939"/>
      <c r="AF115" s="940">
        <v>6080</v>
      </c>
      <c r="AG115" s="938"/>
      <c r="AH115" s="938"/>
      <c r="AI115" s="938"/>
      <c r="AJ115" s="939"/>
      <c r="AK115" s="940">
        <v>6081</v>
      </c>
      <c r="AL115" s="938"/>
      <c r="AM115" s="938"/>
      <c r="AN115" s="938"/>
      <c r="AO115" s="939"/>
      <c r="AP115" s="941">
        <v>0</v>
      </c>
      <c r="AQ115" s="942"/>
      <c r="AR115" s="942"/>
      <c r="AS115" s="942"/>
      <c r="AT115" s="943"/>
      <c r="AU115" s="908"/>
      <c r="AV115" s="909"/>
      <c r="AW115" s="909"/>
      <c r="AX115" s="909"/>
      <c r="AY115" s="909"/>
      <c r="AZ115" s="922" t="s">
        <v>469</v>
      </c>
      <c r="BA115" s="923"/>
      <c r="BB115" s="923"/>
      <c r="BC115" s="923"/>
      <c r="BD115" s="923"/>
      <c r="BE115" s="923"/>
      <c r="BF115" s="923"/>
      <c r="BG115" s="923"/>
      <c r="BH115" s="923"/>
      <c r="BI115" s="923"/>
      <c r="BJ115" s="923"/>
      <c r="BK115" s="923"/>
      <c r="BL115" s="923"/>
      <c r="BM115" s="923"/>
      <c r="BN115" s="923"/>
      <c r="BO115" s="923"/>
      <c r="BP115" s="924"/>
      <c r="BQ115" s="925" t="s">
        <v>459</v>
      </c>
      <c r="BR115" s="926"/>
      <c r="BS115" s="926"/>
      <c r="BT115" s="926"/>
      <c r="BU115" s="926"/>
      <c r="BV115" s="926" t="s">
        <v>394</v>
      </c>
      <c r="BW115" s="926"/>
      <c r="BX115" s="926"/>
      <c r="BY115" s="926"/>
      <c r="BZ115" s="926"/>
      <c r="CA115" s="926" t="s">
        <v>458</v>
      </c>
      <c r="CB115" s="926"/>
      <c r="CC115" s="926"/>
      <c r="CD115" s="926"/>
      <c r="CE115" s="926"/>
      <c r="CF115" s="920" t="s">
        <v>458</v>
      </c>
      <c r="CG115" s="921"/>
      <c r="CH115" s="921"/>
      <c r="CI115" s="921"/>
      <c r="CJ115" s="921"/>
      <c r="CK115" s="948"/>
      <c r="CL115" s="949"/>
      <c r="CM115" s="922" t="s">
        <v>470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452</v>
      </c>
      <c r="DH115" s="959"/>
      <c r="DI115" s="959"/>
      <c r="DJ115" s="959"/>
      <c r="DK115" s="960"/>
      <c r="DL115" s="961" t="s">
        <v>452</v>
      </c>
      <c r="DM115" s="959"/>
      <c r="DN115" s="959"/>
      <c r="DO115" s="959"/>
      <c r="DP115" s="960"/>
      <c r="DQ115" s="961" t="s">
        <v>458</v>
      </c>
      <c r="DR115" s="959"/>
      <c r="DS115" s="959"/>
      <c r="DT115" s="959"/>
      <c r="DU115" s="960"/>
      <c r="DV115" s="962" t="s">
        <v>458</v>
      </c>
      <c r="DW115" s="963"/>
      <c r="DX115" s="963"/>
      <c r="DY115" s="963"/>
      <c r="DZ115" s="964"/>
    </row>
    <row r="116" spans="1:130" s="230" customFormat="1" ht="26.25" customHeight="1" x14ac:dyDescent="0.15">
      <c r="A116" s="956"/>
      <c r="B116" s="957"/>
      <c r="C116" s="965" t="s">
        <v>471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459</v>
      </c>
      <c r="AB116" s="959"/>
      <c r="AC116" s="959"/>
      <c r="AD116" s="959"/>
      <c r="AE116" s="960"/>
      <c r="AF116" s="961" t="s">
        <v>459</v>
      </c>
      <c r="AG116" s="959"/>
      <c r="AH116" s="959"/>
      <c r="AI116" s="959"/>
      <c r="AJ116" s="960"/>
      <c r="AK116" s="961" t="s">
        <v>458</v>
      </c>
      <c r="AL116" s="959"/>
      <c r="AM116" s="959"/>
      <c r="AN116" s="959"/>
      <c r="AO116" s="960"/>
      <c r="AP116" s="962" t="s">
        <v>459</v>
      </c>
      <c r="AQ116" s="963"/>
      <c r="AR116" s="963"/>
      <c r="AS116" s="963"/>
      <c r="AT116" s="964"/>
      <c r="AU116" s="908"/>
      <c r="AV116" s="909"/>
      <c r="AW116" s="909"/>
      <c r="AX116" s="909"/>
      <c r="AY116" s="909"/>
      <c r="AZ116" s="967" t="s">
        <v>472</v>
      </c>
      <c r="BA116" s="968"/>
      <c r="BB116" s="968"/>
      <c r="BC116" s="968"/>
      <c r="BD116" s="968"/>
      <c r="BE116" s="968"/>
      <c r="BF116" s="968"/>
      <c r="BG116" s="968"/>
      <c r="BH116" s="968"/>
      <c r="BI116" s="968"/>
      <c r="BJ116" s="968"/>
      <c r="BK116" s="968"/>
      <c r="BL116" s="968"/>
      <c r="BM116" s="968"/>
      <c r="BN116" s="968"/>
      <c r="BO116" s="968"/>
      <c r="BP116" s="969"/>
      <c r="BQ116" s="925" t="s">
        <v>458</v>
      </c>
      <c r="BR116" s="926"/>
      <c r="BS116" s="926"/>
      <c r="BT116" s="926"/>
      <c r="BU116" s="926"/>
      <c r="BV116" s="926" t="s">
        <v>452</v>
      </c>
      <c r="BW116" s="926"/>
      <c r="BX116" s="926"/>
      <c r="BY116" s="926"/>
      <c r="BZ116" s="926"/>
      <c r="CA116" s="926" t="s">
        <v>452</v>
      </c>
      <c r="CB116" s="926"/>
      <c r="CC116" s="926"/>
      <c r="CD116" s="926"/>
      <c r="CE116" s="926"/>
      <c r="CF116" s="920" t="s">
        <v>452</v>
      </c>
      <c r="CG116" s="921"/>
      <c r="CH116" s="921"/>
      <c r="CI116" s="921"/>
      <c r="CJ116" s="921"/>
      <c r="CK116" s="948"/>
      <c r="CL116" s="949"/>
      <c r="CM116" s="922" t="s">
        <v>473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2500</v>
      </c>
      <c r="DH116" s="959"/>
      <c r="DI116" s="959"/>
      <c r="DJ116" s="959"/>
      <c r="DK116" s="960"/>
      <c r="DL116" s="961" t="s">
        <v>458</v>
      </c>
      <c r="DM116" s="959"/>
      <c r="DN116" s="959"/>
      <c r="DO116" s="959"/>
      <c r="DP116" s="960"/>
      <c r="DQ116" s="961" t="s">
        <v>452</v>
      </c>
      <c r="DR116" s="959"/>
      <c r="DS116" s="959"/>
      <c r="DT116" s="959"/>
      <c r="DU116" s="960"/>
      <c r="DV116" s="962" t="s">
        <v>458</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474</v>
      </c>
      <c r="Z117" s="894"/>
      <c r="AA117" s="978">
        <v>4428654</v>
      </c>
      <c r="AB117" s="979"/>
      <c r="AC117" s="979"/>
      <c r="AD117" s="979"/>
      <c r="AE117" s="980"/>
      <c r="AF117" s="981">
        <v>4615948</v>
      </c>
      <c r="AG117" s="979"/>
      <c r="AH117" s="979"/>
      <c r="AI117" s="979"/>
      <c r="AJ117" s="980"/>
      <c r="AK117" s="981">
        <v>4595959</v>
      </c>
      <c r="AL117" s="979"/>
      <c r="AM117" s="979"/>
      <c r="AN117" s="979"/>
      <c r="AO117" s="980"/>
      <c r="AP117" s="982"/>
      <c r="AQ117" s="983"/>
      <c r="AR117" s="983"/>
      <c r="AS117" s="983"/>
      <c r="AT117" s="984"/>
      <c r="AU117" s="908"/>
      <c r="AV117" s="909"/>
      <c r="AW117" s="909"/>
      <c r="AX117" s="909"/>
      <c r="AY117" s="909"/>
      <c r="AZ117" s="974" t="s">
        <v>475</v>
      </c>
      <c r="BA117" s="975"/>
      <c r="BB117" s="975"/>
      <c r="BC117" s="975"/>
      <c r="BD117" s="975"/>
      <c r="BE117" s="975"/>
      <c r="BF117" s="975"/>
      <c r="BG117" s="975"/>
      <c r="BH117" s="975"/>
      <c r="BI117" s="975"/>
      <c r="BJ117" s="975"/>
      <c r="BK117" s="975"/>
      <c r="BL117" s="975"/>
      <c r="BM117" s="975"/>
      <c r="BN117" s="975"/>
      <c r="BO117" s="975"/>
      <c r="BP117" s="976"/>
      <c r="BQ117" s="925" t="s">
        <v>459</v>
      </c>
      <c r="BR117" s="926"/>
      <c r="BS117" s="926"/>
      <c r="BT117" s="926"/>
      <c r="BU117" s="926"/>
      <c r="BV117" s="926" t="s">
        <v>459</v>
      </c>
      <c r="BW117" s="926"/>
      <c r="BX117" s="926"/>
      <c r="BY117" s="926"/>
      <c r="BZ117" s="926"/>
      <c r="CA117" s="926" t="s">
        <v>459</v>
      </c>
      <c r="CB117" s="926"/>
      <c r="CC117" s="926"/>
      <c r="CD117" s="926"/>
      <c r="CE117" s="926"/>
      <c r="CF117" s="920" t="s">
        <v>459</v>
      </c>
      <c r="CG117" s="921"/>
      <c r="CH117" s="921"/>
      <c r="CI117" s="921"/>
      <c r="CJ117" s="921"/>
      <c r="CK117" s="948"/>
      <c r="CL117" s="949"/>
      <c r="CM117" s="922" t="s">
        <v>476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459</v>
      </c>
      <c r="DH117" s="959"/>
      <c r="DI117" s="959"/>
      <c r="DJ117" s="959"/>
      <c r="DK117" s="960"/>
      <c r="DL117" s="961" t="s">
        <v>459</v>
      </c>
      <c r="DM117" s="959"/>
      <c r="DN117" s="959"/>
      <c r="DO117" s="959"/>
      <c r="DP117" s="960"/>
      <c r="DQ117" s="961" t="s">
        <v>459</v>
      </c>
      <c r="DR117" s="959"/>
      <c r="DS117" s="959"/>
      <c r="DT117" s="959"/>
      <c r="DU117" s="960"/>
      <c r="DV117" s="962" t="s">
        <v>459</v>
      </c>
      <c r="DW117" s="963"/>
      <c r="DX117" s="963"/>
      <c r="DY117" s="963"/>
      <c r="DZ117" s="964"/>
    </row>
    <row r="118" spans="1:130" s="230" customFormat="1" ht="26.25" customHeight="1" x14ac:dyDescent="0.15">
      <c r="A118" s="912" t="s">
        <v>446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443</v>
      </c>
      <c r="AB118" s="893"/>
      <c r="AC118" s="893"/>
      <c r="AD118" s="893"/>
      <c r="AE118" s="894"/>
      <c r="AF118" s="892" t="s">
        <v>444</v>
      </c>
      <c r="AG118" s="893"/>
      <c r="AH118" s="893"/>
      <c r="AI118" s="893"/>
      <c r="AJ118" s="894"/>
      <c r="AK118" s="892" t="s">
        <v>311</v>
      </c>
      <c r="AL118" s="893"/>
      <c r="AM118" s="893"/>
      <c r="AN118" s="893"/>
      <c r="AO118" s="894"/>
      <c r="AP118" s="970" t="s">
        <v>445</v>
      </c>
      <c r="AQ118" s="971"/>
      <c r="AR118" s="971"/>
      <c r="AS118" s="971"/>
      <c r="AT118" s="972"/>
      <c r="AU118" s="908"/>
      <c r="AV118" s="909"/>
      <c r="AW118" s="909"/>
      <c r="AX118" s="909"/>
      <c r="AY118" s="909"/>
      <c r="AZ118" s="973" t="s">
        <v>477</v>
      </c>
      <c r="BA118" s="965"/>
      <c r="BB118" s="965"/>
      <c r="BC118" s="965"/>
      <c r="BD118" s="965"/>
      <c r="BE118" s="965"/>
      <c r="BF118" s="965"/>
      <c r="BG118" s="965"/>
      <c r="BH118" s="965"/>
      <c r="BI118" s="965"/>
      <c r="BJ118" s="965"/>
      <c r="BK118" s="965"/>
      <c r="BL118" s="965"/>
      <c r="BM118" s="965"/>
      <c r="BN118" s="965"/>
      <c r="BO118" s="965"/>
      <c r="BP118" s="966"/>
      <c r="BQ118" s="999" t="s">
        <v>394</v>
      </c>
      <c r="BR118" s="1000"/>
      <c r="BS118" s="1000"/>
      <c r="BT118" s="1000"/>
      <c r="BU118" s="1000"/>
      <c r="BV118" s="1000" t="s">
        <v>394</v>
      </c>
      <c r="BW118" s="1000"/>
      <c r="BX118" s="1000"/>
      <c r="BY118" s="1000"/>
      <c r="BZ118" s="1000"/>
      <c r="CA118" s="1000" t="s">
        <v>394</v>
      </c>
      <c r="CB118" s="1000"/>
      <c r="CC118" s="1000"/>
      <c r="CD118" s="1000"/>
      <c r="CE118" s="1000"/>
      <c r="CF118" s="920" t="s">
        <v>394</v>
      </c>
      <c r="CG118" s="921"/>
      <c r="CH118" s="921"/>
      <c r="CI118" s="921"/>
      <c r="CJ118" s="921"/>
      <c r="CK118" s="948"/>
      <c r="CL118" s="949"/>
      <c r="CM118" s="922" t="s">
        <v>478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394</v>
      </c>
      <c r="DH118" s="959"/>
      <c r="DI118" s="959"/>
      <c r="DJ118" s="959"/>
      <c r="DK118" s="960"/>
      <c r="DL118" s="961" t="s">
        <v>394</v>
      </c>
      <c r="DM118" s="959"/>
      <c r="DN118" s="959"/>
      <c r="DO118" s="959"/>
      <c r="DP118" s="960"/>
      <c r="DQ118" s="961" t="s">
        <v>459</v>
      </c>
      <c r="DR118" s="959"/>
      <c r="DS118" s="959"/>
      <c r="DT118" s="959"/>
      <c r="DU118" s="960"/>
      <c r="DV118" s="962" t="s">
        <v>394</v>
      </c>
      <c r="DW118" s="963"/>
      <c r="DX118" s="963"/>
      <c r="DY118" s="963"/>
      <c r="DZ118" s="964"/>
    </row>
    <row r="119" spans="1:130" s="230" customFormat="1" ht="26.25" customHeight="1" x14ac:dyDescent="0.15">
      <c r="A119" s="1057" t="s">
        <v>449</v>
      </c>
      <c r="B119" s="947"/>
      <c r="C119" s="929" t="s">
        <v>450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394</v>
      </c>
      <c r="AB119" s="900"/>
      <c r="AC119" s="900"/>
      <c r="AD119" s="900"/>
      <c r="AE119" s="901"/>
      <c r="AF119" s="902" t="s">
        <v>394</v>
      </c>
      <c r="AG119" s="900"/>
      <c r="AH119" s="900"/>
      <c r="AI119" s="900"/>
      <c r="AJ119" s="901"/>
      <c r="AK119" s="902" t="s">
        <v>394</v>
      </c>
      <c r="AL119" s="900"/>
      <c r="AM119" s="900"/>
      <c r="AN119" s="900"/>
      <c r="AO119" s="901"/>
      <c r="AP119" s="903" t="s">
        <v>394</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479</v>
      </c>
      <c r="BP119" s="1005"/>
      <c r="BQ119" s="999">
        <v>43533841</v>
      </c>
      <c r="BR119" s="1000"/>
      <c r="BS119" s="1000"/>
      <c r="BT119" s="1000"/>
      <c r="BU119" s="1000"/>
      <c r="BV119" s="1000">
        <v>44330339</v>
      </c>
      <c r="BW119" s="1000"/>
      <c r="BX119" s="1000"/>
      <c r="BY119" s="1000"/>
      <c r="BZ119" s="1000"/>
      <c r="CA119" s="1000">
        <v>41733822</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455</v>
      </c>
      <c r="DH119" s="986"/>
      <c r="DI119" s="986"/>
      <c r="DJ119" s="986"/>
      <c r="DK119" s="987"/>
      <c r="DL119" s="985">
        <v>367</v>
      </c>
      <c r="DM119" s="986"/>
      <c r="DN119" s="986"/>
      <c r="DO119" s="986"/>
      <c r="DP119" s="987"/>
      <c r="DQ119" s="985">
        <v>278</v>
      </c>
      <c r="DR119" s="986"/>
      <c r="DS119" s="986"/>
      <c r="DT119" s="986"/>
      <c r="DU119" s="987"/>
      <c r="DV119" s="988">
        <v>0</v>
      </c>
      <c r="DW119" s="989"/>
      <c r="DX119" s="989"/>
      <c r="DY119" s="989"/>
      <c r="DZ119" s="990"/>
    </row>
    <row r="120" spans="1:130" s="230" customFormat="1" ht="26.25" customHeight="1" x14ac:dyDescent="0.15">
      <c r="A120" s="1058"/>
      <c r="B120" s="949"/>
      <c r="C120" s="922" t="s">
        <v>455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394</v>
      </c>
      <c r="AB120" s="959"/>
      <c r="AC120" s="959"/>
      <c r="AD120" s="959"/>
      <c r="AE120" s="960"/>
      <c r="AF120" s="961" t="s">
        <v>394</v>
      </c>
      <c r="AG120" s="959"/>
      <c r="AH120" s="959"/>
      <c r="AI120" s="959"/>
      <c r="AJ120" s="960"/>
      <c r="AK120" s="961" t="s">
        <v>394</v>
      </c>
      <c r="AL120" s="959"/>
      <c r="AM120" s="959"/>
      <c r="AN120" s="959"/>
      <c r="AO120" s="960"/>
      <c r="AP120" s="962" t="s">
        <v>394</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15901234</v>
      </c>
      <c r="BR120" s="931"/>
      <c r="BS120" s="931"/>
      <c r="BT120" s="931"/>
      <c r="BU120" s="931"/>
      <c r="BV120" s="931">
        <v>16412961</v>
      </c>
      <c r="BW120" s="931"/>
      <c r="BX120" s="931"/>
      <c r="BY120" s="931"/>
      <c r="BZ120" s="931"/>
      <c r="CA120" s="931">
        <v>16344375</v>
      </c>
      <c r="CB120" s="931"/>
      <c r="CC120" s="931"/>
      <c r="CD120" s="931"/>
      <c r="CE120" s="931"/>
      <c r="CF120" s="944">
        <v>94.1</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967530</v>
      </c>
      <c r="DH120" s="931"/>
      <c r="DI120" s="931"/>
      <c r="DJ120" s="931"/>
      <c r="DK120" s="931"/>
      <c r="DL120" s="931">
        <v>2798126</v>
      </c>
      <c r="DM120" s="931"/>
      <c r="DN120" s="931"/>
      <c r="DO120" s="931"/>
      <c r="DP120" s="931"/>
      <c r="DQ120" s="931">
        <v>2818576</v>
      </c>
      <c r="DR120" s="931"/>
      <c r="DS120" s="931"/>
      <c r="DT120" s="931"/>
      <c r="DU120" s="931"/>
      <c r="DV120" s="932">
        <v>16.2</v>
      </c>
      <c r="DW120" s="932"/>
      <c r="DX120" s="932"/>
      <c r="DY120" s="932"/>
      <c r="DZ120" s="933"/>
    </row>
    <row r="121" spans="1:130" s="230" customFormat="1" ht="26.25" customHeight="1" x14ac:dyDescent="0.15">
      <c r="A121" s="1058"/>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5985</v>
      </c>
      <c r="AB121" s="959"/>
      <c r="AC121" s="959"/>
      <c r="AD121" s="959"/>
      <c r="AE121" s="960"/>
      <c r="AF121" s="961">
        <v>5984</v>
      </c>
      <c r="AG121" s="959"/>
      <c r="AH121" s="959"/>
      <c r="AI121" s="959"/>
      <c r="AJ121" s="960"/>
      <c r="AK121" s="961">
        <v>5985</v>
      </c>
      <c r="AL121" s="959"/>
      <c r="AM121" s="959"/>
      <c r="AN121" s="959"/>
      <c r="AO121" s="960"/>
      <c r="AP121" s="962">
        <v>0</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t="s">
        <v>394</v>
      </c>
      <c r="BR121" s="926"/>
      <c r="BS121" s="926"/>
      <c r="BT121" s="926"/>
      <c r="BU121" s="926"/>
      <c r="BV121" s="926" t="s">
        <v>394</v>
      </c>
      <c r="BW121" s="926"/>
      <c r="BX121" s="926"/>
      <c r="BY121" s="926"/>
      <c r="BZ121" s="926"/>
      <c r="CA121" s="926" t="s">
        <v>394</v>
      </c>
      <c r="CB121" s="926"/>
      <c r="CC121" s="926"/>
      <c r="CD121" s="926"/>
      <c r="CE121" s="926"/>
      <c r="CF121" s="920" t="s">
        <v>394</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v>606568</v>
      </c>
      <c r="DH121" s="926"/>
      <c r="DI121" s="926"/>
      <c r="DJ121" s="926"/>
      <c r="DK121" s="926"/>
      <c r="DL121" s="926">
        <v>551130</v>
      </c>
      <c r="DM121" s="926"/>
      <c r="DN121" s="926"/>
      <c r="DO121" s="926"/>
      <c r="DP121" s="926"/>
      <c r="DQ121" s="926">
        <v>494568</v>
      </c>
      <c r="DR121" s="926"/>
      <c r="DS121" s="926"/>
      <c r="DT121" s="926"/>
      <c r="DU121" s="926"/>
      <c r="DV121" s="927">
        <v>2.8</v>
      </c>
      <c r="DW121" s="927"/>
      <c r="DX121" s="927"/>
      <c r="DY121" s="927"/>
      <c r="DZ121" s="928"/>
    </row>
    <row r="122" spans="1:130" s="230" customFormat="1" ht="26.25" customHeight="1" x14ac:dyDescent="0.15">
      <c r="A122" s="1058"/>
      <c r="B122" s="949"/>
      <c r="C122" s="922" t="s">
        <v>467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394</v>
      </c>
      <c r="AB122" s="959"/>
      <c r="AC122" s="959"/>
      <c r="AD122" s="959"/>
      <c r="AE122" s="960"/>
      <c r="AF122" s="961" t="s">
        <v>394</v>
      </c>
      <c r="AG122" s="959"/>
      <c r="AH122" s="959"/>
      <c r="AI122" s="959"/>
      <c r="AJ122" s="960"/>
      <c r="AK122" s="961" t="s">
        <v>394</v>
      </c>
      <c r="AL122" s="959"/>
      <c r="AM122" s="959"/>
      <c r="AN122" s="959"/>
      <c r="AO122" s="960"/>
      <c r="AP122" s="962" t="s">
        <v>394</v>
      </c>
      <c r="AQ122" s="963"/>
      <c r="AR122" s="963"/>
      <c r="AS122" s="963"/>
      <c r="AT122" s="964"/>
      <c r="AU122" s="994"/>
      <c r="AV122" s="995"/>
      <c r="AW122" s="995"/>
      <c r="AX122" s="995"/>
      <c r="AY122" s="996"/>
      <c r="AZ122" s="973" t="s">
        <v>488</v>
      </c>
      <c r="BA122" s="965"/>
      <c r="BB122" s="965"/>
      <c r="BC122" s="965"/>
      <c r="BD122" s="965"/>
      <c r="BE122" s="965"/>
      <c r="BF122" s="965"/>
      <c r="BG122" s="965"/>
      <c r="BH122" s="965"/>
      <c r="BI122" s="965"/>
      <c r="BJ122" s="965"/>
      <c r="BK122" s="965"/>
      <c r="BL122" s="965"/>
      <c r="BM122" s="965"/>
      <c r="BN122" s="965"/>
      <c r="BO122" s="965"/>
      <c r="BP122" s="966"/>
      <c r="BQ122" s="999">
        <v>31846607</v>
      </c>
      <c r="BR122" s="1000"/>
      <c r="BS122" s="1000"/>
      <c r="BT122" s="1000"/>
      <c r="BU122" s="1000"/>
      <c r="BV122" s="1000">
        <v>31944324</v>
      </c>
      <c r="BW122" s="1000"/>
      <c r="BX122" s="1000"/>
      <c r="BY122" s="1000"/>
      <c r="BZ122" s="1000"/>
      <c r="CA122" s="1000">
        <v>30323768</v>
      </c>
      <c r="CB122" s="1000"/>
      <c r="CC122" s="1000"/>
      <c r="CD122" s="1000"/>
      <c r="CE122" s="1000"/>
      <c r="CF122" s="1017">
        <v>174.5</v>
      </c>
      <c r="CG122" s="1018"/>
      <c r="CH122" s="1018"/>
      <c r="CI122" s="1018"/>
      <c r="CJ122" s="1018"/>
      <c r="CK122" s="1009"/>
      <c r="CL122" s="1010"/>
      <c r="CM122" s="1010"/>
      <c r="CN122" s="1010"/>
      <c r="CO122" s="1011"/>
      <c r="CP122" s="1019" t="s">
        <v>489</v>
      </c>
      <c r="CQ122" s="1020"/>
      <c r="CR122" s="1020"/>
      <c r="CS122" s="1020"/>
      <c r="CT122" s="1020"/>
      <c r="CU122" s="1020"/>
      <c r="CV122" s="1020"/>
      <c r="CW122" s="1020"/>
      <c r="CX122" s="1020"/>
      <c r="CY122" s="1020"/>
      <c r="CZ122" s="1020"/>
      <c r="DA122" s="1020"/>
      <c r="DB122" s="1020"/>
      <c r="DC122" s="1020"/>
      <c r="DD122" s="1020"/>
      <c r="DE122" s="1020"/>
      <c r="DF122" s="1021"/>
      <c r="DG122" s="925">
        <v>495218</v>
      </c>
      <c r="DH122" s="926"/>
      <c r="DI122" s="926"/>
      <c r="DJ122" s="926"/>
      <c r="DK122" s="926"/>
      <c r="DL122" s="926">
        <v>439885</v>
      </c>
      <c r="DM122" s="926"/>
      <c r="DN122" s="926"/>
      <c r="DO122" s="926"/>
      <c r="DP122" s="926"/>
      <c r="DQ122" s="926">
        <v>388265</v>
      </c>
      <c r="DR122" s="926"/>
      <c r="DS122" s="926"/>
      <c r="DT122" s="926"/>
      <c r="DU122" s="926"/>
      <c r="DV122" s="927">
        <v>2.2000000000000002</v>
      </c>
      <c r="DW122" s="927"/>
      <c r="DX122" s="927"/>
      <c r="DY122" s="927"/>
      <c r="DZ122" s="928"/>
    </row>
    <row r="123" spans="1:130" s="230" customFormat="1" ht="26.25" customHeight="1" x14ac:dyDescent="0.15">
      <c r="A123" s="1058"/>
      <c r="B123" s="949"/>
      <c r="C123" s="922" t="s">
        <v>473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132</v>
      </c>
      <c r="AB123" s="959"/>
      <c r="AC123" s="959"/>
      <c r="AD123" s="959"/>
      <c r="AE123" s="960"/>
      <c r="AF123" s="961" t="s">
        <v>132</v>
      </c>
      <c r="AG123" s="959"/>
      <c r="AH123" s="959"/>
      <c r="AI123" s="959"/>
      <c r="AJ123" s="960"/>
      <c r="AK123" s="961" t="s">
        <v>132</v>
      </c>
      <c r="AL123" s="959"/>
      <c r="AM123" s="959"/>
      <c r="AN123" s="959"/>
      <c r="AO123" s="960"/>
      <c r="AP123" s="962" t="s">
        <v>490</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491</v>
      </c>
      <c r="BP123" s="1005"/>
      <c r="BQ123" s="1064">
        <v>47747841</v>
      </c>
      <c r="BR123" s="1031"/>
      <c r="BS123" s="1031"/>
      <c r="BT123" s="1031"/>
      <c r="BU123" s="1031"/>
      <c r="BV123" s="1031">
        <v>48357285</v>
      </c>
      <c r="BW123" s="1031"/>
      <c r="BX123" s="1031"/>
      <c r="BY123" s="1031"/>
      <c r="BZ123" s="1031"/>
      <c r="CA123" s="1031">
        <v>46668143</v>
      </c>
      <c r="CB123" s="1031"/>
      <c r="CC123" s="1031"/>
      <c r="CD123" s="1031"/>
      <c r="CE123" s="1031"/>
      <c r="CF123" s="1001"/>
      <c r="CG123" s="1002"/>
      <c r="CH123" s="1002"/>
      <c r="CI123" s="1002"/>
      <c r="CJ123" s="1003"/>
      <c r="CK123" s="1009"/>
      <c r="CL123" s="1010"/>
      <c r="CM123" s="1010"/>
      <c r="CN123" s="1010"/>
      <c r="CO123" s="1011"/>
      <c r="CP123" s="1019" t="s">
        <v>492</v>
      </c>
      <c r="CQ123" s="1020"/>
      <c r="CR123" s="1020"/>
      <c r="CS123" s="1020"/>
      <c r="CT123" s="1020"/>
      <c r="CU123" s="1020"/>
      <c r="CV123" s="1020"/>
      <c r="CW123" s="1020"/>
      <c r="CX123" s="1020"/>
      <c r="CY123" s="1020"/>
      <c r="CZ123" s="1020"/>
      <c r="DA123" s="1020"/>
      <c r="DB123" s="1020"/>
      <c r="DC123" s="1020"/>
      <c r="DD123" s="1020"/>
      <c r="DE123" s="1020"/>
      <c r="DF123" s="1021"/>
      <c r="DG123" s="958">
        <v>22229</v>
      </c>
      <c r="DH123" s="959"/>
      <c r="DI123" s="959"/>
      <c r="DJ123" s="959"/>
      <c r="DK123" s="960"/>
      <c r="DL123" s="961">
        <v>20502</v>
      </c>
      <c r="DM123" s="959"/>
      <c r="DN123" s="959"/>
      <c r="DO123" s="959"/>
      <c r="DP123" s="960"/>
      <c r="DQ123" s="961">
        <v>18267</v>
      </c>
      <c r="DR123" s="959"/>
      <c r="DS123" s="959"/>
      <c r="DT123" s="959"/>
      <c r="DU123" s="960"/>
      <c r="DV123" s="962">
        <v>0.1</v>
      </c>
      <c r="DW123" s="963"/>
      <c r="DX123" s="963"/>
      <c r="DY123" s="963"/>
      <c r="DZ123" s="964"/>
    </row>
    <row r="124" spans="1:130" s="230" customFormat="1" ht="26.25" customHeight="1" thickBot="1" x14ac:dyDescent="0.2">
      <c r="A124" s="1058"/>
      <c r="B124" s="949"/>
      <c r="C124" s="922" t="s">
        <v>476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490</v>
      </c>
      <c r="AG124" s="959"/>
      <c r="AH124" s="959"/>
      <c r="AI124" s="959"/>
      <c r="AJ124" s="960"/>
      <c r="AK124" s="961" t="s">
        <v>132</v>
      </c>
      <c r="AL124" s="959"/>
      <c r="AM124" s="959"/>
      <c r="AN124" s="959"/>
      <c r="AO124" s="960"/>
      <c r="AP124" s="962" t="s">
        <v>490</v>
      </c>
      <c r="AQ124" s="963"/>
      <c r="AR124" s="963"/>
      <c r="AS124" s="963"/>
      <c r="AT124" s="964"/>
      <c r="AU124" s="1060" t="s">
        <v>493</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132</v>
      </c>
      <c r="BR124" s="1027"/>
      <c r="BS124" s="1027"/>
      <c r="BT124" s="1027"/>
      <c r="BU124" s="1027"/>
      <c r="BV124" s="1027" t="s">
        <v>132</v>
      </c>
      <c r="BW124" s="1027"/>
      <c r="BX124" s="1027"/>
      <c r="BY124" s="1027"/>
      <c r="BZ124" s="1027"/>
      <c r="CA124" s="1027" t="s">
        <v>132</v>
      </c>
      <c r="CB124" s="1027"/>
      <c r="CC124" s="1027"/>
      <c r="CD124" s="1027"/>
      <c r="CE124" s="1027"/>
      <c r="CF124" s="1028"/>
      <c r="CG124" s="1029"/>
      <c r="CH124" s="1029"/>
      <c r="CI124" s="1029"/>
      <c r="CJ124" s="1030"/>
      <c r="CK124" s="1012"/>
      <c r="CL124" s="1012"/>
      <c r="CM124" s="1012"/>
      <c r="CN124" s="1012"/>
      <c r="CO124" s="1013"/>
      <c r="CP124" s="1019" t="s">
        <v>494</v>
      </c>
      <c r="CQ124" s="1020"/>
      <c r="CR124" s="1020"/>
      <c r="CS124" s="1020"/>
      <c r="CT124" s="1020"/>
      <c r="CU124" s="1020"/>
      <c r="CV124" s="1020"/>
      <c r="CW124" s="1020"/>
      <c r="CX124" s="1020"/>
      <c r="CY124" s="1020"/>
      <c r="CZ124" s="1020"/>
      <c r="DA124" s="1020"/>
      <c r="DB124" s="1020"/>
      <c r="DC124" s="1020"/>
      <c r="DD124" s="1020"/>
      <c r="DE124" s="1020"/>
      <c r="DF124" s="1021"/>
      <c r="DG124" s="1004" t="s">
        <v>490</v>
      </c>
      <c r="DH124" s="986"/>
      <c r="DI124" s="986"/>
      <c r="DJ124" s="986"/>
      <c r="DK124" s="987"/>
      <c r="DL124" s="985" t="s">
        <v>132</v>
      </c>
      <c r="DM124" s="986"/>
      <c r="DN124" s="986"/>
      <c r="DO124" s="986"/>
      <c r="DP124" s="987"/>
      <c r="DQ124" s="985" t="s">
        <v>132</v>
      </c>
      <c r="DR124" s="986"/>
      <c r="DS124" s="986"/>
      <c r="DT124" s="986"/>
      <c r="DU124" s="987"/>
      <c r="DV124" s="988" t="s">
        <v>132</v>
      </c>
      <c r="DW124" s="989"/>
      <c r="DX124" s="989"/>
      <c r="DY124" s="989"/>
      <c r="DZ124" s="990"/>
    </row>
    <row r="125" spans="1:130" s="230" customFormat="1" ht="26.25" customHeight="1" x14ac:dyDescent="0.15">
      <c r="A125" s="1058"/>
      <c r="B125" s="949"/>
      <c r="C125" s="922" t="s">
        <v>478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132</v>
      </c>
      <c r="AG125" s="959"/>
      <c r="AH125" s="959"/>
      <c r="AI125" s="959"/>
      <c r="AJ125" s="960"/>
      <c r="AK125" s="961" t="s">
        <v>132</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132</v>
      </c>
      <c r="DM125" s="931"/>
      <c r="DN125" s="931"/>
      <c r="DO125" s="931"/>
      <c r="DP125" s="931"/>
      <c r="DQ125" s="931" t="s">
        <v>132</v>
      </c>
      <c r="DR125" s="931"/>
      <c r="DS125" s="931"/>
      <c r="DT125" s="931"/>
      <c r="DU125" s="931"/>
      <c r="DV125" s="932" t="s">
        <v>490</v>
      </c>
      <c r="DW125" s="932"/>
      <c r="DX125" s="932"/>
      <c r="DY125" s="932"/>
      <c r="DZ125" s="933"/>
    </row>
    <row r="126" spans="1:130" s="230" customFormat="1" ht="26.25" customHeight="1" thickBot="1" x14ac:dyDescent="0.2">
      <c r="A126" s="1058"/>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5379</v>
      </c>
      <c r="AB126" s="959"/>
      <c r="AC126" s="959"/>
      <c r="AD126" s="959"/>
      <c r="AE126" s="960"/>
      <c r="AF126" s="961">
        <v>58</v>
      </c>
      <c r="AG126" s="959"/>
      <c r="AH126" s="959"/>
      <c r="AI126" s="959"/>
      <c r="AJ126" s="960"/>
      <c r="AK126" s="961" t="s">
        <v>132</v>
      </c>
      <c r="AL126" s="959"/>
      <c r="AM126" s="959"/>
      <c r="AN126" s="959"/>
      <c r="AO126" s="960"/>
      <c r="AP126" s="962" t="s">
        <v>132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132</v>
      </c>
      <c r="DM126" s="926"/>
      <c r="DN126" s="926"/>
      <c r="DO126" s="926"/>
      <c r="DP126" s="926"/>
      <c r="DQ126" s="926" t="s">
        <v>132</v>
      </c>
      <c r="DR126" s="926"/>
      <c r="DS126" s="926"/>
      <c r="DT126" s="926"/>
      <c r="DU126" s="926"/>
      <c r="DV126" s="927" t="s">
        <v>132</v>
      </c>
      <c r="DW126" s="927"/>
      <c r="DX126" s="927"/>
      <c r="DY126" s="927"/>
      <c r="DZ126" s="928"/>
    </row>
    <row r="127" spans="1:130" s="230" customFormat="1" ht="26.25" customHeight="1" x14ac:dyDescent="0.15">
      <c r="A127" s="1059"/>
      <c r="B127" s="951"/>
      <c r="C127" s="973" t="s">
        <v>498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168</v>
      </c>
      <c r="AB127" s="959"/>
      <c r="AC127" s="959"/>
      <c r="AD127" s="959"/>
      <c r="AE127" s="960"/>
      <c r="AF127" s="961">
        <v>38</v>
      </c>
      <c r="AG127" s="959"/>
      <c r="AH127" s="959"/>
      <c r="AI127" s="959"/>
      <c r="AJ127" s="960"/>
      <c r="AK127" s="961">
        <v>96</v>
      </c>
      <c r="AL127" s="959"/>
      <c r="AM127" s="959"/>
      <c r="AN127" s="959"/>
      <c r="AO127" s="960"/>
      <c r="AP127" s="962">
        <v>0</v>
      </c>
      <c r="AQ127" s="963"/>
      <c r="AR127" s="963"/>
      <c r="AS127" s="963"/>
      <c r="AT127" s="964"/>
      <c r="AU127" s="232"/>
      <c r="AV127" s="232"/>
      <c r="AW127" s="232"/>
      <c r="AX127" s="1032" t="s">
        <v>499</v>
      </c>
      <c r="AY127" s="1033"/>
      <c r="AZ127" s="1033"/>
      <c r="BA127" s="1033"/>
      <c r="BB127" s="1033"/>
      <c r="BC127" s="1033"/>
      <c r="BD127" s="1033"/>
      <c r="BE127" s="1034"/>
      <c r="BF127" s="1035" t="s">
        <v>500</v>
      </c>
      <c r="BG127" s="1033"/>
      <c r="BH127" s="1033"/>
      <c r="BI127" s="1033"/>
      <c r="BJ127" s="1033"/>
      <c r="BK127" s="1033"/>
      <c r="BL127" s="1034"/>
      <c r="BM127" s="1035" t="s">
        <v>501</v>
      </c>
      <c r="BN127" s="1033"/>
      <c r="BO127" s="1033"/>
      <c r="BP127" s="1033"/>
      <c r="BQ127" s="1033"/>
      <c r="BR127" s="1033"/>
      <c r="BS127" s="1034"/>
      <c r="BT127" s="1035" t="s">
        <v>502</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503</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132</v>
      </c>
      <c r="DM127" s="926"/>
      <c r="DN127" s="926"/>
      <c r="DO127" s="926"/>
      <c r="DP127" s="926"/>
      <c r="DQ127" s="926" t="s">
        <v>132</v>
      </c>
      <c r="DR127" s="926"/>
      <c r="DS127" s="926"/>
      <c r="DT127" s="926"/>
      <c r="DU127" s="926"/>
      <c r="DV127" s="927" t="s">
        <v>132</v>
      </c>
      <c r="DW127" s="927"/>
      <c r="DX127" s="927"/>
      <c r="DY127" s="927"/>
      <c r="DZ127" s="928"/>
    </row>
    <row r="128" spans="1:130" s="230" customFormat="1" ht="26.25" customHeight="1" thickBot="1" x14ac:dyDescent="0.2">
      <c r="A128" s="1042" t="s">
        <v>504</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505</v>
      </c>
      <c r="X128" s="1044"/>
      <c r="Y128" s="1044"/>
      <c r="Z128" s="1045"/>
      <c r="AA128" s="1046">
        <v>482</v>
      </c>
      <c r="AB128" s="1047"/>
      <c r="AC128" s="1047"/>
      <c r="AD128" s="1047"/>
      <c r="AE128" s="1048"/>
      <c r="AF128" s="1049">
        <v>426</v>
      </c>
      <c r="AG128" s="1047"/>
      <c r="AH128" s="1047"/>
      <c r="AI128" s="1047"/>
      <c r="AJ128" s="1048"/>
      <c r="AK128" s="1049" t="s">
        <v>132</v>
      </c>
      <c r="AL128" s="1047"/>
      <c r="AM128" s="1047"/>
      <c r="AN128" s="1047"/>
      <c r="AO128" s="1048"/>
      <c r="AP128" s="1050"/>
      <c r="AQ128" s="1051"/>
      <c r="AR128" s="1051"/>
      <c r="AS128" s="1051"/>
      <c r="AT128" s="1052"/>
      <c r="AU128" s="232"/>
      <c r="AV128" s="232"/>
      <c r="AW128" s="232"/>
      <c r="AX128" s="896" t="s">
        <v>506</v>
      </c>
      <c r="AY128" s="897"/>
      <c r="AZ128" s="897"/>
      <c r="BA128" s="897"/>
      <c r="BB128" s="897"/>
      <c r="BC128" s="897"/>
      <c r="BD128" s="897"/>
      <c r="BE128" s="898"/>
      <c r="BF128" s="1053" t="s">
        <v>132</v>
      </c>
      <c r="BG128" s="1054"/>
      <c r="BH128" s="1054"/>
      <c r="BI128" s="1054"/>
      <c r="BJ128" s="1054"/>
      <c r="BK128" s="1054"/>
      <c r="BL128" s="1055"/>
      <c r="BM128" s="1053">
        <v>12.44</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507</v>
      </c>
      <c r="CQ128" s="726"/>
      <c r="CR128" s="726"/>
      <c r="CS128" s="726"/>
      <c r="CT128" s="726"/>
      <c r="CU128" s="726"/>
      <c r="CV128" s="726"/>
      <c r="CW128" s="726"/>
      <c r="CX128" s="726"/>
      <c r="CY128" s="726"/>
      <c r="CZ128" s="726"/>
      <c r="DA128" s="726"/>
      <c r="DB128" s="726"/>
      <c r="DC128" s="726"/>
      <c r="DD128" s="726"/>
      <c r="DE128" s="726"/>
      <c r="DF128" s="1037"/>
      <c r="DG128" s="1038" t="s">
        <v>132</v>
      </c>
      <c r="DH128" s="1039"/>
      <c r="DI128" s="1039"/>
      <c r="DJ128" s="1039"/>
      <c r="DK128" s="1039"/>
      <c r="DL128" s="1039" t="s">
        <v>132</v>
      </c>
      <c r="DM128" s="1039"/>
      <c r="DN128" s="1039"/>
      <c r="DO128" s="1039"/>
      <c r="DP128" s="1039"/>
      <c r="DQ128" s="1039" t="s">
        <v>132</v>
      </c>
      <c r="DR128" s="1039"/>
      <c r="DS128" s="1039"/>
      <c r="DT128" s="1039"/>
      <c r="DU128" s="1039"/>
      <c r="DV128" s="1040" t="s">
        <v>132</v>
      </c>
      <c r="DW128" s="1040"/>
      <c r="DX128" s="1040"/>
      <c r="DY128" s="1040"/>
      <c r="DZ128" s="1041"/>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508</v>
      </c>
      <c r="X129" s="1071"/>
      <c r="Y129" s="1071"/>
      <c r="Z129" s="1072"/>
      <c r="AA129" s="958">
        <v>20691305</v>
      </c>
      <c r="AB129" s="959"/>
      <c r="AC129" s="959"/>
      <c r="AD129" s="959"/>
      <c r="AE129" s="960"/>
      <c r="AF129" s="961">
        <v>21183555</v>
      </c>
      <c r="AG129" s="959"/>
      <c r="AH129" s="959"/>
      <c r="AI129" s="959"/>
      <c r="AJ129" s="960"/>
      <c r="AK129" s="961">
        <v>20575831</v>
      </c>
      <c r="AL129" s="959"/>
      <c r="AM129" s="959"/>
      <c r="AN129" s="959"/>
      <c r="AO129" s="960"/>
      <c r="AP129" s="1073"/>
      <c r="AQ129" s="1074"/>
      <c r="AR129" s="1074"/>
      <c r="AS129" s="1074"/>
      <c r="AT129" s="1075"/>
      <c r="AU129" s="233"/>
      <c r="AV129" s="233"/>
      <c r="AW129" s="233"/>
      <c r="AX129" s="1065" t="s">
        <v>509</v>
      </c>
      <c r="AY129" s="923"/>
      <c r="AZ129" s="923"/>
      <c r="BA129" s="923"/>
      <c r="BB129" s="923"/>
      <c r="BC129" s="923"/>
      <c r="BD129" s="923"/>
      <c r="BE129" s="924"/>
      <c r="BF129" s="1066" t="s">
        <v>132</v>
      </c>
      <c r="BG129" s="1067"/>
      <c r="BH129" s="1067"/>
      <c r="BI129" s="1067"/>
      <c r="BJ129" s="1067"/>
      <c r="BK129" s="1067"/>
      <c r="BL129" s="1068"/>
      <c r="BM129" s="1066">
        <v>17.440000000000001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511</v>
      </c>
      <c r="X130" s="1071"/>
      <c r="Y130" s="1071"/>
      <c r="Z130" s="1072"/>
      <c r="AA130" s="958">
        <v>3126845</v>
      </c>
      <c r="AB130" s="959"/>
      <c r="AC130" s="959"/>
      <c r="AD130" s="959"/>
      <c r="AE130" s="960"/>
      <c r="AF130" s="961">
        <v>3181129</v>
      </c>
      <c r="AG130" s="959"/>
      <c r="AH130" s="959"/>
      <c r="AI130" s="959"/>
      <c r="AJ130" s="960"/>
      <c r="AK130" s="961">
        <v>3200252</v>
      </c>
      <c r="AL130" s="959"/>
      <c r="AM130" s="959"/>
      <c r="AN130" s="959"/>
      <c r="AO130" s="960"/>
      <c r="AP130" s="1073"/>
      <c r="AQ130" s="1074"/>
      <c r="AR130" s="1074"/>
      <c r="AS130" s="1074"/>
      <c r="AT130" s="1075"/>
      <c r="AU130" s="233"/>
      <c r="AV130" s="233"/>
      <c r="AW130" s="233"/>
      <c r="AX130" s="1065" t="s">
        <v>512</v>
      </c>
      <c r="AY130" s="923"/>
      <c r="AZ130" s="923"/>
      <c r="BA130" s="923"/>
      <c r="BB130" s="923"/>
      <c r="BC130" s="923"/>
      <c r="BD130" s="923"/>
      <c r="BE130" s="924"/>
      <c r="BF130" s="1101">
        <v>7.8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513</v>
      </c>
      <c r="X131" s="1108"/>
      <c r="Y131" s="1108"/>
      <c r="Z131" s="1109"/>
      <c r="AA131" s="1004">
        <v>17564460</v>
      </c>
      <c r="AB131" s="986"/>
      <c r="AC131" s="986"/>
      <c r="AD131" s="986"/>
      <c r="AE131" s="987"/>
      <c r="AF131" s="985">
        <v>18002426</v>
      </c>
      <c r="AG131" s="986"/>
      <c r="AH131" s="986"/>
      <c r="AI131" s="986"/>
      <c r="AJ131" s="987"/>
      <c r="AK131" s="985">
        <v>17375579</v>
      </c>
      <c r="AL131" s="986"/>
      <c r="AM131" s="986"/>
      <c r="AN131" s="986"/>
      <c r="AO131" s="987"/>
      <c r="AP131" s="1110"/>
      <c r="AQ131" s="1111"/>
      <c r="AR131" s="1111"/>
      <c r="AS131" s="1111"/>
      <c r="AT131" s="1112"/>
      <c r="AU131" s="233"/>
      <c r="AV131" s="233"/>
      <c r="AW131" s="233"/>
      <c r="AX131" s="1083" t="s">
        <v>514</v>
      </c>
      <c r="AY131" s="726"/>
      <c r="AZ131" s="726"/>
      <c r="BA131" s="726"/>
      <c r="BB131" s="726"/>
      <c r="BC131" s="726"/>
      <c r="BD131" s="726"/>
      <c r="BE131" s="1037"/>
      <c r="BF131" s="1084" t="s">
        <v>490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516</v>
      </c>
      <c r="W132" s="1094"/>
      <c r="X132" s="1094"/>
      <c r="Y132" s="1094"/>
      <c r="Z132" s="1095"/>
      <c r="AA132" s="1096">
        <v>7.4088642629999999</v>
      </c>
      <c r="AB132" s="1097"/>
      <c r="AC132" s="1097"/>
      <c r="AD132" s="1097"/>
      <c r="AE132" s="1098"/>
      <c r="AF132" s="1099">
        <v>7.967776121</v>
      </c>
      <c r="AG132" s="1097"/>
      <c r="AH132" s="1097"/>
      <c r="AI132" s="1097"/>
      <c r="AJ132" s="1098"/>
      <c r="AK132" s="1099">
        <v>8.0325783679999994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517</v>
      </c>
      <c r="W133" s="1077"/>
      <c r="X133" s="1077"/>
      <c r="Y133" s="1077"/>
      <c r="Z133" s="1078"/>
      <c r="AA133" s="1079">
        <v>5.9</v>
      </c>
      <c r="AB133" s="1080"/>
      <c r="AC133" s="1080"/>
      <c r="AD133" s="1080"/>
      <c r="AE133" s="1081"/>
      <c r="AF133" s="1079">
        <v>7.2</v>
      </c>
      <c r="AG133" s="1080"/>
      <c r="AH133" s="1080"/>
      <c r="AI133" s="1080"/>
      <c r="AJ133" s="1081"/>
      <c r="AK133" s="1079">
        <v>7.8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qdB74KijFK6UtMf1G6w+qymaouiP25x/3pP8AcE/kQCV+GL5JsQjj1kopZbE0RLAZIZyln0D23UxWMvEgCRw==" saltValue="jFy63L8gCS20gFoxZ2sU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sIkWK7Rd8R2P8gNk75nn0Guh+5KpgN3HItfaic3UWEOOyb9VWPZfsyB9bdPSeaHbhNetvCBypK0QrDZAX70yg==" saltValue="zc0MEyJUWaDMbyrYxl6K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ohwGDUCR3nTeZMvR0i5TZhiQiGsUQfZIIC5WPGLo01Jtc2aG5qnhj6IwUKNB7a/UCc9HisMbZASs+ja5FUlUQ==" saltValue="erH2sNCFLHM7OLpzeeYm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526</v>
      </c>
      <c r="AL9" s="1117"/>
      <c r="AM9" s="1117"/>
      <c r="AN9" s="1118"/>
      <c r="AO9" s="281">
        <v>6737508</v>
      </c>
      <c r="AP9" s="281">
        <v>108219</v>
      </c>
      <c r="AQ9" s="282">
        <v>86855</v>
      </c>
      <c r="AR9" s="283">
        <v>24.6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527</v>
      </c>
      <c r="AL10" s="1117"/>
      <c r="AM10" s="1117"/>
      <c r="AN10" s="1118"/>
      <c r="AO10" s="284">
        <v>915675</v>
      </c>
      <c r="AP10" s="284">
        <v>14708</v>
      </c>
      <c r="AQ10" s="285">
        <v>6847</v>
      </c>
      <c r="AR10" s="286">
        <v>114.8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528</v>
      </c>
      <c r="AL11" s="1117"/>
      <c r="AM11" s="1117"/>
      <c r="AN11" s="1118"/>
      <c r="AO11" s="284">
        <v>55134</v>
      </c>
      <c r="AP11" s="284">
        <v>886</v>
      </c>
      <c r="AQ11" s="285">
        <v>1522</v>
      </c>
      <c r="AR11" s="286">
        <v>-41.8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530</v>
      </c>
      <c r="AP12" s="284" t="s">
        <v>530</v>
      </c>
      <c r="AQ12" s="285">
        <v>12</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531</v>
      </c>
      <c r="AL13" s="1117"/>
      <c r="AM13" s="1117"/>
      <c r="AN13" s="1118"/>
      <c r="AO13" s="284">
        <v>406647</v>
      </c>
      <c r="AP13" s="284">
        <v>6532</v>
      </c>
      <c r="AQ13" s="285">
        <v>3290</v>
      </c>
      <c r="AR13" s="286">
        <v>98.5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532</v>
      </c>
      <c r="AL14" s="1117"/>
      <c r="AM14" s="1117"/>
      <c r="AN14" s="1118"/>
      <c r="AO14" s="284" t="s">
        <v>530</v>
      </c>
      <c r="AP14" s="284" t="s">
        <v>530</v>
      </c>
      <c r="AQ14" s="285">
        <v>1835</v>
      </c>
      <c r="AR14" s="286" t="s">
        <v>530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533</v>
      </c>
      <c r="AL15" s="1120"/>
      <c r="AM15" s="1120"/>
      <c r="AN15" s="1121"/>
      <c r="AO15" s="284">
        <v>-618264</v>
      </c>
      <c r="AP15" s="284">
        <v>-9931</v>
      </c>
      <c r="AQ15" s="285">
        <v>-6144</v>
      </c>
      <c r="AR15" s="286">
        <v>61.6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7496700</v>
      </c>
      <c r="AP16" s="284">
        <v>120413</v>
      </c>
      <c r="AQ16" s="285">
        <v>94217</v>
      </c>
      <c r="AR16" s="286">
        <v>27.8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538</v>
      </c>
      <c r="AL21" s="1123"/>
      <c r="AM21" s="1123"/>
      <c r="AN21" s="1124"/>
      <c r="AO21" s="297">
        <v>9.27</v>
      </c>
      <c r="AP21" s="298">
        <v>8.67</v>
      </c>
      <c r="AQ21" s="299">
        <v>0.6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539</v>
      </c>
      <c r="AL22" s="1123"/>
      <c r="AM22" s="1123"/>
      <c r="AN22" s="1124"/>
      <c r="AO22" s="302">
        <v>98.8</v>
      </c>
      <c r="AP22" s="303">
        <v>97.8</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543</v>
      </c>
      <c r="AL32" s="1131"/>
      <c r="AM32" s="1131"/>
      <c r="AN32" s="1132"/>
      <c r="AO32" s="312">
        <v>4070447</v>
      </c>
      <c r="AP32" s="312">
        <v>65380</v>
      </c>
      <c r="AQ32" s="313">
        <v>62389</v>
      </c>
      <c r="AR32" s="314">
        <v>4.8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544</v>
      </c>
      <c r="AL33" s="1131"/>
      <c r="AM33" s="1131"/>
      <c r="AN33" s="1132"/>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545</v>
      </c>
      <c r="AL34" s="1131"/>
      <c r="AM34" s="1131"/>
      <c r="AN34" s="1132"/>
      <c r="AO34" s="312" t="s">
        <v>530</v>
      </c>
      <c r="AP34" s="312" t="s">
        <v>530</v>
      </c>
      <c r="AQ34" s="313">
        <v>3</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546</v>
      </c>
      <c r="AL35" s="1131"/>
      <c r="AM35" s="1131"/>
      <c r="AN35" s="1132"/>
      <c r="AO35" s="312">
        <v>243598</v>
      </c>
      <c r="AP35" s="312">
        <v>3913</v>
      </c>
      <c r="AQ35" s="313">
        <v>14672</v>
      </c>
      <c r="AR35" s="314">
        <v>-73.3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547</v>
      </c>
      <c r="AL36" s="1131"/>
      <c r="AM36" s="1131"/>
      <c r="AN36" s="1132"/>
      <c r="AO36" s="312">
        <v>275833</v>
      </c>
      <c r="AP36" s="312">
        <v>4430</v>
      </c>
      <c r="AQ36" s="313">
        <v>1817</v>
      </c>
      <c r="AR36" s="314">
        <v>143.80000000000001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548</v>
      </c>
      <c r="AL37" s="1131"/>
      <c r="AM37" s="1131"/>
      <c r="AN37" s="1132"/>
      <c r="AO37" s="312">
        <v>6081</v>
      </c>
      <c r="AP37" s="312">
        <v>98</v>
      </c>
      <c r="AQ37" s="313">
        <v>585</v>
      </c>
      <c r="AR37" s="314">
        <v>-83.2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549</v>
      </c>
      <c r="AL38" s="1134"/>
      <c r="AM38" s="1134"/>
      <c r="AN38" s="1135"/>
      <c r="AO38" s="315" t="s">
        <v>530</v>
      </c>
      <c r="AP38" s="315" t="s">
        <v>530</v>
      </c>
      <c r="AQ38" s="316">
        <v>1</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550</v>
      </c>
      <c r="AL39" s="1134"/>
      <c r="AM39" s="1134"/>
      <c r="AN39" s="1135"/>
      <c r="AO39" s="312" t="s">
        <v>530</v>
      </c>
      <c r="AP39" s="312" t="s">
        <v>530</v>
      </c>
      <c r="AQ39" s="313">
        <v>-3091</v>
      </c>
      <c r="AR39" s="314" t="s">
        <v>530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551</v>
      </c>
      <c r="AL40" s="1131"/>
      <c r="AM40" s="1131"/>
      <c r="AN40" s="1132"/>
      <c r="AO40" s="312">
        <v>-3200252</v>
      </c>
      <c r="AP40" s="312">
        <v>-51403</v>
      </c>
      <c r="AQ40" s="313">
        <v>-54269</v>
      </c>
      <c r="AR40" s="314">
        <v>-5.3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1395707</v>
      </c>
      <c r="AP41" s="312">
        <v>22418</v>
      </c>
      <c r="AQ41" s="313">
        <v>22106</v>
      </c>
      <c r="AR41" s="314">
        <v>1.4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521</v>
      </c>
      <c r="AN49" s="1127" t="s">
        <v>555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6578863</v>
      </c>
      <c r="AN51" s="334">
        <v>99742</v>
      </c>
      <c r="AO51" s="335">
        <v>45.8</v>
      </c>
      <c r="AP51" s="336">
        <v>79245</v>
      </c>
      <c r="AQ51" s="337">
        <v>26.4</v>
      </c>
      <c r="AR51" s="338">
        <v>19.399999999999999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5395747</v>
      </c>
      <c r="AN52" s="342">
        <v>81805</v>
      </c>
      <c r="AO52" s="343">
        <v>53</v>
      </c>
      <c r="AP52" s="344">
        <v>40378</v>
      </c>
      <c r="AQ52" s="345">
        <v>26.3</v>
      </c>
      <c r="AR52" s="346">
        <v>26.7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5141185</v>
      </c>
      <c r="AN53" s="334">
        <v>78805</v>
      </c>
      <c r="AO53" s="335">
        <v>-21</v>
      </c>
      <c r="AP53" s="336">
        <v>71604</v>
      </c>
      <c r="AQ53" s="337">
        <v>-9.6</v>
      </c>
      <c r="AR53" s="338">
        <v>-11.4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3544925</v>
      </c>
      <c r="AN54" s="342">
        <v>54338</v>
      </c>
      <c r="AO54" s="343">
        <v>-33.6</v>
      </c>
      <c r="AP54" s="344">
        <v>45121</v>
      </c>
      <c r="AQ54" s="345">
        <v>11.7</v>
      </c>
      <c r="AR54" s="346">
        <v>-45.3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4655999</v>
      </c>
      <c r="AN55" s="334">
        <v>72418</v>
      </c>
      <c r="AO55" s="335">
        <v>-8.1</v>
      </c>
      <c r="AP55" s="336">
        <v>67009</v>
      </c>
      <c r="AQ55" s="337">
        <v>-6.4</v>
      </c>
      <c r="AR55" s="338">
        <v>-1.7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3120869</v>
      </c>
      <c r="AN56" s="342">
        <v>48541</v>
      </c>
      <c r="AO56" s="343">
        <v>-10.7</v>
      </c>
      <c r="AP56" s="344">
        <v>43028</v>
      </c>
      <c r="AQ56" s="345">
        <v>-4.5999999999999996</v>
      </c>
      <c r="AR56" s="346">
        <v>-6.1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4372348</v>
      </c>
      <c r="AN57" s="334">
        <v>69188</v>
      </c>
      <c r="AO57" s="335">
        <v>-4.5</v>
      </c>
      <c r="AP57" s="336">
        <v>71871</v>
      </c>
      <c r="AQ57" s="337">
        <v>7.3</v>
      </c>
      <c r="AR57" s="338">
        <v>-11.8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2940070</v>
      </c>
      <c r="AN58" s="342">
        <v>46524</v>
      </c>
      <c r="AO58" s="343">
        <v>-4.2</v>
      </c>
      <c r="AP58" s="344">
        <v>38232</v>
      </c>
      <c r="AQ58" s="345">
        <v>-11.1</v>
      </c>
      <c r="AR58" s="346">
        <v>6.9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3927353</v>
      </c>
      <c r="AN59" s="334">
        <v>63082</v>
      </c>
      <c r="AO59" s="335">
        <v>-8.8000000000000007</v>
      </c>
      <c r="AP59" s="336">
        <v>71807</v>
      </c>
      <c r="AQ59" s="337">
        <v>-0.1</v>
      </c>
      <c r="AR59" s="338">
        <v>-8.6999999999999993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2597787</v>
      </c>
      <c r="AN60" s="342">
        <v>41726</v>
      </c>
      <c r="AO60" s="343">
        <v>-10.3</v>
      </c>
      <c r="AP60" s="344">
        <v>37333</v>
      </c>
      <c r="AQ60" s="345">
        <v>-2.4</v>
      </c>
      <c r="AR60" s="346">
        <v>-7.9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4935150</v>
      </c>
      <c r="AN61" s="349">
        <v>76647</v>
      </c>
      <c r="AO61" s="350">
        <v>0.7</v>
      </c>
      <c r="AP61" s="351">
        <v>72307</v>
      </c>
      <c r="AQ61" s="352">
        <v>3.5</v>
      </c>
      <c r="AR61" s="338">
        <v>-2.8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3519880</v>
      </c>
      <c r="AN62" s="342">
        <v>54587</v>
      </c>
      <c r="AO62" s="343">
        <v>-1.2</v>
      </c>
      <c r="AP62" s="344">
        <v>40818</v>
      </c>
      <c r="AQ62" s="345">
        <v>4</v>
      </c>
      <c r="AR62" s="346">
        <v>-5.2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7bJJcEx8sQa88qAX7uMTrrsMJj3a7MD+/s8baXcI4rImvHAK2lHWdkK/yYymUK9xF4/9azOmezAAP2ArhlBHw==" saltValue="83SAra6M0UDJVqSrD29O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0" spans="125:125" ht="13.5" hidden="1" customHeight="1" x14ac:dyDescent="0.15"/>
    <row r="121" spans="125:125" ht="13.5" hidden="1" customHeight="1" x14ac:dyDescent="0.15">
      <c r="DU121" s="259"/>
    </row>
  </sheetData>
  <sheetProtection algorithmName="SHA-512" hashValue="XVbvgvBmnEPZAgpjSZkzkZOBLEXnkXLWRnaNukKzGkoOc6QnXiV1GWFzeY+IuHd85i7QfAEiuMBd01P9umQtkg==" saltValue="55f3Yh/6NsRzS4z2xaeu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cr7z7y3bV2vX55oESc+ToDQU3WAVlKi+EpFsA6tMrmOIt52qvn3TiG0r7bfiHtX/YXVRA0FywnL007EW0VC8/w==" saltValue="PqT3ty7/6aFB7o2rFdvL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45.63</v>
      </c>
      <c r="G47" s="12">
        <v>39.82</v>
      </c>
      <c r="H47" s="12">
        <v>36.25</v>
      </c>
      <c r="I47" s="12">
        <v>32.799999999999997</v>
      </c>
      <c r="J47" s="13">
        <v>30.46</v>
      </c>
    </row>
    <row r="48" spans="2:10" ht="57.75" customHeight="1" x14ac:dyDescent="0.15">
      <c r="B48" s="14"/>
      <c r="C48" s="1141" t="s">
        <v>4</v>
      </c>
      <c r="D48" s="1141"/>
      <c r="E48" s="1142"/>
      <c r="F48" s="15">
        <v>5.16</v>
      </c>
      <c r="G48" s="16">
        <v>7.98</v>
      </c>
      <c r="H48" s="16">
        <v>5.72</v>
      </c>
      <c r="I48" s="16">
        <v>4.3600000000000003</v>
      </c>
      <c r="J48" s="17">
        <v>1.7</v>
      </c>
    </row>
    <row r="49" spans="2:10" ht="57.75" customHeight="1" thickBot="1" x14ac:dyDescent="0.2">
      <c r="B49" s="18"/>
      <c r="C49" s="1143" t="s">
        <v>5</v>
      </c>
      <c r="D49" s="1143"/>
      <c r="E49" s="1144"/>
      <c r="F49" s="19" t="s">
        <v>576</v>
      </c>
      <c r="G49" s="20" t="s">
        <v>577</v>
      </c>
      <c r="H49" s="20" t="s">
        <v>578</v>
      </c>
      <c r="I49" s="20" t="s">
        <v>579</v>
      </c>
      <c r="J49" s="21" t="s">
        <v>580</v>
      </c>
    </row>
    <row r="50" spans="2:10" x14ac:dyDescent="0.15"/>
  </sheetData>
  <sheetProtection algorithmName="SHA-512" hashValue="1SZ7X/SvF3Uw2bwnL6xv4NGsC0V0eiCzT/xFc9jTz/1i74jLIdscBjm22FTsPV6EdOZ8pmzE7iySzesO7BUu4g==" saltValue="87iaWs+nOEZAplJmrunk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2024-03-25T02:22:15Z</cp:lastPrinted>
  <dcterms:created xsi:type="dcterms:W3CDTF">2024-03-14T04:05:04Z</dcterms:created>
  <dcterms:modified xsi:type="dcterms:W3CDTF">2024-03-25T04:20:45Z</dcterms:modified>
  <cp:category/>
</cp:coreProperties>
</file>