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14400" windowHeight="122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C36" i="10"/>
  <c r="BE35" i="10"/>
  <c r="AM35" i="10"/>
  <c r="C35" i="10"/>
  <c r="CO34" i="10"/>
  <c r="CO35" i="10" s="1"/>
  <c r="CO36" i="10" s="1"/>
  <c r="CO37" i="10" s="1"/>
  <c r="BW34" i="10"/>
  <c r="BW35" i="10" s="1"/>
  <c r="BW36" i="10" s="1"/>
  <c r="BW37" i="10" s="1"/>
  <c r="BW38" i="10" s="1"/>
  <c r="BW39" i="10" s="1"/>
  <c r="BW40" i="10" s="1"/>
  <c r="BW41" i="10" s="1"/>
  <c r="BE34" i="10"/>
  <c r="C34" i="10"/>
  <c r="U34" i="10" s="1"/>
  <c r="U35" i="10" s="1"/>
  <c r="U36" i="10" s="1"/>
  <c r="U37" i="10" s="1"/>
  <c r="U38"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<sst xmlns="http://schemas.openxmlformats.org/spreadsheetml/2006/main" count="1185" uniqueCount="615">
  <si>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</si>
  <si>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</si>
  <si>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</si>
  <si>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</si>
  <si>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</si>
  <si>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</si>
  <si>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</si>
  <si>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</si>
  <si>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</si>
  <si>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</si>
  <si>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</si>
  <si>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</si>
  <si>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</si>
  <si>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</si>
  <si>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</si>
  <si>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</si>
  <si>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</si>
  <si>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</si>
  <si>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</si>
  <si>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</si>
  <si>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</si>
  <si>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</si>
  <si>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</si>
  <si>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</si>
  <si>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</si>
  <si>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</si>
  <si>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</si>
  <si>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</si>
  <si>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</si>
  <si>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</si>
  <si>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</si>
  <si>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</si>
  <si>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</si>
  <si>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</si>
  <si>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</si>
  <si>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</si>
  <si>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</si>
  <si>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</si>
  <si>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</si>
  <si>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</si>
  <si>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</si>
  <si>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</si>
  <si>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</si>
  <si>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</si>
  <si>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</si>
  <si>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</si>
  <si>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</si>
  <si>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</si>
  <si>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</si>
  <si>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</si>
  <si>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</si>
  <si>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</si>
  <si>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</si>
  <si>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</si>
  <si>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</si>
  <si>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</si>
  <si>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</si>
  <si>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</si>
  <si>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</si>
  <si>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</si>
  <si>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</si>
  <si>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</si>
  <si>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</si>
  <si>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</si>
  <si>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</si>
  <si>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</si>
  <si>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</si>
  <si>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</si>
  <si>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</si>
  <si>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</si>
  <si>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</si>
  <si>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</si>
  <si>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</si>
  <si>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</si>
  <si>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</si>
  <si>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</si>
  <si>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</si>
  <si>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</si>
  <si>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</si>
  <si>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</si>
  <si>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</si>
  <si>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</si>
  <si>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</si>
  <si>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</si>
  <si>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</si>
  <si>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</si>
  <si>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</si>
  <si>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</si>
  <si>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</si>
  <si>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</si>
  <si>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</si>
  <si>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</si>
  <si>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</si>
  <si>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</si>
  <si>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</si>
  <si>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</si>
  <si>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</si>
  <si>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小豆島町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</si>
  <si>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</si>
  <si>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</si>
  <si>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</si>
  <si>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</si>
  <si>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</si>
  <si>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</si>
  <si>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</si>
  <si>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</si>
  <si>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</si>
  <si>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</si>
  <si>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</si>
  <si>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</si>
  <si>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</si>
  <si>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</si>
  <si>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</si>
  <si>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</si>
  <si>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</si>
  <si>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</si>
  <si>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</si>
  <si>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</si>
  <si>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</si>
  <si>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</si>
  <si>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</si>
  <si>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</si>
  <si>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</si>
  <si>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</si>
  <si>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</si>
  <si>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</si>
  <si>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</si>
  <si>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</si>
  <si>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</si>
  <si>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</si>
  <si>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</si>
  <si>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</si>
  <si>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</si>
  <si>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</si>
  <si>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</si>
  <si>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</si>
  <si>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</si>
  <si>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</si>
  <si>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</si>
  <si>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</si>
  <si>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</si>
  <si>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</si>
  <si>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</si>
  <si>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</si>
  <si>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</si>
  <si>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</si>
  <si>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</si>
  <si>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</si>
  <si>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</si>
  <si>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</si>
  <si>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</si>
  <si>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</si>
  <si>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</si>
  <si>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</si>
  <si>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</si>
  <si>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</si>
  <si>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</si>
  <si>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</si>
  <si>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</si>
  <si>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</si>
  <si>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</si>
  <si>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</si>
  <si>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</si>
  <si>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</si>
  <si>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</si>
  <si>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</si>
  <si>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</si>
  <si>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</si>
  <si>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</si>
  <si>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</si>
  <si>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</si>
  <si>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</si>
  <si>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</si>
  <si>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</si>
  <si>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</si>
  <si>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</si>
  <si>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</si>
  <si>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</si>
  <si>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</si>
  <si>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</si>
  <si>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</si>
  <si>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</si>
  <si>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</si>
  <si>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</si>
  <si>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</si>
  <si>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</si>
  <si>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</si>
  <si>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</si>
  <si>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</si>
  <si>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</si>
  <si>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</si>
  <si>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</si>
  <si>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</si>
  <si>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</si>
  <si>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</si>
  <si>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</si>
  <si>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</si>
  <si>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</si>
  <si>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</si>
  <si>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</si>
  <si>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</si>
  <si>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</si>
  <si>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</si>
  <si>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</si>
  <si>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</si>
  <si>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</si>
  <si>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</si>
  <si>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</si>
  <si>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</si>
  <si>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</si>
  <si>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</si>
  <si>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香川県小豆島町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</si>
  <si>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</si>
  <si>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</si>
  <si>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</si>
  <si>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</si>
  <si>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</si>
  <si>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</si>
  <si>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</si>
  <si>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</si>
  <si>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</si>
  <si>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</si>
  <si>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</si>
  <si>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</si>
  <si>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</si>
  <si>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</si>
  <si>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</si>
  <si>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</si>
  <si>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</si>
  <si>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</si>
  <si>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</si>
  <si>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</si>
  <si>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</si>
  <si>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</si>
  <si>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</si>
  <si>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</si>
  <si>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</si>
  <si>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</si>
  <si>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</si>
  <si>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</si>
  <si>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</si>
  <si>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</si>
  <si>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</si>
  <si>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</si>
  <si>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</si>
  <si>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</si>
  <si>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</si>
  <si>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</si>
  <si>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</si>
  <si>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</si>
  <si>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</si>
  <si>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</si>
  <si>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</si>
  <si>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</si>
  <si>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</si>
  <si>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</si>
  <si>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</si>
  <si>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</si>
  <si>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</si>
  <si>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</si>
  <si>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</si>
  <si>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</si>
  <si>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</si>
  <si>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</si>
  <si>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</si>
  <si>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</si>
  <si>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</si>
  <si>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</si>
  <si>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</si>
  <si>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</si>
  <si>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</si>
  <si>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</si>
  <si>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</si>
  <si>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</si>
  <si>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</si>
  <si>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</si>
  <si>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</si>
  <si>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</si>
  <si>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</si>
  <si>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</si>
  <si>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</si>
  <si>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</si>
  <si>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</si>
  <si>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</si>
  <si>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</si>
  <si>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</si>
  <si>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</si>
  <si>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</si>
  <si>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</si>
  <si>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</si>
  <si>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</si>
  <si>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</si>
  <si>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</si>
  <si>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</si>
  <si>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</si>
  <si>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</si>
  <si>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</si>
  <si>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</si>
  <si>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</si>
  <si>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</si>
  <si>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</si>
  <si>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</si>
  <si>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</si>
  <si>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</si>
  <si>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</si>
  <si>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</si>
  <si>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</si>
  <si>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</si>
  <si>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</si>
  <si>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</si>
  <si>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</si>
  <si>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</si>
  <si>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</si>
  <si>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</si>
  <si>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</si>
  <si>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</si>
  <si>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</si>
  <si>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</si>
  <si>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</si>
  <si>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</si>
  <si>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</si>
  <si>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</si>
  <si>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</si>
  <si>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</si>
  <si>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</si>
  <si>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</si>
  <si>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</si>
  <si>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</si>
  <si>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</si>
  <si>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</si>
  <si>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</si>
  <si>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</si>
  <si>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</si>
  <si>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</si>
  <si>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</si>
  <si>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</si>
  <si>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</si>
  <si>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</si>
  <si>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</si>
  <si>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</si>
  <si>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</si>
  <si>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</si>
  <si>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</si>
  <si>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</si>
  <si>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</si>
  <si>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</si>
  <si>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</si>
  <si>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</si>
  <si>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</si>
  <si>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</si>
  <si>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</si>
  <si>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</si>
  <si>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</si>
  <si>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</si>
  <si>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</si>
  <si>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</si>
  <si>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</si>
  <si>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</si>
  <si>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</si>
  <si>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</si>
  <si>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</si>
  <si>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</si>
  <si>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</si>
  <si>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</si>
  <si>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</si>
  <si>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香川県小豆島町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</si>
  <si>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</si>
  <si>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</si>
  <si>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</si>
  <si>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</si>
  <si>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</si>
  <si>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</si>
  <si>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</si>
  <si>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</si>
  <si>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</si>
  <si>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</si>
  <si>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</si>
  <si>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</si>
  <si>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</si>
  <si>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</si>
  <si>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</si>
  <si>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</si>
  <si>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</si>
  <si>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</si>
  <si>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</si>
  <si>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</si>
  <si>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</si>
  <si>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</si>
  <si>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</si>
  <si>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</si>
  <si>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</si>
  <si>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</si>
  <si>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</si>
  <si>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</si>
  <si>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</si>
  <si>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</si>
  <si>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</si>
  <si>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</si>
  <si>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</si>
  <si>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</si>
  <si>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</si>
  <si>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</si>
  <si>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</si>
  <si>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介護予防支援事業特別会計</t>
    <phoneticPr fontId="5"/>
  </si>
  <si>
    <t>介護保険施設事業会計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</si>
  <si>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</si>
  <si>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</si>
  <si>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</si>
  <si>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</si>
  <si>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</si>
  <si>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</si>
  <si>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</si>
  <si>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</si>
  <si>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</si>
  <si>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</si>
  <si>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</si>
  <si>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</si>
  <si>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</si>
  <si>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</si>
  <si>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</si>
  <si>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</si>
  <si>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</si>
  <si>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</si>
  <si>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</si>
  <si>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</si>
  <si>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</si>
  <si>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</si>
  <si>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</si>
  <si>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</si>
  <si>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</si>
  <si>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</si>
  <si>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</si>
  <si>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</si>
  <si>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</si>
  <si>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</si>
  <si>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</si>
  <si>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</si>
  <si>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</si>
  <si>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</si>
  <si>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</si>
  <si>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</si>
  <si>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</si>
  <si>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</si>
  <si>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</si>
  <si>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</si>
  <si>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</si>
  <si>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</si>
  <si>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</si>
  <si>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</si>
  <si>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</si>
  <si>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</si>
  <si>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</si>
  <si>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</si>
  <si>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</si>
  <si>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</si>
  <si>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</si>
  <si>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</si>
  <si>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</si>
  <si>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</si>
  <si>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</si>
  <si>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</si>
  <si>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</si>
  <si>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</si>
  <si>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</si>
  <si>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</si>
  <si>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</si>
  <si>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</si>
  <si>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</si>
  <si>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介護サービス事業特別会計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</si>
  <si>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</si>
  <si>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</si>
  <si>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</si>
  <si>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</si>
  <si>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</si>
  <si>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</si>
  <si>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</si>
  <si>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</si>
  <si>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</si>
  <si>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</si>
  <si>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</si>
  <si>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</si>
  <si>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</si>
  <si>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</si>
  <si>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</si>
  <si>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</si>
  <si>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</si>
  <si>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</si>
  <si>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</si>
  <si>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</si>
  <si>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</si>
  <si>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</si>
  <si>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</si>
  <si>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</si>
  <si>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</si>
  <si>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</si>
  <si>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</si>
  <si>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</si>
  <si>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</si>
  <si>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</si>
  <si>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</si>
  <si>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</si>
  <si>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</si>
  <si>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</si>
  <si>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</si>
  <si>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</si>
  <si>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</si>
  <si>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</si>
  <si>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</si>
  <si>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</si>
  <si>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</si>
  <si>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</si>
  <si>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</si>
  <si>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</si>
  <si>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</si>
  <si>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</si>
  <si>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</si>
  <si>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</si>
  <si>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</si>
  <si>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</si>
  <si>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</si>
  <si>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</si>
  <si>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</si>
  <si>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</si>
  <si>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</si>
  <si>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</si>
  <si>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</si>
  <si>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</si>
  <si>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</si>
  <si>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</si>
  <si>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</si>
  <si>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</si>
  <si>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</si>
  <si>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</si>
  <si>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</si>
  <si>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</si>
  <si>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</si>
  <si>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</si>
  <si>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</si>
  <si>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</si>
  <si>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</si>
  <si>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</si>
  <si>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</si>
  <si>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</si>
  <si>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</si>
  <si>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</si>
  <si>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</si>
  <si>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</si>
  <si>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</si>
  <si>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</si>
  <si>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</si>
  <si>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</si>
  <si>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</si>
  <si>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</si>
  <si>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</si>
  <si>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</si>
  <si>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</si>
  <si>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</si>
  <si>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</si>
  <si>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</si>
  <si>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</si>
  <si>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</si>
  <si>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4.33</t>
  </si>
  <si>
    <t>▲ 8.02</t>
  </si>
  <si>
    <t>▲ 4.15</t>
  </si>
  <si>
    <t>▲ 2.46</t>
  </si>
  <si>
    <t>一般会計</t>
  </si>
  <si>
    <t>介護保険施設事業会計</t>
  </si>
  <si>
    <t>国民健康保険事業特別会計</t>
  </si>
  <si>
    <t>介護保険事業特別会計</t>
  </si>
  <si>
    <t>介護予防支援事業特別会計</t>
  </si>
  <si>
    <t>介護サービス事業特別会計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</si>
  <si>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</si>
  <si>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</si>
  <si>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</si>
  <si>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</si>
  <si>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</si>
  <si>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</si>
  <si>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</si>
  <si>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</si>
  <si>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</si>
  <si>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</si>
  <si>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</si>
  <si>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9"/>
  </si>
  <si>
    <t>小豆地区広域行政事務組合（介護サービス事業）</t>
  </si>
  <si>
    <t>伝法川防災溜池事業組合</t>
    <rPh sb="0" eb="2">
      <t>デンポウ</t>
    </rPh>
    <rPh sb="2" eb="3">
      <t>ガワ</t>
    </rPh>
    <rPh sb="3" eb="5">
      <t>ボウサイ</t>
    </rPh>
    <rPh sb="5" eb="7">
      <t>タメイケ</t>
    </rPh>
    <rPh sb="7" eb="9">
      <t>ジギョウ</t>
    </rPh>
    <rPh sb="9" eb="11">
      <t>クミアイ</t>
    </rPh>
    <phoneticPr fontId="29"/>
  </si>
  <si>
    <t>香川県市町総合事務組合</t>
    <phoneticPr fontId="2"/>
  </si>
  <si>
    <t>香川県後期高齢者医療広域連合（一般会計）</t>
  </si>
  <si>
    <t>香川県後期高齢者医療広域連合（後期高齢者医療事業）</t>
  </si>
  <si>
    <t>小豆島中央病院企業団</t>
  </si>
  <si>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</si>
  <si>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</si>
  <si>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t>
    <phoneticPr fontId="2"/>
  </si>
  <si>
    <t>（一財）小豆島オリーブ公園</t>
    <rPh sb="1" eb="3">
      <t>イチザイ</t>
    </rPh>
    <rPh sb="4" eb="7">
      <t>ショウドシマ</t>
    </rPh>
    <rPh sb="11" eb="13">
      <t>コウエン</t>
    </rPh>
    <phoneticPr fontId="5"/>
  </si>
  <si>
    <t>（一財）岬の分教場保存会</t>
    <rPh sb="4" eb="5">
      <t>ミサキ</t>
    </rPh>
    <rPh sb="6" eb="9">
      <t>ブンキョウジョウ</t>
    </rPh>
    <rPh sb="9" eb="12">
      <t>ホゾンカイ</t>
    </rPh>
    <phoneticPr fontId="5"/>
  </si>
  <si>
    <t>（一財）小豆島ふるさと村</t>
    <rPh sb="4" eb="7">
      <t>ショウドシマ</t>
    </rPh>
    <rPh sb="11" eb="12">
      <t>ムラ</t>
    </rPh>
    <phoneticPr fontId="5"/>
  </si>
  <si>
    <t>小豆島オリーブバス（株）</t>
    <rPh sb="0" eb="3">
      <t>ショウドシマ</t>
    </rPh>
    <rPh sb="10" eb="11">
      <t>カブ</t>
    </rPh>
    <phoneticPr fontId="19"/>
  </si>
  <si>
    <t>地域振興基金</t>
    <rPh sb="0" eb="2">
      <t>チイキ</t>
    </rPh>
    <rPh sb="2" eb="4">
      <t>シンコウ</t>
    </rPh>
    <rPh sb="4" eb="6">
      <t>キキン</t>
    </rPh>
    <phoneticPr fontId="5"/>
  </si>
  <si>
    <t>水道基金</t>
    <rPh sb="0" eb="2">
      <t>スイドウ</t>
    </rPh>
    <rPh sb="2" eb="4">
      <t>キキン</t>
    </rPh>
    <phoneticPr fontId="5"/>
  </si>
  <si>
    <t>ふるさとづくり基金</t>
    <rPh sb="7" eb="9">
      <t>キキン</t>
    </rPh>
    <phoneticPr fontId="5"/>
  </si>
  <si>
    <t>地域福祉基金</t>
    <rPh sb="0" eb="2">
      <t>チイキ</t>
    </rPh>
    <rPh sb="2" eb="4">
      <t>フクシ</t>
    </rPh>
    <rPh sb="4" eb="6">
      <t>キキン</t>
    </rPh>
    <phoneticPr fontId="5"/>
  </si>
  <si>
    <t>松山善三・高峰秀子基金</t>
    <rPh sb="0" eb="2">
      <t>マツヤマ</t>
    </rPh>
    <rPh sb="2" eb="4">
      <t>ゼンゾウ</t>
    </rPh>
    <rPh sb="5" eb="7">
      <t>タカミネ</t>
    </rPh>
    <rPh sb="7" eb="9">
      <t>ヒデコ</t>
    </rPh>
    <rPh sb="9" eb="11">
      <t>キキン</t>
    </rPh>
    <phoneticPr fontId="5"/>
  </si>
  <si>
    <t>-</t>
    <phoneticPr fontId="2"/>
  </si>
  <si>
    <t>法適用企業</t>
    <rPh sb="0" eb="1">
      <t>ホウ</t>
    </rPh>
    <rPh sb="1" eb="3">
      <t>テキヨウ</t>
    </rPh>
    <rPh sb="3" eb="5">
      <t>キギョウ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</si>
  <si>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</si>
  <si>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</si>
  <si>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</si>
  <si>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</si>
  <si>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</si>
  <si>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して低い水準にある。将来負担比率については、臨時財政対策債の発行抑制等により今後も低下してくるものと想定される。一方で実質公債費比率については上昇傾向にあるが、これは庁舎等の再編整備にあたって借り入れた町債の償還が始まったことによるものであり、今後も実質公債費比率が上昇していくと考えられるため、これまで以上に公債費の適正化に取り組んでいく。</t>
    <rPh sb="108" eb="110">
      <t>チョウシャ</t>
    </rPh>
    <rPh sb="112" eb="114">
      <t>サイヘン</t>
    </rPh>
    <rPh sb="114" eb="116">
      <t>セイビ</t>
    </rPh>
    <rPh sb="121" eb="122">
      <t>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</si>
  <si>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</si>
  <si>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</si>
  <si>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</si>
  <si>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臨時財政対策債の発行抑制や有利な地方債の発行に努めてきた結果、将来負担比率は低下している。一方で、有形固定資産減価償却率が類似団体平均よりも高い状態となっているのは、建築年数が40年以上経過した施設もあり、老朽化が著しい状況となっていることが挙げられる。今後、公共施設等総合管理計画や個別施設計画に基づき、廃止・除却を含め老朽化対策に取り組んで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</si>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</sst>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E3CE-4DFB-95A5-B801D7566E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85768</c:v>
                </c:pt>
                <c:pt idx="1">
                  <c:v>144924</c:v>
                </c:pt>
                <c:pt idx="2">
                  <c:v>94397</c:v>
                </c:pt>
                <c:pt idx="3">
                  <c:v>103223</c:v>
                </c:pt>
                <c:pt idx="4">
                  <c:v>138171</c:v>
                </c:pt>
              </c:numCache>
            </c:numRef>
          </c:val>
          <c:smooth val="0"/>
          <c:extLst>
            <c:ext xmlns:c16="http://schemas.microsoft.com/office/drawing/2014/chart" uri="{C3380CC4-5D6E-409C-BE32-E72D297353CC}">
              <c16:uniqueId val="{00000001-E3CE-4DFB-95A5-B801D7566E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10.62</c:v>
                </c:pt>
                <c:pt idx="1">
                  <c:v>7.35</c:v>
                </c:pt>
                <c:pt idx="2">
                  <c:v>6.71</c:v>
                </c:pt>
                <c:pt idx="3">
                  <c:v>6.16</c:v>
                </c:pt>
                <c:pt idx="4">
                  <c:v>7.27</c:v>
                </c:pt>
              </c:numCache>
            </c:numRef>
          </c:val>
          <c:extLst>
            <c:ext xmlns:c16="http://schemas.microsoft.com/office/drawing/2014/chart" uri="{C3380CC4-5D6E-409C-BE32-E72D297353CC}">
              <c16:uniqueId val="{00000000-A8C8-414B-964F-6D4DC00C88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24.49</c:v>
                </c:pt>
                <c:pt idx="1">
                  <c:v>27.29</c:v>
                </c:pt>
                <c:pt idx="2">
                  <c:v>27.1</c:v>
                </c:pt>
                <c:pt idx="3">
                  <c:v>29.15</c:v>
                </c:pt>
                <c:pt idx="4">
                  <c:v>30.83</c:v>
                </c:pt>
              </c:numCache>
            </c:numRef>
          </c:val>
          <c:extLst>
            <c:ext xmlns:c16="http://schemas.microsoft.com/office/drawing/2014/chart" uri="{C3380CC4-5D6E-409C-BE32-E72D297353CC}">
              <c16:uniqueId val="{00000001-A8C8-414B-964F-6D4DC00C88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-4.33</c:v>
                </c:pt>
                <c:pt idx="1">
                  <c:v>-8.02</c:v>
                </c:pt>
                <c:pt idx="2">
                  <c:v>-4.1500000000000004</c:v>
                </c:pt>
                <c:pt idx="3">
                  <c:v>-2.46</c:v>
                </c:pt>
                <c:pt idx="4">
                  <c:v>1.44</c:v>
                </c:pt>
              </c:numCache>
            </c:numRef>
          </c:val>
          <c:smooth val="0"/>
          <c:extLst>
            <c:ext xmlns:c16="http://schemas.microsoft.com/office/drawing/2014/chart" uri="{C3380CC4-5D6E-409C-BE32-E72D297353CC}">
              <c16:uniqueId val="{00000002-A8C8-414B-964F-6D4DC00C88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20.72</c:v>
                </c:pt>
                <c:pt idx="2">
                  <c:v>#N/A</c:v>
                </c:pt>
                <c:pt idx="3">
                  <c:v>17.760000000000002</c:v>
                </c:pt>
                <c:pt idx="4">
                  <c:v>0</c:v>
                </c:pt>
                <c:pt idx="5">
                  <c:v>0</c:v>
                </c:pt>
                <c:pt idx="6">
                  <c:v>0</c:v>
                </c:pt>
                <c:pt idx="7">
                  <c:v>0</c:v>
                </c:pt>
                <c:pt idx="8">
                  <c:v>0</c:v>
                </c:pt>
                <c:pt idx="9">
                  <c:v>0</c:v>
                </c:pt>
              </c:numCache>
            </c:numRef>
          </c:val>
          <c:extLst>
            <c:ext xmlns:c16="http://schemas.microsoft.com/office/drawing/2014/chart" uri="{C3380CC4-5D6E-409C-BE32-E72D297353CC}">
              <c16:uniqueId val="{00000000-B948-43E2-B3E2-BE572A4148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48-43E2-B3E2-BE572A4148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48-43E2-B3E2-BE572A4148C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948-43E2-B3E2-BE572A4148CD}"/>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0.05</c:v>
                </c:pt>
                <c:pt idx="4">
                  <c:v>#N/A</c:v>
                </c:pt>
                <c:pt idx="5">
                  <c:v>7.0000000000000007E-2</c:v>
                </c:pt>
                <c:pt idx="6">
                  <c:v>#N/A</c:v>
                </c:pt>
                <c:pt idx="7">
                  <c:v>0.04</c:v>
                </c:pt>
                <c:pt idx="8">
                  <c:v>#N/A</c:v>
                </c:pt>
                <c:pt idx="9">
                  <c:v>0.02</c:v>
                </c:pt>
              </c:numCache>
            </c:numRef>
          </c:val>
          <c:extLst>
            <c:ext xmlns:c16="http://schemas.microsoft.com/office/drawing/2014/chart" uri="{C3380CC4-5D6E-409C-BE32-E72D297353CC}">
              <c16:uniqueId val="{00000004-B948-43E2-B3E2-BE572A4148CD}"/>
            </c:ext>
          </c:extLst>
        </c:ser>
        <c:ser>
          <c:idx val="5"/>
          <c:order val="5"/>
          <c:tx>
            <c:strRef>
              <c:f>データシート!$A$32</c:f>
              <c:strCache>
                <c:ptCount val="1"/>
                <c:pt idx="0">
                  <c:v>介護予防支援事業特別会計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0.04</c:v>
                </c:pt>
                <c:pt idx="8">
                  <c:v>#N/A</c:v>
                </c:pt>
                <c:pt idx="9">
                  <c:v>0.06</c:v>
                </c:pt>
              </c:numCache>
            </c:numRef>
          </c:val>
          <c:extLst>
            <c:ext xmlns:c16="http://schemas.microsoft.com/office/drawing/2014/chart" uri="{C3380CC4-5D6E-409C-BE32-E72D297353CC}">
              <c16:uniqueId val="{00000005-B948-43E2-B3E2-BE572A4148C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0.46</c:v>
                </c:pt>
                <c:pt idx="2">
                  <c:v>#N/A</c:v>
                </c:pt>
                <c:pt idx="3">
                  <c:v>0.85</c:v>
                </c:pt>
                <c:pt idx="4">
                  <c:v>#N/A</c:v>
                </c:pt>
                <c:pt idx="5">
                  <c:v>0.39</c:v>
                </c:pt>
                <c:pt idx="6">
                  <c:v>#N/A</c:v>
                </c:pt>
                <c:pt idx="7">
                  <c:v>0.26</c:v>
                </c:pt>
                <c:pt idx="8">
                  <c:v>#N/A</c:v>
                </c:pt>
                <c:pt idx="9">
                  <c:v>0.87</c:v>
                </c:pt>
              </c:numCache>
            </c:numRef>
          </c:val>
          <c:extLst>
            <c:ext xmlns:c16="http://schemas.microsoft.com/office/drawing/2014/chart" uri="{C3380CC4-5D6E-409C-BE32-E72D297353CC}">
              <c16:uniqueId val="{00000006-B948-43E2-B3E2-BE572A4148C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0.61</c:v>
                </c:pt>
                <c:pt idx="4">
                  <c:v>#N/A</c:v>
                </c:pt>
                <c:pt idx="5">
                  <c:v>0.52</c:v>
                </c:pt>
                <c:pt idx="6">
                  <c:v>#N/A</c:v>
                </c:pt>
                <c:pt idx="7">
                  <c:v>0.54</c:v>
                </c:pt>
                <c:pt idx="8">
                  <c:v>#N/A</c:v>
                </c:pt>
                <c:pt idx="9">
                  <c:v>0.96</c:v>
                </c:pt>
              </c:numCache>
            </c:numRef>
          </c:val>
          <c:extLst>
            <c:ext xmlns:c16="http://schemas.microsoft.com/office/drawing/2014/chart" uri="{C3380CC4-5D6E-409C-BE32-E72D297353CC}">
              <c16:uniqueId val="{00000007-B948-43E2-B3E2-BE572A4148CD}"/>
            </c:ext>
          </c:extLst>
        </c:ser>
        <c:ser>
          <c:idx val="8"/>
          <c:order val="8"/>
          <c:tx>
            <c:strRef>
              <c:f>データシート!$A$35</c:f>
              <c:strCache>
                <c:ptCount val="1"/>
                <c:pt idx="0">
                  <c:v>介護保険施設事業会計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1.64</c:v>
                </c:pt>
                <c:pt idx="2">
                  <c:v>#N/A</c:v>
                </c:pt>
                <c:pt idx="3">
                  <c:v>1.44</c:v>
                </c:pt>
                <c:pt idx="4">
                  <c:v>#N/A</c:v>
                </c:pt>
                <c:pt idx="5">
                  <c:v>1.68</c:v>
                </c:pt>
                <c:pt idx="6">
                  <c:v>#N/A</c:v>
                </c:pt>
                <c:pt idx="7">
                  <c:v>2.23</c:v>
                </c:pt>
                <c:pt idx="8">
                  <c:v>#N/A</c:v>
                </c:pt>
                <c:pt idx="9">
                  <c:v>2.2000000000000002</c:v>
                </c:pt>
              </c:numCache>
            </c:numRef>
          </c:val>
          <c:extLst>
            <c:ext xmlns:c16="http://schemas.microsoft.com/office/drawing/2014/chart" uri="{C3380CC4-5D6E-409C-BE32-E72D297353CC}">
              <c16:uniqueId val="{00000008-B948-43E2-B3E2-BE572A4148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11.49</c:v>
                </c:pt>
                <c:pt idx="2">
                  <c:v>#N/A</c:v>
                </c:pt>
                <c:pt idx="3">
                  <c:v>7.34</c:v>
                </c:pt>
                <c:pt idx="4">
                  <c:v>#N/A</c:v>
                </c:pt>
                <c:pt idx="5">
                  <c:v>6.71</c:v>
                </c:pt>
                <c:pt idx="6">
                  <c:v>#N/A</c:v>
                </c:pt>
                <c:pt idx="7">
                  <c:v>6.16</c:v>
                </c:pt>
                <c:pt idx="8">
                  <c:v>#N/A</c:v>
                </c:pt>
                <c:pt idx="9">
                  <c:v>7.26</c:v>
                </c:pt>
              </c:numCache>
            </c:numRef>
          </c:val>
          <c:extLst>
            <c:ext xmlns:c16="http://schemas.microsoft.com/office/drawing/2014/chart" uri="{C3380CC4-5D6E-409C-BE32-E72D297353CC}">
              <c16:uniqueId val="{00000009-B948-43E2-B3E2-BE572A4148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993</c:v>
                </c:pt>
                <c:pt idx="5">
                  <c:v>1008</c:v>
                </c:pt>
                <c:pt idx="8">
                  <c:v>1009</c:v>
                </c:pt>
                <c:pt idx="11">
                  <c:v>1047</c:v>
                </c:pt>
                <c:pt idx="14">
                  <c:v>1147</c:v>
                </c:pt>
              </c:numCache>
            </c:numRef>
          </c:val>
          <c:extLst>
            <c:ext xmlns:c16="http://schemas.microsoft.com/office/drawing/2014/chart" uri="{C3380CC4-5D6E-409C-BE32-E72D297353CC}">
              <c16:uniqueId val="{00000000-4F92-4CBF-92F5-2A214205C0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92-4CBF-92F5-2A214205C0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92-4CBF-92F5-2A214205C0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42</c:v>
                </c:pt>
                <c:pt idx="6">
                  <c:v>118</c:v>
                </c:pt>
                <c:pt idx="9">
                  <c:v>115</c:v>
                </c:pt>
                <c:pt idx="12">
                  <c:v>127</c:v>
                </c:pt>
              </c:numCache>
            </c:numRef>
          </c:val>
          <c:extLst>
            <c:ext xmlns:c16="http://schemas.microsoft.com/office/drawing/2014/chart" uri="{C3380CC4-5D6E-409C-BE32-E72D297353CC}">
              <c16:uniqueId val="{00000003-4F92-4CBF-92F5-2A214205C0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92-4CBF-92F5-2A214205C0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92-4CBF-92F5-2A214205C0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92-4CBF-92F5-2A214205C0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1231</c:v>
                </c:pt>
                <c:pt idx="3">
                  <c:v>1240</c:v>
                </c:pt>
                <c:pt idx="6">
                  <c:v>1172</c:v>
                </c:pt>
                <c:pt idx="9">
                  <c:v>1200</c:v>
                </c:pt>
                <c:pt idx="12">
                  <c:v>1327</c:v>
                </c:pt>
              </c:numCache>
            </c:numRef>
          </c:val>
          <c:extLst>
            <c:ext xmlns:c16="http://schemas.microsoft.com/office/drawing/2014/chart" uri="{C3380CC4-5D6E-409C-BE32-E72D297353CC}">
              <c16:uniqueId val="{00000007-4F92-4CBF-92F5-2A214205C0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256</c:v>
                </c:pt>
                <c:pt idx="2">
                  <c:v>#N/A</c:v>
                </c:pt>
                <c:pt idx="3">
                  <c:v>#N/A</c:v>
                </c:pt>
                <c:pt idx="4">
                  <c:v>274</c:v>
                </c:pt>
                <c:pt idx="5">
                  <c:v>#N/A</c:v>
                </c:pt>
                <c:pt idx="6">
                  <c:v>#N/A</c:v>
                </c:pt>
                <c:pt idx="7">
                  <c:v>281</c:v>
                </c:pt>
                <c:pt idx="8">
                  <c:v>#N/A</c:v>
                </c:pt>
                <c:pt idx="9">
                  <c:v>#N/A</c:v>
                </c:pt>
                <c:pt idx="10">
                  <c:v>268</c:v>
                </c:pt>
                <c:pt idx="11">
                  <c:v>#N/A</c:v>
                </c:pt>
                <c:pt idx="12">
                  <c:v>#N/A</c:v>
                </c:pt>
                <c:pt idx="13">
                  <c:v>307</c:v>
                </c:pt>
                <c:pt idx="14">
                  <c:v>#N/A</c:v>
                </c:pt>
              </c:numCache>
            </c:numRef>
          </c:val>
          <c:smooth val="0"/>
          <c:extLst>
            <c:ext xmlns:c16="http://schemas.microsoft.com/office/drawing/2014/chart" uri="{C3380CC4-5D6E-409C-BE32-E72D297353CC}">
              <c16:uniqueId val="{00000008-4F92-4CBF-92F5-2A214205C0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11251</c:v>
                </c:pt>
                <c:pt idx="5">
                  <c:v>11643</c:v>
                </c:pt>
                <c:pt idx="8">
                  <c:v>11478</c:v>
                </c:pt>
                <c:pt idx="11">
                  <c:v>10972</c:v>
                </c:pt>
                <c:pt idx="14">
                  <c:v>11055</c:v>
                </c:pt>
              </c:numCache>
            </c:numRef>
          </c:val>
          <c:extLst>
            <c:ext xmlns:c16="http://schemas.microsoft.com/office/drawing/2014/chart" uri="{C3380CC4-5D6E-409C-BE32-E72D297353CC}">
              <c16:uniqueId val="{00000000-1F63-438D-99FA-AD10D79AFE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c:v>
                </c:pt>
                <c:pt idx="5">
                  <c:v>8</c:v>
                </c:pt>
                <c:pt idx="8">
                  <c:v>3</c:v>
                </c:pt>
                <c:pt idx="11">
                  <c:v>1</c:v>
                </c:pt>
                <c:pt idx="14">
                  <c:v>0</c:v>
                </c:pt>
              </c:numCache>
            </c:numRef>
          </c:val>
          <c:extLst>
            <c:ext xmlns:c16="http://schemas.microsoft.com/office/drawing/2014/chart" uri="{C3380CC4-5D6E-409C-BE32-E72D297353CC}">
              <c16:uniqueId val="{00000001-1F63-438D-99FA-AD10D79AFE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6133</c:v>
                </c:pt>
                <c:pt idx="5">
                  <c:v>5895</c:v>
                </c:pt>
                <c:pt idx="8">
                  <c:v>5650</c:v>
                </c:pt>
                <c:pt idx="11">
                  <c:v>5640</c:v>
                </c:pt>
                <c:pt idx="14">
                  <c:v>5965</c:v>
                </c:pt>
              </c:numCache>
            </c:numRef>
          </c:val>
          <c:extLst>
            <c:ext xmlns:c16="http://schemas.microsoft.com/office/drawing/2014/chart" uri="{C3380CC4-5D6E-409C-BE32-E72D297353CC}">
              <c16:uniqueId val="{00000002-1F63-438D-99FA-AD10D79AFE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63-438D-99FA-AD10D79AFE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63-438D-99FA-AD10D79AFE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63-438D-99FA-AD10D79AFE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1211</c:v>
                </c:pt>
                <c:pt idx="3">
                  <c:v>1157</c:v>
                </c:pt>
                <c:pt idx="6">
                  <c:v>1067</c:v>
                </c:pt>
                <c:pt idx="9">
                  <c:v>1010</c:v>
                </c:pt>
                <c:pt idx="12">
                  <c:v>974</c:v>
                </c:pt>
              </c:numCache>
            </c:numRef>
          </c:val>
          <c:extLst>
            <c:ext xmlns:c16="http://schemas.microsoft.com/office/drawing/2014/chart" uri="{C3380CC4-5D6E-409C-BE32-E72D297353CC}">
              <c16:uniqueId val="{00000006-1F63-438D-99FA-AD10D79AFE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1752</c:v>
                </c:pt>
                <c:pt idx="3">
                  <c:v>1709</c:v>
                </c:pt>
                <c:pt idx="6">
                  <c:v>1623</c:v>
                </c:pt>
                <c:pt idx="9">
                  <c:v>1218</c:v>
                </c:pt>
                <c:pt idx="12">
                  <c:v>1117</c:v>
                </c:pt>
              </c:numCache>
            </c:numRef>
          </c:val>
          <c:extLst>
            <c:ext xmlns:c16="http://schemas.microsoft.com/office/drawing/2014/chart" uri="{C3380CC4-5D6E-409C-BE32-E72D297353CC}">
              <c16:uniqueId val="{00000007-1F63-438D-99FA-AD10D79AFE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F63-438D-99FA-AD10D79AFE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63-438D-99FA-AD10D79AFE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10977</c:v>
                </c:pt>
                <c:pt idx="3">
                  <c:v>11385</c:v>
                </c:pt>
                <c:pt idx="6">
                  <c:v>11141</c:v>
                </c:pt>
                <c:pt idx="9">
                  <c:v>10821</c:v>
                </c:pt>
                <c:pt idx="12">
                  <c:v>10752</c:v>
                </c:pt>
              </c:numCache>
            </c:numRef>
          </c:val>
          <c:extLst>
            <c:ext xmlns:c16="http://schemas.microsoft.com/office/drawing/2014/chart" uri="{C3380CC4-5D6E-409C-BE32-E72D297353CC}">
              <c16:uniqueId val="{0000000A-1F63-438D-99FA-AD10D79AFE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63-438D-99FA-AD10D79AFE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1491</c:v>
                </c:pt>
                <c:pt idx="1">
                  <c:v>1579</c:v>
                </c:pt>
                <c:pt idx="2">
                  <c:v>1752</c:v>
                </c:pt>
              </c:numCache>
            </c:numRef>
          </c:val>
          <c:extLst>
            <c:ext xmlns:c16="http://schemas.microsoft.com/office/drawing/2014/chart" uri="{C3380CC4-5D6E-409C-BE32-E72D297353CC}">
              <c16:uniqueId val="{00000000-796D-4094-B7B0-91D08076D8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2139</c:v>
                </c:pt>
                <c:pt idx="1">
                  <c:v>2044</c:v>
                </c:pt>
                <c:pt idx="2">
                  <c:v>1948</c:v>
                </c:pt>
              </c:numCache>
            </c:numRef>
          </c:val>
          <c:extLst>
            <c:ext xmlns:c16="http://schemas.microsoft.com/office/drawing/2014/chart" uri="{C3380CC4-5D6E-409C-BE32-E72D297353CC}">
              <c16:uniqueId val="{00000001-796D-4094-B7B0-91D08076D8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2759</c:v>
                </c:pt>
                <c:pt idx="1">
                  <c:v>2987</c:v>
                </c:pt>
                <c:pt idx="2">
                  <c:v>2976</c:v>
                </c:pt>
              </c:numCache>
            </c:numRef>
          </c:val>
          <c:extLst>
            <c:ext xmlns:c16="http://schemas.microsoft.com/office/drawing/2014/chart" uri="{C3380CC4-5D6E-409C-BE32-E72D297353CC}">
              <c16:uniqueId val="{00000002-796D-4094-B7B0-91D08076D8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{0BF8B411-4BC8-4E08-AE02-0E3B2BEB125B}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282-43CB-8B0B-2E6E804837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{D0CDBF0B-CEE1-4464-8169-70C7A14387B8}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2-43CB-8B0B-2E6E804837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{F9775986-AAA9-43D1-B394-8F5643158EA5}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2-43CB-8B0B-2E6E804837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{BBE0867A-C9BF-4B06-B051-C5A40DA8B5ED}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2-43CB-8B0B-2E6E804837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{465E20CE-1844-4993-91E8-53588E3D1081}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2-43CB-8B0B-2E6E804837F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{DAB59649-A82C-4ABC-AEF3-038F9F278472}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282-43CB-8B0B-2E6E804837F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{3005B0A4-C77C-426D-ACB8-E55B1644E42C}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282-43CB-8B0B-2E6E804837F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{B9B16973-6429-4705-9CA2-ED3AD8DE5196}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282-43CB-8B0B-2E6E804837F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{1192734E-46A6-4EB2-9A9F-88432CA3F786}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282-43CB-8B0B-2E6E804837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72.2</c:v>
                </c:pt>
                <c:pt idx="8">
                  <c:v>71.7</c:v>
                </c:pt>
                <c:pt idx="16">
                  <c:v>75.099999999999994</c:v>
                </c:pt>
                <c:pt idx="24">
                  <c:v>75.400000000000006</c:v>
                </c:pt>
                <c:pt idx="32">
                  <c:v>75.900000000000006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82-43CB-8B0B-2E6E804837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{EC2B4E89-C362-493E-A9A4-750B60E7565A}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282-43CB-8B0B-2E6E804837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{A1E8E001-7CC9-458B-A6F6-597124D41BE5}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2-43CB-8B0B-2E6E804837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{2D76A336-28FD-4DE9-A9EF-166E86A3766B}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2-43CB-8B0B-2E6E804837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{95908EA0-C34D-45B3-AEB1-1D2E42AB03E3}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2-43CB-8B0B-2E6E804837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{520AFDB2-40CD-4809-8021-BDCBD2FCFC55}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2-43CB-8B0B-2E6E804837F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{079E182B-3094-4CAF-AAAF-15752AC5E7D3}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282-43CB-8B0B-2E6E804837F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{BF16AF58-B014-48F5-A169-15066BC9A4CF}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282-43CB-8B0B-2E6E804837F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{709FE00E-1E05-43A5-9A9C-B2E7AC22AB76}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282-43CB-8B0B-2E6E804837F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{1B470AEC-0A5B-4D02-B292-E5C3D1A0FF04}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282-43CB-8B0B-2E6E804837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2282-43CB-8B0B-2E6E804837F4}"/>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{75E21BAE-92B5-4308-83E7-6D557D7F8141}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ADD-4CB8-9E80-772163AEFB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{AC922C6F-CB00-44F6-AC02-EDC8988449A6}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DD-4CB8-9E80-772163AEFB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{48F7CD45-4302-49CB-A7D0-283091C77744}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DD-4CB8-9E80-772163AEFB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{CD9CC3E9-9E89-419E-AB16-B244C72B7AA4}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DD-4CB8-9E80-772163AEFB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{BB8AAE9F-34A3-46E6-9768-462C2D2AE79E}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DD-4CB8-9E80-772163AEFB7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{C0014053-984D-4BE4-9929-7A4477D295B8}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ADD-4CB8-9E80-772163AEFB7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{DE343A44-F77B-4ED1-9B05-E37073A8BDF2}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ADD-4CB8-9E80-772163AEFB7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{5AED7168-F021-4058-8896-B95D977F09BA}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ADD-4CB8-9E80-772163AEFB7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{2AF85915-334B-4879-A8CE-3171EC7434F0}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ADD-4CB8-9E80-772163AEFB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5.0999999999999996</c:v>
                </c:pt>
                <c:pt idx="16">
                  <c:v>6</c:v>
                </c:pt>
                <c:pt idx="24">
                  <c:v>6.1</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DD-4CB8-9E80-772163AEFB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{3FB0ADA1-CD53-4F84-8AF1-42ED5A6499DB}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ADD-4CB8-9E80-772163AEFB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{201C0BBC-DE3D-4D21-B91F-C554FA4BC30E}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DD-4CB8-9E80-772163AEFB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{FD810EBD-40DD-45AC-A0FF-EA1D6AFF156B}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DD-4CB8-9E80-772163AEFB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{2F418B0A-4798-4D42-8FF4-735E6E6309E8}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DD-4CB8-9E80-772163AEFB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{9FB297B7-3300-41CE-B2E0-322DFE72FD7E}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DD-4CB8-9E80-772163AEFB79}"/>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{CDE47494-2BCE-4773-BDC3-0E2C1EE19E0D}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ADD-4CB8-9E80-772163AEFB7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{3C1A9FE4-EC8D-4410-AF04-14D436E5F922}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ADD-4CB8-9E80-772163AEFB7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{882F1041-3365-4932-8347-D7057F7CA512}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ADD-4CB8-9E80-772163AEFB79}"/>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{05ADBDDC-488A-42C4-92B0-F31693A238B3}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ADD-4CB8-9E80-772163AEFB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DADD-4CB8-9E80-772163AEFB79}"/>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元利償還金については、公立病院の再編により、病院事業から債務承継を行っており、増えている状況にある。</a:t>
          </a:r>
          <a:r>
            <a:rPr lang="ja-JP" altLang="en-US" sz="1100" b="0" i="0" baseline="0">
              <a:solidFill>
                <a:schemeClr val="dk1"/>
              </a:solidFill>
              <a:effectLst/>
              <a:latin typeface="+mn-lt"/>
              <a:ea typeface="+mn-ea"/>
              <a:cs typeface="+mn-cs"/>
            </a:rPr>
            <a:t>加えて、新庁舎整備などに係る元金償還も始まっている。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また、組合等が起こした地方債の元利償還金に対する負担金等については、小豆島中央病院設立時の医療機器整備などに係る返済が開始したため増加している。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今後の公債費を抑制するためにも、</a:t>
          </a:r>
          <a:r>
            <a:rPr lang="ja-JP" altLang="ja-JP" sz="1100" b="0" i="0" baseline="0">
              <a:solidFill>
                <a:schemeClr val="dk1"/>
              </a:solidFill>
              <a:effectLst/>
              <a:latin typeface="+mn-lt"/>
              <a:ea typeface="+mn-ea"/>
              <a:cs typeface="+mn-cs"/>
            </a:rPr>
            <a:t>普通建設事業の選択と集中、新規発行額の抑制や低金利での借入に努めるとともに、交付税算入見込額が大きな地方債の活用を進めている。</a:t>
          </a:r>
          <a:endParaRPr lang="ja-JP" altLang="ja-JP" sz="1400">
            <a:effectLst/>
          </a:endParaRPr>
        </a:p>
        <a:p>
          <a:pPr rtl="0" eaLnBrk="1" fontAlgn="auto" latinLnBrk="0" hangingPunct="1"/>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合併以降、黒字決算による財調・減債基金への積立等、充当可能基金が維持できている。</a:t>
          </a:r>
          <a:endParaRPr lang="ja-JP" altLang="ja-JP" sz="1400">
            <a:effectLst/>
          </a:endParaRPr>
        </a:p>
        <a:p>
          <a:pPr rtl="0"/>
          <a:r>
            <a:rPr lang="ja-JP" altLang="ja-JP" sz="1100" b="0" i="0" baseline="0">
              <a:solidFill>
                <a:schemeClr val="dk1"/>
              </a:solidFill>
              <a:effectLst/>
              <a:latin typeface="+mn-lt"/>
              <a:ea typeface="+mn-ea"/>
              <a:cs typeface="+mn-cs"/>
            </a:rPr>
            <a:t>　また、交付税措置見込が大きな地方債の活用を進めるとともに、後年度負担の適正化のため、臨時財政対策債の発行を抑制した結果、</a:t>
          </a:r>
          <a:r>
            <a:rPr lang="ja-JP" altLang="ja-JP" sz="1100">
              <a:solidFill>
                <a:schemeClr val="dk1"/>
              </a:solidFill>
              <a:effectLst/>
              <a:latin typeface="+mn-lt"/>
              <a:ea typeface="+mn-ea"/>
              <a:cs typeface="+mn-cs"/>
            </a:rPr>
            <a:t>実際の償還が発生していない債権に対する</a:t>
          </a:r>
          <a:r>
            <a:rPr lang="ja-JP" altLang="ja-JP" sz="1100" b="0" i="0" baseline="0">
              <a:solidFill>
                <a:schemeClr val="dk1"/>
              </a:solidFill>
              <a:effectLst/>
              <a:latin typeface="+mn-lt"/>
              <a:ea typeface="+mn-ea"/>
              <a:cs typeface="+mn-cs"/>
            </a:rPr>
            <a:t>基準財政需要額算入見込額が増加している。</a:t>
          </a:r>
          <a:endParaRPr lang="ja-JP" altLang="ja-JP" sz="1400">
            <a:effectLst/>
          </a:endParaRPr>
        </a:p>
        <a:p>
          <a:pPr rtl="0"/>
          <a:r>
            <a:rPr lang="ja-JP" altLang="ja-JP" sz="1100" b="0" i="0" baseline="0">
              <a:solidFill>
                <a:schemeClr val="dk1"/>
              </a:solidFill>
              <a:effectLst/>
              <a:latin typeface="+mn-lt"/>
              <a:ea typeface="+mn-ea"/>
              <a:cs typeface="+mn-cs"/>
            </a:rPr>
            <a:t>　組合等負担等見込額は、小豆地区広域行政事務組合の常備消防に係る公債費（庁舎建設・ヘリポートなど）負担や、小豆島中央病院企業団の病院建設に係る公債費負担が大きなものである。</a:t>
          </a:r>
          <a:endParaRPr lang="ja-JP" altLang="ja-JP" sz="1400">
            <a:effectLst/>
          </a:endParaRPr>
        </a:p>
        <a:p>
          <a:pPr rtl="0"/>
          <a:r>
            <a:rPr lang="ja-JP" altLang="ja-JP" sz="1100" b="0" i="0" baseline="0">
              <a:solidFill>
                <a:schemeClr val="dk1"/>
              </a:solidFill>
              <a:effectLst/>
              <a:latin typeface="+mn-lt"/>
              <a:ea typeface="+mn-ea"/>
              <a:cs typeface="+mn-cs"/>
            </a:rPr>
            <a:t>　また、公立病院の再編により、病院事業から債務承継を行っており、一般会計等に係る地方債の現在高が</a:t>
          </a:r>
          <a:r>
            <a:rPr lang="ja-JP" altLang="en-US" sz="1100" b="0" i="0" baseline="0">
              <a:solidFill>
                <a:schemeClr val="dk1"/>
              </a:solidFill>
              <a:effectLst/>
              <a:latin typeface="+mn-lt"/>
              <a:ea typeface="+mn-ea"/>
              <a:cs typeface="+mn-cs"/>
            </a:rPr>
            <a:t>、その分</a:t>
          </a:r>
          <a:r>
            <a:rPr lang="ja-JP" altLang="ja-JP" sz="1100" b="0" i="0" baseline="0">
              <a:solidFill>
                <a:schemeClr val="dk1"/>
              </a:solidFill>
              <a:effectLst/>
              <a:latin typeface="+mn-lt"/>
              <a:ea typeface="+mn-ea"/>
              <a:cs typeface="+mn-cs"/>
            </a:rPr>
            <a:t>増えている状況にあ</a:t>
          </a:r>
          <a:r>
            <a:rPr lang="ja-JP" altLang="en-US" sz="1100" b="0" i="0" baseline="0">
              <a:solidFill>
                <a:schemeClr val="dk1"/>
              </a:solidFill>
              <a:effectLst/>
              <a:latin typeface="+mn-lt"/>
              <a:ea typeface="+mn-ea"/>
              <a:cs typeface="+mn-cs"/>
            </a:rPr>
            <a:t>り、この地方債の償還が終了する令和</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年度までは大きな水準で推移すると見込まれる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香川県小豆島町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6,676</a:t>
          </a:r>
          <a:r>
            <a:rPr kumimoji="1" lang="ja-JP" altLang="en-US" sz="1100">
              <a:solidFill>
                <a:schemeClr val="dk1"/>
              </a:solidFill>
              <a:effectLst/>
              <a:latin typeface="+mn-lt"/>
              <a:ea typeface="+mn-ea"/>
              <a:cs typeface="+mn-cs"/>
            </a:rPr>
            <a:t>百万円となっている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内訳として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財政調整基金が対前年比</a:t>
          </a:r>
          <a:r>
            <a:rPr kumimoji="1" lang="en-US" altLang="ja-JP" sz="1100">
              <a:solidFill>
                <a:schemeClr val="dk1"/>
              </a:solidFill>
              <a:effectLst/>
              <a:latin typeface="+mn-lt"/>
              <a:ea typeface="+mn-ea"/>
              <a:cs typeface="+mn-cs"/>
            </a:rPr>
            <a:t>173</a:t>
          </a:r>
          <a:r>
            <a:rPr kumimoji="1" lang="ja-JP" altLang="en-US"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1,752</a:t>
          </a:r>
          <a:r>
            <a:rPr kumimoji="1" lang="ja-JP" altLang="en-US" sz="1100">
              <a:solidFill>
                <a:schemeClr val="dk1"/>
              </a:solidFill>
              <a:effectLst/>
              <a:latin typeface="+mn-lt"/>
              <a:ea typeface="+mn-ea"/>
              <a:cs typeface="+mn-cs"/>
            </a:rPr>
            <a:t>百万円、減債基金が対前年比</a:t>
          </a:r>
          <a:r>
            <a:rPr kumimoji="1" lang="en-US" altLang="ja-JP" sz="1100">
              <a:solidFill>
                <a:schemeClr val="dk1"/>
              </a:solidFill>
              <a:effectLst/>
              <a:latin typeface="+mn-lt"/>
              <a:ea typeface="+mn-ea"/>
              <a:cs typeface="+mn-cs"/>
            </a:rPr>
            <a:t>96</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1,948</a:t>
          </a:r>
          <a:r>
            <a:rPr kumimoji="1" lang="ja-JP" altLang="en-US" sz="1100">
              <a:solidFill>
                <a:schemeClr val="dk1"/>
              </a:solidFill>
              <a:effectLst/>
              <a:latin typeface="+mn-lt"/>
              <a:ea typeface="+mn-ea"/>
              <a:cs typeface="+mn-cs"/>
            </a:rPr>
            <a:t>百万円、その他特定目的基金が対前年比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2,976</a:t>
          </a:r>
          <a:r>
            <a:rPr kumimoji="1" lang="ja-JP" altLang="en-US" sz="1100">
              <a:solidFill>
                <a:schemeClr val="dk1"/>
              </a:solidFill>
              <a:effectLst/>
              <a:latin typeface="+mn-lt"/>
              <a:ea typeface="+mn-ea"/>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及び減債基金</a:t>
          </a:r>
          <a:r>
            <a:rPr kumimoji="1" lang="ja-JP" altLang="ja-JP" sz="1100">
              <a:solidFill>
                <a:schemeClr val="dk1"/>
              </a:solidFill>
              <a:effectLst/>
              <a:latin typeface="+mn-lt"/>
              <a:ea typeface="+mn-ea"/>
              <a:cs typeface="+mn-cs"/>
            </a:rPr>
            <a:t>については、標準財政規模の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％程度（約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億円）を残高水準の目安とし、財源の過不足等を調整するために活用しながらも引き続き災害が発生した場合や経済情勢の著しい変動が生じた場合を想定して</a:t>
          </a:r>
          <a:r>
            <a:rPr kumimoji="1" lang="ja-JP" altLang="en-US" sz="1100">
              <a:solidFill>
                <a:schemeClr val="dk1"/>
              </a:solidFill>
              <a:effectLst/>
              <a:latin typeface="+mn-lt"/>
              <a:ea typeface="+mn-ea"/>
              <a:cs typeface="+mn-cs"/>
            </a:rPr>
            <a:t>確保していきたい。</a:t>
          </a:r>
          <a:endParaRPr lang="ja-JP" altLang="ja-JP" sz="1400">
            <a:effectLst/>
          </a:endParaRPr>
        </a:p>
        <a:p>
          <a:r>
            <a:rPr kumimoji="1" lang="ja-JP" altLang="ja-JP" sz="1100">
              <a:solidFill>
                <a:schemeClr val="dk1"/>
              </a:solidFill>
              <a:effectLst/>
              <a:latin typeface="+mn-lt"/>
              <a:ea typeface="+mn-ea"/>
              <a:cs typeface="+mn-cs"/>
            </a:rPr>
            <a:t>　その他特定目的基金については、各条例の目的に沿った事業実施に必要な積立てや事業実施のために活用する</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全体的な方針としては、超高齢化社会の進展に伴う、社会保障関係費の増加、公共施設の老朽化に伴う更新費用の増加など、財政需要の増加が見込まれるため、歳入確保の観点からも活用を進めていく</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地域振興基金については、町民の連帯強化と地域振興を図るため活用している</a:t>
          </a:r>
          <a:r>
            <a:rPr kumimoji="1" lang="ja-JP" altLang="ja-JP" sz="1100">
              <a:solidFill>
                <a:schemeClr val="dk1"/>
              </a:solidFill>
              <a:effectLst/>
              <a:latin typeface="+mn-ea"/>
              <a:ea typeface="+mn-ea"/>
              <a:cs typeface="+mn-cs"/>
            </a:rPr>
            <a:t>。</a:t>
          </a:r>
          <a:endParaRPr kumimoji="0"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ea"/>
              <a:ea typeface="+mn-ea"/>
              <a:cs typeface="+mn-cs"/>
            </a:rPr>
            <a:t>　水道基金については、</a:t>
          </a:r>
          <a:r>
            <a:rPr lang="ja-JP" altLang="en-US" sz="1100">
              <a:latin typeface="+mn-ea"/>
              <a:ea typeface="+mn-ea"/>
            </a:rPr>
            <a:t>水道事業の健全な運営及びこれに関連した地域の活性化を図るため活用している。</a:t>
          </a:r>
          <a:endParaRPr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ふるさとづくり基金については、地域づくり及び快適な生活環境の形成を図るため活用している。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小豆島オリーブ公園整備運営基金については、新たに</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百万円を積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立てたことなどにより対前年比</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百万円の増、</a:t>
          </a:r>
          <a:r>
            <a:rPr kumimoji="1" lang="ja-JP" altLang="en-US" sz="1100">
              <a:solidFill>
                <a:schemeClr val="dk1"/>
              </a:solidFill>
              <a:effectLst/>
              <a:latin typeface="+mn-lt"/>
              <a:ea typeface="+mn-ea"/>
              <a:cs typeface="+mn-cs"/>
            </a:rPr>
            <a:t>新・すくすく子育ち基金についても、新たに</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百万円を積立てたことなどにより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百万円の皆増となっている。一方で、ふるさとづくり基金は、ふるさと納税寄付金等による積立てを行ったが、</a:t>
          </a:r>
          <a:r>
            <a:rPr kumimoji="1" lang="ja-JP" altLang="ja-JP" sz="1100">
              <a:solidFill>
                <a:schemeClr val="dk1"/>
              </a:solidFill>
              <a:effectLst/>
              <a:latin typeface="+mn-lt"/>
              <a:ea typeface="+mn-ea"/>
              <a:cs typeface="+mn-cs"/>
            </a:rPr>
            <a:t>各種まちづくり施策や一般廃棄物最終処分場整備事業の財源</a:t>
          </a:r>
          <a:r>
            <a:rPr kumimoji="1" lang="ja-JP" altLang="en-US" sz="1100">
              <a:solidFill>
                <a:schemeClr val="dk1"/>
              </a:solidFill>
              <a:effectLst/>
              <a:latin typeface="+mn-lt"/>
              <a:ea typeface="+mn-ea"/>
              <a:cs typeface="+mn-cs"/>
            </a:rPr>
            <a:t>として活用したため対前年比</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百万円の減、地域振興基金については各種地域振興の財源として活用したため対前年比</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百万円の減となっており、特定目的金全体で対前年比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百万円の減となっている。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今後も、条例の目的に沿った事業に活用する</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r>
            <a:rPr kumimoji="0" lang="ja-JP" altLang="en-US" sz="1100">
              <a:solidFill>
                <a:schemeClr val="dk1"/>
              </a:solidFill>
              <a:effectLst/>
              <a:latin typeface="+mn-lt"/>
              <a:ea typeface="+mn-ea"/>
              <a:cs typeface="+mn-cs"/>
            </a:rPr>
            <a:t>特にふるさと納税寄付金を原資として積み立てたふるさとづくり基金については、各種まちづくり施策の貴重な財源として活用を進めていきたい。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財源の過不足等を調整するための取崩額が</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決算剰余金処分による積立てが</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百万円（対前年比△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百万円）となり、対前年比</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百万円の増となっている。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本町においては、</a:t>
          </a:r>
          <a:r>
            <a:rPr kumimoji="1" lang="ja-JP" altLang="en-US" sz="1100">
              <a:solidFill>
                <a:schemeClr val="dk1"/>
              </a:solidFill>
              <a:effectLst/>
              <a:latin typeface="+mn-lt"/>
              <a:ea typeface="+mn-ea"/>
              <a:cs typeface="+mn-cs"/>
            </a:rPr>
            <a:t>減債基金と合わせて</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％程度（約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億円）を残高水準の目安としており、年度間の財源の調整を行い、財政の健全性を確保するために活用する</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年度は、庁舎再編に伴い継承した旧内海病院の残債の償還の財源として活用したため、</a:t>
          </a:r>
          <a:r>
            <a:rPr kumimoji="1" lang="ja-JP" altLang="en-US"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96</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減額となっている。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償還期限を繰り上げて町債の償還を行う場合や、年度によって町債の償還が多額になる場合に財源として活用することとしており、当面は旧内海病院の残債償還の財源として活用する</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類似団体や全国平均、香川県平均より高い水準にあり、老朽化した資産が多いといえる。令和元年度に策定した集中改革プランにおいて、高度の危険性や老朽化等により住民生活に必要が認められない施設については、廃止・除却を進めるという方針を掲げ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年度に各分野において個別施設計画を策定し、今後の人口動向に応じた施設配置の適正化等、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有形固定資産減価償却率の改善に向けて取り組んでいる最中である。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00000000-0008-0000-0000-00004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00000000-0008-0000-0000-000050000000}"/>
            </a:ext>
          </a:extLst>
        </xdr:cNvPr>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00000000-0008-0000-0000-000052000000}"/>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4" name="有形固定資産減価償却率平均値テキスト">
          <a:extLst>
            <a:ext uri="{FF2B5EF4-FFF2-40B4-BE49-F238E27FC236}">
              <a16:creationId xmlns:a16="http://schemas.microsoft.com/office/drawing/2014/main" id="{00000000-0008-0000-0000-000054000000}"/>
            </a:ext>
          </a:extLst>
        </xdr:cNvPr>
        <xdr:cNvSpPr txBox="1"/>
      </xdr:nvSpPr>
      <xdr:spPr>
        <a:xfrm>
          <a:off x="4813300" y="5112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id="{00000000-0008-0000-0000-000058000000}"/>
            </a:ext>
          </a:extLst>
        </xdr:cNvPr>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id="{00000000-0008-0000-0000-000059000000}"/>
            </a:ext>
          </a:extLst>
        </xdr:cNvPr>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152876</xdr:rowOff>
    </xdr:from>
    <xdr:to>
      <xdr:col>23</xdr:col>
      <xdr:colOff>136525</xdr:colOff>
      <xdr:row>33</xdr:row>
      <xdr:rowOff>83026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711700" y="56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131303</xdr:rowOff>
    </xdr:from>
    <xdr:ext cx="405111" cy="259045"/>
    <xdr:sp macro="" textlink="">
      <xdr:nvSpPr>
        <xdr:cNvPr id="96" name="有形固定資産減価償却率該当値テキスト">
          <a:extLst>
            <a:ext uri="{FF2B5EF4-FFF2-40B4-BE49-F238E27FC236}">
              <a16:creationId xmlns:a16="http://schemas.microsoft.com/office/drawing/2014/main" id="{00000000-0008-0000-0000-000060000000}"/>
            </a:ext>
          </a:extLst>
        </xdr:cNvPr>
        <xdr:cNvSpPr txBox="1"/>
      </xdr:nvSpPr>
      <xdr:spPr>
        <a:xfrm>
          <a:off x="4813300" y="561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139383</xdr:rowOff>
    </xdr:from>
    <xdr:to>
      <xdr:col>19</xdr:col>
      <xdr:colOff>187325</xdr:colOff>
      <xdr:row>33</xdr:row>
      <xdr:rowOff>69533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4000500" y="56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18733</xdr:rowOff>
    </xdr:from>
    <xdr:to>
      <xdr:col>23</xdr:col>
      <xdr:colOff>85725</xdr:colOff>
      <xdr:row>33</xdr:row>
      <xdr:rowOff>32226</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4051300" y="5676583"/>
          <a:ext cx="7112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131286</xdr:rowOff>
    </xdr:from>
    <xdr:to>
      <xdr:col>15</xdr:col>
      <xdr:colOff>187325</xdr:colOff>
      <xdr:row>33</xdr:row>
      <xdr:rowOff>61436</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3238500" y="5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10636</xdr:rowOff>
    </xdr:from>
    <xdr:to>
      <xdr:col>19</xdr:col>
      <xdr:colOff>136525</xdr:colOff>
      <xdr:row>33</xdr:row>
      <xdr:rowOff>18733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3289300" y="5668486"/>
          <a:ext cx="762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39529</xdr:rowOff>
    </xdr:from>
    <xdr:to>
      <xdr:col>11</xdr:col>
      <xdr:colOff>187325</xdr:colOff>
      <xdr:row>32</xdr:row>
      <xdr:rowOff>141129</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2476500" y="55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90329</xdr:rowOff>
    </xdr:from>
    <xdr:to>
      <xdr:col>15</xdr:col>
      <xdr:colOff>136525</xdr:colOff>
      <xdr:row>33</xdr:row>
      <xdr:rowOff>10636</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2527300" y="5576729"/>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53022</xdr:rowOff>
    </xdr:from>
    <xdr:to>
      <xdr:col>7</xdr:col>
      <xdr:colOff>187325</xdr:colOff>
      <xdr:row>32</xdr:row>
      <xdr:rowOff>154622</xdr:rowOff>
    </xdr:to>
    <xdr:sp macro="" textlink="">
      <xdr:nvSpPr>
        <xdr:cNvPr id="103" name="楕円 102">
          <a:extLst>
            <a:ext uri="{FF2B5EF4-FFF2-40B4-BE49-F238E27FC236}">
              <a16:creationId xmlns:a16="http://schemas.microsoft.com/office/drawing/2014/main" id="{00000000-0008-0000-0000-000067000000}"/>
            </a:ext>
          </a:extLst>
        </xdr:cNvPr>
        <xdr:cNvSpPr/>
      </xdr:nvSpPr>
      <xdr:spPr>
        <a:xfrm>
          <a:off x="1714500" y="55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90329</xdr:rowOff>
    </xdr:from>
    <xdr:to>
      <xdr:col>11</xdr:col>
      <xdr:colOff>136525</xdr:colOff>
      <xdr:row>32</xdr:row>
      <xdr:rowOff>103822</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flipV="1">
          <a:off x="1765300" y="5576729"/>
          <a:ext cx="7620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a:extLst>
            <a:ext uri="{FF2B5EF4-FFF2-40B4-BE49-F238E27FC236}">
              <a16:creationId xmlns:a16="http://schemas.microsoft.com/office/drawing/2014/main" id="{00000000-0008-0000-0000-000069000000}"/>
            </a:ext>
          </a:extLst>
        </xdr:cNvPr>
        <xdr:cNvSpPr txBox="1"/>
      </xdr:nvSpPr>
      <xdr:spPr>
        <a:xfrm>
          <a:off x="3836044" y="501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6" name="n_2aveValue有形固定資産減価償却率">
          <a:extLst>
            <a:ext uri="{FF2B5EF4-FFF2-40B4-BE49-F238E27FC236}">
              <a16:creationId xmlns:a16="http://schemas.microsoft.com/office/drawing/2014/main" id="{00000000-0008-0000-0000-00006A000000}"/>
            </a:ext>
          </a:extLst>
        </xdr:cNvPr>
        <xdr:cNvSpPr txBox="1"/>
      </xdr:nvSpPr>
      <xdr:spPr>
        <a:xfrm>
          <a:off x="3086744" y="498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7" name="n_3aveValue有形固定資産減価償却率">
          <a:extLst>
            <a:ext uri="{FF2B5EF4-FFF2-40B4-BE49-F238E27FC236}">
              <a16:creationId xmlns:a16="http://schemas.microsoft.com/office/drawing/2014/main" id="{00000000-0008-0000-0000-00006B000000}"/>
            </a:ext>
          </a:extLst>
        </xdr:cNvPr>
        <xdr:cNvSpPr txBox="1"/>
      </xdr:nvSpPr>
      <xdr:spPr>
        <a:xfrm>
          <a:off x="2324744" y="496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a:extLst>
            <a:ext uri="{FF2B5EF4-FFF2-40B4-BE49-F238E27FC236}">
              <a16:creationId xmlns:a16="http://schemas.microsoft.com/office/drawing/2014/main" id="{00000000-0008-0000-0000-00006C000000}"/>
            </a:ext>
          </a:extLst>
        </xdr:cNvPr>
        <xdr:cNvSpPr txBox="1"/>
      </xdr:nvSpPr>
      <xdr:spPr>
        <a:xfrm>
          <a:off x="1562744" y="477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60659</xdr:rowOff>
    </xdr:from>
    <xdr:ext cx="405111" cy="259045"/>
    <xdr:sp macro="" textlink="">
      <xdr:nvSpPr>
        <xdr:cNvPr id="109" name="n_1mainValue有形固定資産減価償却率">
          <a:extLst>
            <a:ext uri="{FF2B5EF4-FFF2-40B4-BE49-F238E27FC236}">
              <a16:creationId xmlns:a16="http://schemas.microsoft.com/office/drawing/2014/main" id="{00000000-0008-0000-0000-00006D000000}"/>
            </a:ext>
          </a:extLst>
        </xdr:cNvPr>
        <xdr:cNvSpPr txBox="1"/>
      </xdr:nvSpPr>
      <xdr:spPr>
        <a:xfrm>
          <a:off x="3836044" y="571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52564</xdr:rowOff>
    </xdr:from>
    <xdr:ext cx="405111" cy="259045"/>
    <xdr:sp macro="" textlink="">
      <xdr:nvSpPr>
        <xdr:cNvPr id="110" name="n_2mainValue有形固定資産減価償却率">
          <a:extLst>
            <a:ext uri="{FF2B5EF4-FFF2-40B4-BE49-F238E27FC236}">
              <a16:creationId xmlns:a16="http://schemas.microsoft.com/office/drawing/2014/main" id="{00000000-0008-0000-0000-00006E000000}"/>
            </a:ext>
          </a:extLst>
        </xdr:cNvPr>
        <xdr:cNvSpPr txBox="1"/>
      </xdr:nvSpPr>
      <xdr:spPr>
        <a:xfrm>
          <a:off x="3086744" y="571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132256</xdr:rowOff>
    </xdr:from>
    <xdr:ext cx="405111" cy="259045"/>
    <xdr:sp macro="" textlink="">
      <xdr:nvSpPr>
        <xdr:cNvPr id="111" name="n_3mainValue有形固定資産減価償却率">
          <a:extLst>
            <a:ext uri="{FF2B5EF4-FFF2-40B4-BE49-F238E27FC236}">
              <a16:creationId xmlns:a16="http://schemas.microsoft.com/office/drawing/2014/main" id="{00000000-0008-0000-0000-00006F000000}"/>
            </a:ext>
          </a:extLst>
        </xdr:cNvPr>
        <xdr:cNvSpPr txBox="1"/>
      </xdr:nvSpPr>
      <xdr:spPr>
        <a:xfrm>
          <a:off x="2324744" y="56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145749</xdr:rowOff>
    </xdr:from>
    <xdr:ext cx="405111" cy="259045"/>
    <xdr:sp macro="" textlink="">
      <xdr:nvSpPr>
        <xdr:cNvPr id="112" name="n_4mainValue有形固定資産減価償却率">
          <a:extLst>
            <a:ext uri="{FF2B5EF4-FFF2-40B4-BE49-F238E27FC236}">
              <a16:creationId xmlns:a16="http://schemas.microsoft.com/office/drawing/2014/main" id="{00000000-0008-0000-0000-000070000000}"/>
            </a:ext>
          </a:extLst>
        </xdr:cNvPr>
        <xdr:cNvSpPr txBox="1"/>
      </xdr:nvSpPr>
      <xdr:spPr>
        <a:xfrm>
          <a:off x="1562744" y="563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全国平均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香川県平均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下回っ</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。分子にあたる将来負担額については、庁舎</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等の再編整備等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の町債の償還が始まったことから減少傾向に</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ふるさと納税の増加等により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充当可能財源も</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傾向にある。分母にあたる経常一般財源については、普通交付税が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割強を占めて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いる中</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町税についても年々減少していくことが予想されるため、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現在の水準を上回らないよう、集中改革プランに基づき職員数の削減等</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も含め、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経常経費の縮減に引き続き取</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組んでいく。</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115865</xdr:rowOff>
    </xdr:from>
    <xdr:to>
      <xdr:col>76</xdr:col>
      <xdr:colOff>73025</xdr:colOff>
      <xdr:row>29</xdr:row>
      <xdr:rowOff>46015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49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138742</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476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51760</xdr:rowOff>
    </xdr:from>
    <xdr:to>
      <xdr:col>72</xdr:col>
      <xdr:colOff>123825</xdr:colOff>
      <xdr:row>29</xdr:row>
      <xdr:rowOff>153360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0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166665</xdr:rowOff>
    </xdr:from>
    <xdr:to>
      <xdr:col>76</xdr:col>
      <xdr:colOff>22225</xdr:colOff>
      <xdr:row>29</xdr:row>
      <xdr:rowOff>102560</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4967265"/>
          <a:ext cx="711200" cy="10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156428</xdr:rowOff>
    </xdr:from>
    <xdr:to>
      <xdr:col>68</xdr:col>
      <xdr:colOff>123825</xdr:colOff>
      <xdr:row>30</xdr:row>
      <xdr:rowOff>86578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1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102560</xdr:rowOff>
    </xdr:from>
    <xdr:to>
      <xdr:col>72</xdr:col>
      <xdr:colOff>73025</xdr:colOff>
      <xdr:row>30</xdr:row>
      <xdr:rowOff>35778</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074610"/>
          <a:ext cx="762000" cy="10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169987</xdr:rowOff>
    </xdr:from>
    <xdr:to>
      <xdr:col>64</xdr:col>
      <xdr:colOff>123825</xdr:colOff>
      <xdr:row>30</xdr:row>
      <xdr:rowOff>100137</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1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35778</xdr:rowOff>
    </xdr:from>
    <xdr:to>
      <xdr:col>68</xdr:col>
      <xdr:colOff>73025</xdr:colOff>
      <xdr:row>30</xdr:row>
      <xdr:rowOff>49337</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5179278"/>
          <a:ext cx="762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154097</xdr:rowOff>
    </xdr:from>
    <xdr:to>
      <xdr:col>60</xdr:col>
      <xdr:colOff>123825</xdr:colOff>
      <xdr:row>30</xdr:row>
      <xdr:rowOff>84247</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1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33447</xdr:rowOff>
    </xdr:from>
    <xdr:to>
      <xdr:col>64</xdr:col>
      <xdr:colOff>73025</xdr:colOff>
      <xdr:row>30</xdr:row>
      <xdr:rowOff>49337</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176947"/>
          <a:ext cx="762000" cy="1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47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47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47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47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144487</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11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77705</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91264</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23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75374</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21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157988</xdr:rowOff>
    </xdr:from>
    <xdr:to>
      <xdr:col>24</xdr:col>
      <xdr:colOff>114300</xdr:colOff>
      <xdr:row>40</xdr:row>
      <xdr:rowOff>88138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136415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164846</xdr:rowOff>
    </xdr:from>
    <xdr:to>
      <xdr:col>20</xdr:col>
      <xdr:colOff>38100</xdr:colOff>
      <xdr:row>40</xdr:row>
      <xdr:rowOff>94996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37338</xdr:rowOff>
    </xdr:from>
    <xdr:to>
      <xdr:col>24</xdr:col>
      <xdr:colOff>63500</xdr:colOff>
      <xdr:row>40</xdr:row>
      <xdr:rowOff>44196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89533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169418</xdr:rowOff>
    </xdr:from>
    <xdr:to>
      <xdr:col>15</xdr:col>
      <xdr:colOff>101600</xdr:colOff>
      <xdr:row>40</xdr:row>
      <xdr:rowOff>99568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44196</xdr:rowOff>
    </xdr:from>
    <xdr:to>
      <xdr:col>19</xdr:col>
      <xdr:colOff>177800</xdr:colOff>
      <xdr:row>40</xdr:row>
      <xdr:rowOff>48768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162560</xdr:rowOff>
    </xdr:from>
    <xdr:to>
      <xdr:col>10</xdr:col>
      <xdr:colOff>165100</xdr:colOff>
      <xdr:row>40</xdr:row>
      <xdr:rowOff>92710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41910</xdr:rowOff>
    </xdr:from>
    <xdr:to>
      <xdr:col>15</xdr:col>
      <xdr:colOff>50800</xdr:colOff>
      <xdr:row>40</xdr:row>
      <xdr:rowOff>48768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8999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41910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888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86123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90695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83837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33115</xdr:rowOff>
    </xdr:from>
    <xdr:to>
      <xdr:col>55</xdr:col>
      <xdr:colOff>50800</xdr:colOff>
      <xdr:row>40</xdr:row>
      <xdr:rowOff>134715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11542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38354</xdr:rowOff>
    </xdr:from>
    <xdr:to>
      <xdr:col>50</xdr:col>
      <xdr:colOff>165100</xdr:colOff>
      <xdr:row>40</xdr:row>
      <xdr:rowOff>139954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83915</xdr:rowOff>
    </xdr:from>
    <xdr:to>
      <xdr:col>55</xdr:col>
      <xdr:colOff>0</xdr:colOff>
      <xdr:row>40</xdr:row>
      <xdr:rowOff>89154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41915"/>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45803</xdr:rowOff>
    </xdr:from>
    <xdr:to>
      <xdr:col>46</xdr:col>
      <xdr:colOff>38100</xdr:colOff>
      <xdr:row>40</xdr:row>
      <xdr:rowOff>147403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89154</xdr:rowOff>
    </xdr:from>
    <xdr:to>
      <xdr:col>50</xdr:col>
      <xdr:colOff>114300</xdr:colOff>
      <xdr:row>40</xdr:row>
      <xdr:rowOff>96603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47154"/>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49746</xdr:rowOff>
    </xdr:from>
    <xdr:to>
      <xdr:col>41</xdr:col>
      <xdr:colOff>101600</xdr:colOff>
      <xdr:row>40</xdr:row>
      <xdr:rowOff>151346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96603</xdr:rowOff>
    </xdr:from>
    <xdr:to>
      <xdr:col>45</xdr:col>
      <xdr:colOff>177800</xdr:colOff>
      <xdr:row>40</xdr:row>
      <xdr:rowOff>100546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54603"/>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54566</xdr:rowOff>
    </xdr:from>
    <xdr:to>
      <xdr:col>36</xdr:col>
      <xdr:colOff>165100</xdr:colOff>
      <xdr:row>40</xdr:row>
      <xdr:rowOff>156166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100546</xdr:rowOff>
    </xdr:from>
    <xdr:to>
      <xdr:col>41</xdr:col>
      <xdr:colOff>50800</xdr:colOff>
      <xdr:row>40</xdr:row>
      <xdr:rowOff>105366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58546"/>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131081</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9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138530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9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142473</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0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147293</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61</xdr:row>
      <xdr:rowOff>63681</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3797300" y="10172700"/>
          <a:ext cx="8382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1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100-0000DC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100-0000DE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100-0000E0000000}"/>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16657</xdr:rowOff>
    </xdr:from>
    <xdr:to>
      <xdr:col>55</xdr:col>
      <xdr:colOff>50800</xdr:colOff>
      <xdr:row>64</xdr:row>
      <xdr:rowOff>118257</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10426700" y="109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103034</xdr:rowOff>
    </xdr:from>
    <xdr:ext cx="469744"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100-0000EC000000}"/>
            </a:ext>
          </a:extLst>
        </xdr:cNvPr>
        <xdr:cNvSpPr txBox="1"/>
      </xdr:nvSpPr>
      <xdr:spPr>
        <a:xfrm>
          <a:off x="10515600" y="1090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19909</xdr:rowOff>
    </xdr:from>
    <xdr:to>
      <xdr:col>50</xdr:col>
      <xdr:colOff>165100</xdr:colOff>
      <xdr:row>64</xdr:row>
      <xdr:rowOff>121509</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588500" y="109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67457</xdr:rowOff>
    </xdr:from>
    <xdr:to>
      <xdr:col>55</xdr:col>
      <xdr:colOff>0</xdr:colOff>
      <xdr:row>64</xdr:row>
      <xdr:rowOff>70709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9639300" y="11040257"/>
          <a:ext cx="8382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112636</xdr:rowOff>
    </xdr:from>
    <xdr:ext cx="469744" cy="259045"/>
    <xdr:sp macro="" textlink="">
      <xdr:nvSpPr>
        <xdr:cNvPr id="243" name="n_1main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9391728" y="1108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9" name="【公営住宅】&#10;有形固定資産減価償却率最小値テキスト">
          <a:extLst>
            <a:ext uri="{FF2B5EF4-FFF2-40B4-BE49-F238E27FC236}">
              <a16:creationId xmlns:a16="http://schemas.microsoft.com/office/drawing/2014/main" id="{00000000-0008-0000-0100-00000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71" name="【公営住宅】&#10;有形固定資産減価償却率最大値テキスト">
          <a:extLst>
            <a:ext uri="{FF2B5EF4-FFF2-40B4-BE49-F238E27FC236}">
              <a16:creationId xmlns:a16="http://schemas.microsoft.com/office/drawing/2014/main" id="{00000000-0008-0000-0100-00000F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100-000011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76" name="フローチャート: 判断 275">
          <a:extLst>
            <a:ext uri="{FF2B5EF4-FFF2-40B4-BE49-F238E27FC236}">
              <a16:creationId xmlns:a16="http://schemas.microsoft.com/office/drawing/2014/main" id="{00000000-0008-0000-0100-000014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00000000-0008-0000-0100-00001D010000}"/>
            </a:ext>
          </a:extLst>
        </xdr:cNvPr>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636</xdr:rowOff>
    </xdr:from>
    <xdr:to>
      <xdr:col>20</xdr:col>
      <xdr:colOff>38100</xdr:colOff>
      <xdr:row>84</xdr:row>
      <xdr:rowOff>102236</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3746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51436</xdr:rowOff>
    </xdr:from>
    <xdr:to>
      <xdr:col>24</xdr:col>
      <xdr:colOff>63500</xdr:colOff>
      <xdr:row>84</xdr:row>
      <xdr:rowOff>74295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3797300" y="144532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xdr:rowOff>
    </xdr:from>
    <xdr:to>
      <xdr:col>15</xdr:col>
      <xdr:colOff>101600</xdr:colOff>
      <xdr:row>84</xdr:row>
      <xdr:rowOff>107950</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2857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57150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2908300" y="144532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151130</xdr:rowOff>
    </xdr:from>
    <xdr:to>
      <xdr:col>10</xdr:col>
      <xdr:colOff>165100</xdr:colOff>
      <xdr:row>84</xdr:row>
      <xdr:rowOff>81280</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1968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30480</xdr:rowOff>
    </xdr:from>
    <xdr:to>
      <xdr:col>15</xdr:col>
      <xdr:colOff>50800</xdr:colOff>
      <xdr:row>84</xdr:row>
      <xdr:rowOff>57150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2019300" y="14432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133986</xdr:rowOff>
    </xdr:from>
    <xdr:to>
      <xdr:col>6</xdr:col>
      <xdr:colOff>38100</xdr:colOff>
      <xdr:row>84</xdr:row>
      <xdr:rowOff>64136</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1079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13336</xdr:rowOff>
    </xdr:from>
    <xdr:to>
      <xdr:col>10</xdr:col>
      <xdr:colOff>114300</xdr:colOff>
      <xdr:row>84</xdr:row>
      <xdr:rowOff>30480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1130300" y="144151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294" name="n_1aveValue【公営住宅】&#10;有形固定資産減価償却率">
          <a:extLst>
            <a:ext uri="{FF2B5EF4-FFF2-40B4-BE49-F238E27FC236}">
              <a16:creationId xmlns:a16="http://schemas.microsoft.com/office/drawing/2014/main" id="{00000000-0008-0000-0100-000026010000}"/>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95" name="n_2aveValue【公営住宅】&#10;有形固定資産減価償却率">
          <a:extLst>
            <a:ext uri="{FF2B5EF4-FFF2-40B4-BE49-F238E27FC236}">
              <a16:creationId xmlns:a16="http://schemas.microsoft.com/office/drawing/2014/main" id="{00000000-0008-0000-0100-000027010000}"/>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296" name="n_3aveValue【公営住宅】&#10;有形固定資産減価償却率">
          <a:extLst>
            <a:ext uri="{FF2B5EF4-FFF2-40B4-BE49-F238E27FC236}">
              <a16:creationId xmlns:a16="http://schemas.microsoft.com/office/drawing/2014/main" id="{00000000-0008-0000-0100-000028010000}"/>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297" name="n_4aveValue【公営住宅】&#10;有形固定資産減価償却率">
          <a:extLst>
            <a:ext uri="{FF2B5EF4-FFF2-40B4-BE49-F238E27FC236}">
              <a16:creationId xmlns:a16="http://schemas.microsoft.com/office/drawing/2014/main" id="{00000000-0008-0000-0100-000029010000}"/>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93363</xdr:rowOff>
    </xdr:from>
    <xdr:ext cx="405111" cy="259045"/>
    <xdr:sp macro="" textlink="">
      <xdr:nvSpPr>
        <xdr:cNvPr id="298" name="n_1mainValue【公営住宅】&#10;有形固定資産減価償却率">
          <a:extLst>
            <a:ext uri="{FF2B5EF4-FFF2-40B4-BE49-F238E27FC236}">
              <a16:creationId xmlns:a16="http://schemas.microsoft.com/office/drawing/2014/main" id="{00000000-0008-0000-0100-00002A010000}"/>
            </a:ext>
          </a:extLst>
        </xdr:cNvPr>
        <xdr:cNvSpPr txBox="1"/>
      </xdr:nvSpPr>
      <xdr:spPr>
        <a:xfrm>
          <a:off x="35820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299" name="n_2mainValue【公営住宅】&#10;有形固定資産減価償却率">
          <a:extLst>
            <a:ext uri="{FF2B5EF4-FFF2-40B4-BE49-F238E27FC236}">
              <a16:creationId xmlns:a16="http://schemas.microsoft.com/office/drawing/2014/main" id="{00000000-0008-0000-0100-00002B010000}"/>
            </a:ext>
          </a:extLst>
        </xdr:cNvPr>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72407</xdr:rowOff>
    </xdr:from>
    <xdr:ext cx="405111" cy="259045"/>
    <xdr:sp macro="" textlink="">
      <xdr:nvSpPr>
        <xdr:cNvPr id="300" name="n_3mainValue【公営住宅】&#10;有形固定資産減価償却率">
          <a:extLst>
            <a:ext uri="{FF2B5EF4-FFF2-40B4-BE49-F238E27FC236}">
              <a16:creationId xmlns:a16="http://schemas.microsoft.com/office/drawing/2014/main" id="{00000000-0008-0000-0100-00002C010000}"/>
            </a:ext>
          </a:extLst>
        </xdr:cNvPr>
        <xdr:cNvSpPr txBox="1"/>
      </xdr:nvSpPr>
      <xdr:spPr>
        <a:xfrm>
          <a:off x="1816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55263</xdr:rowOff>
    </xdr:from>
    <xdr:ext cx="405111" cy="259045"/>
    <xdr:sp macro="" textlink="">
      <xdr:nvSpPr>
        <xdr:cNvPr id="301" name="n_4mainValue【公営住宅】&#10;有形固定資産減価償却率">
          <a:extLst>
            <a:ext uri="{FF2B5EF4-FFF2-40B4-BE49-F238E27FC236}">
              <a16:creationId xmlns:a16="http://schemas.microsoft.com/office/drawing/2014/main" id="{00000000-0008-0000-0100-00002D010000}"/>
            </a:ext>
          </a:extLst>
        </xdr:cNvPr>
        <xdr:cNvSpPr txBox="1"/>
      </xdr:nvSpPr>
      <xdr:spPr>
        <a:xfrm>
          <a:off x="927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26" name="【公営住宅】&#10;一人当たり面積最小値テキスト">
          <a:extLst>
            <a:ext uri="{FF2B5EF4-FFF2-40B4-BE49-F238E27FC236}">
              <a16:creationId xmlns:a16="http://schemas.microsoft.com/office/drawing/2014/main" id="{00000000-0008-0000-0100-000046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28" name="【公営住宅】&#10;一人当たり面積最大値テキスト">
          <a:extLst>
            <a:ext uri="{FF2B5EF4-FFF2-40B4-BE49-F238E27FC236}">
              <a16:creationId xmlns:a16="http://schemas.microsoft.com/office/drawing/2014/main" id="{00000000-0008-0000-0100-000048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30" name="【公営住宅】&#10;一人当たり面積平均値テキスト">
          <a:extLst>
            <a:ext uri="{FF2B5EF4-FFF2-40B4-BE49-F238E27FC236}">
              <a16:creationId xmlns:a16="http://schemas.microsoft.com/office/drawing/2014/main" id="{00000000-0008-0000-0100-00004A010000}"/>
            </a:ext>
          </a:extLst>
        </xdr:cNvPr>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106172</xdr:rowOff>
    </xdr:from>
    <xdr:to>
      <xdr:col>55</xdr:col>
      <xdr:colOff>50800</xdr:colOff>
      <xdr:row>83</xdr:row>
      <xdr:rowOff>36322</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0426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129049</xdr:rowOff>
    </xdr:from>
    <xdr:ext cx="469744" cy="259045"/>
    <xdr:sp macro="" textlink="">
      <xdr:nvSpPr>
        <xdr:cNvPr id="342" name="【公営住宅】&#10;一人当たり面積該当値テキスト">
          <a:extLst>
            <a:ext uri="{FF2B5EF4-FFF2-40B4-BE49-F238E27FC236}">
              <a16:creationId xmlns:a16="http://schemas.microsoft.com/office/drawing/2014/main" id="{00000000-0008-0000-0100-000056010000}"/>
            </a:ext>
          </a:extLst>
        </xdr:cNvPr>
        <xdr:cNvSpPr txBox="1"/>
      </xdr:nvSpPr>
      <xdr:spPr>
        <a:xfrm>
          <a:off x="10515600" y="140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117411</xdr:rowOff>
    </xdr:from>
    <xdr:to>
      <xdr:col>50</xdr:col>
      <xdr:colOff>165100</xdr:colOff>
      <xdr:row>83</xdr:row>
      <xdr:rowOff>47561</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9588500" y="141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156972</xdr:rowOff>
    </xdr:from>
    <xdr:to>
      <xdr:col>55</xdr:col>
      <xdr:colOff>0</xdr:colOff>
      <xdr:row>82</xdr:row>
      <xdr:rowOff>168211</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9639300" y="14215872"/>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129984</xdr:rowOff>
    </xdr:from>
    <xdr:to>
      <xdr:col>46</xdr:col>
      <xdr:colOff>38100</xdr:colOff>
      <xdr:row>83</xdr:row>
      <xdr:rowOff>60134</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8699500" y="141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168211</xdr:rowOff>
    </xdr:from>
    <xdr:to>
      <xdr:col>50</xdr:col>
      <xdr:colOff>114300</xdr:colOff>
      <xdr:row>83</xdr:row>
      <xdr:rowOff>9334</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8750300" y="1422711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138557</xdr:rowOff>
    </xdr:from>
    <xdr:to>
      <xdr:col>41</xdr:col>
      <xdr:colOff>101600</xdr:colOff>
      <xdr:row>83</xdr:row>
      <xdr:rowOff>68707</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7810500" y="141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9334</xdr:rowOff>
    </xdr:from>
    <xdr:to>
      <xdr:col>45</xdr:col>
      <xdr:colOff>177800</xdr:colOff>
      <xdr:row>83</xdr:row>
      <xdr:rowOff>17907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flipV="1">
          <a:off x="7861300" y="1423968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169990</xdr:rowOff>
    </xdr:from>
    <xdr:to>
      <xdr:col>36</xdr:col>
      <xdr:colOff>165100</xdr:colOff>
      <xdr:row>83</xdr:row>
      <xdr:rowOff>100140</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6921500" y="142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17907</xdr:rowOff>
    </xdr:from>
    <xdr:to>
      <xdr:col>41</xdr:col>
      <xdr:colOff>50800</xdr:colOff>
      <xdr:row>83</xdr:row>
      <xdr:rowOff>49340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6972300" y="14248257"/>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51" name="n_1aveValue【公営住宅】&#10;一人当たり面積">
          <a:extLst>
            <a:ext uri="{FF2B5EF4-FFF2-40B4-BE49-F238E27FC236}">
              <a16:creationId xmlns:a16="http://schemas.microsoft.com/office/drawing/2014/main" id="{00000000-0008-0000-0100-00005F010000}"/>
            </a:ext>
          </a:extLst>
        </xdr:cNvPr>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52" name="n_2aveValue【公営住宅】&#10;一人当たり面積">
          <a:extLst>
            <a:ext uri="{FF2B5EF4-FFF2-40B4-BE49-F238E27FC236}">
              <a16:creationId xmlns:a16="http://schemas.microsoft.com/office/drawing/2014/main" id="{00000000-0008-0000-0100-000060010000}"/>
            </a:ext>
          </a:extLst>
        </xdr:cNvPr>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53" name="n_3aveValue【公営住宅】&#10;一人当たり面積">
          <a:extLst>
            <a:ext uri="{FF2B5EF4-FFF2-40B4-BE49-F238E27FC236}">
              <a16:creationId xmlns:a16="http://schemas.microsoft.com/office/drawing/2014/main" id="{00000000-0008-0000-0100-000061010000}"/>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54" name="n_4aveValue【公営住宅】&#10;一人当たり面積">
          <a:extLst>
            <a:ext uri="{FF2B5EF4-FFF2-40B4-BE49-F238E27FC236}">
              <a16:creationId xmlns:a16="http://schemas.microsoft.com/office/drawing/2014/main" id="{00000000-0008-0000-0100-000062010000}"/>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64088</xdr:rowOff>
    </xdr:from>
    <xdr:ext cx="469744" cy="259045"/>
    <xdr:sp macro="" textlink="">
      <xdr:nvSpPr>
        <xdr:cNvPr id="355" name="n_1mainValue【公営住宅】&#10;一人当たり面積">
          <a:extLst>
            <a:ext uri="{FF2B5EF4-FFF2-40B4-BE49-F238E27FC236}">
              <a16:creationId xmlns:a16="http://schemas.microsoft.com/office/drawing/2014/main" id="{00000000-0008-0000-0100-000063010000}"/>
            </a:ext>
          </a:extLst>
        </xdr:cNvPr>
        <xdr:cNvSpPr txBox="1"/>
      </xdr:nvSpPr>
      <xdr:spPr>
        <a:xfrm>
          <a:off x="9391727" y="1395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76661</xdr:rowOff>
    </xdr:from>
    <xdr:ext cx="469744" cy="259045"/>
    <xdr:sp macro="" textlink="">
      <xdr:nvSpPr>
        <xdr:cNvPr id="356" name="n_2mainValue【公営住宅】&#10;一人当たり面積">
          <a:extLst>
            <a:ext uri="{FF2B5EF4-FFF2-40B4-BE49-F238E27FC236}">
              <a16:creationId xmlns:a16="http://schemas.microsoft.com/office/drawing/2014/main" id="{00000000-0008-0000-0100-000064010000}"/>
            </a:ext>
          </a:extLst>
        </xdr:cNvPr>
        <xdr:cNvSpPr txBox="1"/>
      </xdr:nvSpPr>
      <xdr:spPr>
        <a:xfrm>
          <a:off x="8515427" y="139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85234</xdr:rowOff>
    </xdr:from>
    <xdr:ext cx="469744" cy="259045"/>
    <xdr:sp macro="" textlink="">
      <xdr:nvSpPr>
        <xdr:cNvPr id="357" name="n_3mainValue【公営住宅】&#10;一人当たり面積">
          <a:extLst>
            <a:ext uri="{FF2B5EF4-FFF2-40B4-BE49-F238E27FC236}">
              <a16:creationId xmlns:a16="http://schemas.microsoft.com/office/drawing/2014/main" id="{00000000-0008-0000-0100-000065010000}"/>
            </a:ext>
          </a:extLst>
        </xdr:cNvPr>
        <xdr:cNvSpPr txBox="1"/>
      </xdr:nvSpPr>
      <xdr:spPr>
        <a:xfrm>
          <a:off x="7626427" y="139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116667</xdr:rowOff>
    </xdr:from>
    <xdr:ext cx="469744" cy="259045"/>
    <xdr:sp macro="" textlink="">
      <xdr:nvSpPr>
        <xdr:cNvPr id="358" name="n_4mainValue【公営住宅】&#10;一人当たり面積">
          <a:extLst>
            <a:ext uri="{FF2B5EF4-FFF2-40B4-BE49-F238E27FC236}">
              <a16:creationId xmlns:a16="http://schemas.microsoft.com/office/drawing/2014/main" id="{00000000-0008-0000-0100-000066010000}"/>
            </a:ext>
          </a:extLst>
        </xdr:cNvPr>
        <xdr:cNvSpPr txBox="1"/>
      </xdr:nvSpPr>
      <xdr:spPr>
        <a:xfrm>
          <a:off x="6737427" y="1400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384" name="【港湾・漁港】&#10;有形固定資産減価償却率最小値テキスト">
          <a:extLst>
            <a:ext uri="{FF2B5EF4-FFF2-40B4-BE49-F238E27FC236}">
              <a16:creationId xmlns:a16="http://schemas.microsoft.com/office/drawing/2014/main" id="{00000000-0008-0000-0100-000080010000}"/>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386" name="【港湾・漁港】&#10;有形固定資産減価償却率最大値テキスト">
          <a:extLst>
            <a:ext uri="{FF2B5EF4-FFF2-40B4-BE49-F238E27FC236}">
              <a16:creationId xmlns:a16="http://schemas.microsoft.com/office/drawing/2014/main" id="{00000000-0008-0000-0100-000082010000}"/>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388" name="【港湾・漁港】&#10;有形固定資産減価償却率平均値テキスト">
          <a:extLst>
            <a:ext uri="{FF2B5EF4-FFF2-40B4-BE49-F238E27FC236}">
              <a16:creationId xmlns:a16="http://schemas.microsoft.com/office/drawing/2014/main" id="{00000000-0008-0000-0100-000084010000}"/>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21589</xdr:rowOff>
    </xdr:from>
    <xdr:to>
      <xdr:col>24</xdr:col>
      <xdr:colOff>114300</xdr:colOff>
      <xdr:row>107</xdr:row>
      <xdr:rowOff>123189</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4584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107966</xdr:rowOff>
    </xdr:from>
    <xdr:ext cx="405111" cy="259045"/>
    <xdr:sp macro="" textlink="">
      <xdr:nvSpPr>
        <xdr:cNvPr id="400" name="【港湾・漁港】&#10;有形固定資産減価償却率該当値テキスト">
          <a:extLst>
            <a:ext uri="{FF2B5EF4-FFF2-40B4-BE49-F238E27FC236}">
              <a16:creationId xmlns:a16="http://schemas.microsoft.com/office/drawing/2014/main" id="{00000000-0008-0000-0100-000090010000}"/>
            </a:ext>
          </a:extLst>
        </xdr:cNvPr>
        <xdr:cNvSpPr txBox="1"/>
      </xdr:nvSpPr>
      <xdr:spPr>
        <a:xfrm>
          <a:off x="4673600" y="1828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19686</xdr:rowOff>
    </xdr:from>
    <xdr:to>
      <xdr:col>20</xdr:col>
      <xdr:colOff>38100</xdr:colOff>
      <xdr:row>107</xdr:row>
      <xdr:rowOff>121286</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3746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70486</xdr:rowOff>
    </xdr:from>
    <xdr:to>
      <xdr:col>24</xdr:col>
      <xdr:colOff>63500</xdr:colOff>
      <xdr:row>107</xdr:row>
      <xdr:rowOff>72389</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3797300" y="184156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21589</xdr:rowOff>
    </xdr:from>
    <xdr:to>
      <xdr:col>15</xdr:col>
      <xdr:colOff>101600</xdr:colOff>
      <xdr:row>107</xdr:row>
      <xdr:rowOff>123189</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2857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70486</xdr:rowOff>
    </xdr:from>
    <xdr:to>
      <xdr:col>19</xdr:col>
      <xdr:colOff>177800</xdr:colOff>
      <xdr:row>107</xdr:row>
      <xdr:rowOff>72389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2908300" y="184156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8255</xdr:rowOff>
    </xdr:from>
    <xdr:to>
      <xdr:col>10</xdr:col>
      <xdr:colOff>165100</xdr:colOff>
      <xdr:row>107</xdr:row>
      <xdr:rowOff>109855</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96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59055</xdr:rowOff>
    </xdr:from>
    <xdr:to>
      <xdr:col>15</xdr:col>
      <xdr:colOff>50800</xdr:colOff>
      <xdr:row>107</xdr:row>
      <xdr:rowOff>72389</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2019300" y="184042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xdr:rowOff>
    </xdr:from>
    <xdr:to>
      <xdr:col>6</xdr:col>
      <xdr:colOff>38100</xdr:colOff>
      <xdr:row>107</xdr:row>
      <xdr:rowOff>115570</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07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59055</xdr:rowOff>
    </xdr:from>
    <xdr:to>
      <xdr:col>10</xdr:col>
      <xdr:colOff>114300</xdr:colOff>
      <xdr:row>107</xdr:row>
      <xdr:rowOff>64770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130300" y="1840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09" name="n_1aveValue【港湾・漁港】&#10;有形固定資産減価償却率">
          <a:extLst>
            <a:ext uri="{FF2B5EF4-FFF2-40B4-BE49-F238E27FC236}">
              <a16:creationId xmlns:a16="http://schemas.microsoft.com/office/drawing/2014/main" id="{00000000-0008-0000-0100-000099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10" name="n_2aveValue【港湾・漁港】&#10;有形固定資産減価償却率">
          <a:extLst>
            <a:ext uri="{FF2B5EF4-FFF2-40B4-BE49-F238E27FC236}">
              <a16:creationId xmlns:a16="http://schemas.microsoft.com/office/drawing/2014/main" id="{00000000-0008-0000-0100-00009A010000}"/>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57802</xdr:rowOff>
    </xdr:from>
    <xdr:ext cx="405111" cy="259045"/>
    <xdr:sp macro="" textlink="">
      <xdr:nvSpPr>
        <xdr:cNvPr id="411" name="n_3aveValue【港湾・漁港】&#10;有形固定資産減価償却率">
          <a:extLst>
            <a:ext uri="{FF2B5EF4-FFF2-40B4-BE49-F238E27FC236}">
              <a16:creationId xmlns:a16="http://schemas.microsoft.com/office/drawing/2014/main" id="{00000000-0008-0000-0100-00009B010000}"/>
            </a:ext>
          </a:extLst>
        </xdr:cNvPr>
        <xdr:cNvSpPr txBox="1"/>
      </xdr:nvSpPr>
      <xdr:spPr>
        <a:xfrm>
          <a:off x="1816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12" name="n_4aveValue【港湾・漁港】&#10;有形固定資産減価償却率">
          <a:extLst>
            <a:ext uri="{FF2B5EF4-FFF2-40B4-BE49-F238E27FC236}">
              <a16:creationId xmlns:a16="http://schemas.microsoft.com/office/drawing/2014/main" id="{00000000-0008-0000-0100-00009C010000}"/>
            </a:ext>
          </a:extLst>
        </xdr:cNvPr>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112413</xdr:rowOff>
    </xdr:from>
    <xdr:ext cx="405111" cy="259045"/>
    <xdr:sp macro="" textlink="">
      <xdr:nvSpPr>
        <xdr:cNvPr id="413" name="n_1mainValue【港湾・漁港】&#10;有形固定資産減価償却率">
          <a:extLst>
            <a:ext uri="{FF2B5EF4-FFF2-40B4-BE49-F238E27FC236}">
              <a16:creationId xmlns:a16="http://schemas.microsoft.com/office/drawing/2014/main" id="{00000000-0008-0000-0100-00009D010000}"/>
            </a:ext>
          </a:extLst>
        </xdr:cNvPr>
        <xdr:cNvSpPr txBox="1"/>
      </xdr:nvSpPr>
      <xdr:spPr>
        <a:xfrm>
          <a:off x="35820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114316</xdr:rowOff>
    </xdr:from>
    <xdr:ext cx="405111" cy="259045"/>
    <xdr:sp macro="" textlink="">
      <xdr:nvSpPr>
        <xdr:cNvPr id="414" name="n_2mainValue【港湾・漁港】&#10;有形固定資産減価償却率">
          <a:extLst>
            <a:ext uri="{FF2B5EF4-FFF2-40B4-BE49-F238E27FC236}">
              <a16:creationId xmlns:a16="http://schemas.microsoft.com/office/drawing/2014/main" id="{00000000-0008-0000-0100-00009E010000}"/>
            </a:ext>
          </a:extLst>
        </xdr:cNvPr>
        <xdr:cNvSpPr txBox="1"/>
      </xdr:nvSpPr>
      <xdr:spPr>
        <a:xfrm>
          <a:off x="2705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100982</xdr:rowOff>
    </xdr:from>
    <xdr:ext cx="405111" cy="259045"/>
    <xdr:sp macro="" textlink="">
      <xdr:nvSpPr>
        <xdr:cNvPr id="415" name="n_3mainValue【港湾・漁港】&#10;有形固定資産減価償却率">
          <a:extLst>
            <a:ext uri="{FF2B5EF4-FFF2-40B4-BE49-F238E27FC236}">
              <a16:creationId xmlns:a16="http://schemas.microsoft.com/office/drawing/2014/main" id="{00000000-0008-0000-0100-00009F010000}"/>
            </a:ext>
          </a:extLst>
        </xdr:cNvPr>
        <xdr:cNvSpPr txBox="1"/>
      </xdr:nvSpPr>
      <xdr:spPr>
        <a:xfrm>
          <a:off x="1816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106697</xdr:rowOff>
    </xdr:from>
    <xdr:ext cx="405111" cy="259045"/>
    <xdr:sp macro="" textlink="">
      <xdr:nvSpPr>
        <xdr:cNvPr id="416" name="n_4mainValue【港湾・漁港】&#10;有形固定資産減価償却率">
          <a:extLst>
            <a:ext uri="{FF2B5EF4-FFF2-40B4-BE49-F238E27FC236}">
              <a16:creationId xmlns:a16="http://schemas.microsoft.com/office/drawing/2014/main" id="{00000000-0008-0000-0100-0000A0010000}"/>
            </a:ext>
          </a:extLst>
        </xdr:cNvPr>
        <xdr:cNvSpPr txBox="1"/>
      </xdr:nvSpPr>
      <xdr:spPr>
        <a:xfrm>
          <a:off x="927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a:extLst>
            <a:ext uri="{FF2B5EF4-FFF2-40B4-BE49-F238E27FC236}">
              <a16:creationId xmlns:a16="http://schemas.microsoft.com/office/drawing/2014/main" id="{00000000-0008-0000-0100-0000B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39" name="【港湾・漁港】&#10;一人当たり有形固定資産（償却資産）額最小値テキスト">
          <a:extLst>
            <a:ext uri="{FF2B5EF4-FFF2-40B4-BE49-F238E27FC236}">
              <a16:creationId xmlns:a16="http://schemas.microsoft.com/office/drawing/2014/main" id="{00000000-0008-0000-0100-0000B7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41" name="【港湾・漁港】&#10;一人当たり有形固定資産（償却資産）額最大値テキスト">
          <a:extLst>
            <a:ext uri="{FF2B5EF4-FFF2-40B4-BE49-F238E27FC236}">
              <a16:creationId xmlns:a16="http://schemas.microsoft.com/office/drawing/2014/main" id="{00000000-0008-0000-0100-0000B9010000}"/>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43" name="【港湾・漁港】&#10;一人当たり有形固定資産（償却資産）額平均値テキスト">
          <a:extLst>
            <a:ext uri="{FF2B5EF4-FFF2-40B4-BE49-F238E27FC236}">
              <a16:creationId xmlns:a16="http://schemas.microsoft.com/office/drawing/2014/main" id="{00000000-0008-0000-0100-0000BB010000}"/>
            </a:ext>
          </a:extLst>
        </xdr:cNvPr>
        <xdr:cNvSpPr txBox="1"/>
      </xdr:nvSpPr>
      <xdr:spPr>
        <a:xfrm>
          <a:off x="10515600" y="1829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81300</xdr:rowOff>
    </xdr:from>
    <xdr:to>
      <xdr:col>55</xdr:col>
      <xdr:colOff>50800</xdr:colOff>
      <xdr:row>106</xdr:row>
      <xdr:rowOff>11450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0426700" y="180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104177</xdr:rowOff>
    </xdr:from>
    <xdr:ext cx="690189" cy="259045"/>
    <xdr:sp macro="" textlink="">
      <xdr:nvSpPr>
        <xdr:cNvPr id="455" name="【港湾・漁港】&#10;一人当たり有形固定資産（償却資産）額該当値テキスト">
          <a:extLst>
            <a:ext uri="{FF2B5EF4-FFF2-40B4-BE49-F238E27FC236}">
              <a16:creationId xmlns:a16="http://schemas.microsoft.com/office/drawing/2014/main" id="{00000000-0008-0000-0100-0000C7010000}"/>
            </a:ext>
          </a:extLst>
        </xdr:cNvPr>
        <xdr:cNvSpPr txBox="1"/>
      </xdr:nvSpPr>
      <xdr:spPr>
        <a:xfrm>
          <a:off x="10515600" y="17934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93032</xdr:rowOff>
    </xdr:from>
    <xdr:to>
      <xdr:col>50</xdr:col>
      <xdr:colOff>165100</xdr:colOff>
      <xdr:row>106</xdr:row>
      <xdr:rowOff>23182</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9588500" y="18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132100</xdr:rowOff>
    </xdr:from>
    <xdr:to>
      <xdr:col>55</xdr:col>
      <xdr:colOff>0</xdr:colOff>
      <xdr:row>105</xdr:row>
      <xdr:rowOff>143832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9639300" y="18134350"/>
          <a:ext cx="8382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104896</xdr:rowOff>
    </xdr:from>
    <xdr:to>
      <xdr:col>46</xdr:col>
      <xdr:colOff>38100</xdr:colOff>
      <xdr:row>106</xdr:row>
      <xdr:rowOff>35046</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8699500" y="181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143832</xdr:rowOff>
    </xdr:from>
    <xdr:to>
      <xdr:col>50</xdr:col>
      <xdr:colOff>114300</xdr:colOff>
      <xdr:row>105</xdr:row>
      <xdr:rowOff>155696</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8750300" y="18146082"/>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111435</xdr:rowOff>
    </xdr:from>
    <xdr:to>
      <xdr:col>41</xdr:col>
      <xdr:colOff>101600</xdr:colOff>
      <xdr:row>106</xdr:row>
      <xdr:rowOff>41585</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7810500" y="181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155696</xdr:rowOff>
    </xdr:from>
    <xdr:to>
      <xdr:col>45</xdr:col>
      <xdr:colOff>177800</xdr:colOff>
      <xdr:row>105</xdr:row>
      <xdr:rowOff>162235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7861300" y="18157946"/>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123827</xdr:rowOff>
    </xdr:from>
    <xdr:to>
      <xdr:col>36</xdr:col>
      <xdr:colOff>165100</xdr:colOff>
      <xdr:row>106</xdr:row>
      <xdr:rowOff>53977</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6921500" y="181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162235</xdr:rowOff>
    </xdr:from>
    <xdr:to>
      <xdr:col>41</xdr:col>
      <xdr:colOff>50800</xdr:colOff>
      <xdr:row>106</xdr:row>
      <xdr:rowOff>3177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6972300" y="18164485"/>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24705</xdr:rowOff>
    </xdr:from>
    <xdr:ext cx="599010" cy="259045"/>
    <xdr:sp macro="" textlink="">
      <xdr:nvSpPr>
        <xdr:cNvPr id="464" name="n_1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93270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27768</xdr:rowOff>
    </xdr:from>
    <xdr:ext cx="599010" cy="259045"/>
    <xdr:sp macro="" textlink="">
      <xdr:nvSpPr>
        <xdr:cNvPr id="465" name="n_2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8450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30227</xdr:rowOff>
    </xdr:from>
    <xdr:ext cx="599010" cy="259045"/>
    <xdr:sp macro="" textlink="">
      <xdr:nvSpPr>
        <xdr:cNvPr id="466" name="n_3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7561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27830</xdr:rowOff>
    </xdr:from>
    <xdr:ext cx="599010" cy="259045"/>
    <xdr:sp macro="" textlink="">
      <xdr:nvSpPr>
        <xdr:cNvPr id="467" name="n_4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6672795" y="183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39709</xdr:rowOff>
    </xdr:from>
    <xdr:ext cx="599010" cy="259045"/>
    <xdr:sp macro="" textlink="">
      <xdr:nvSpPr>
        <xdr:cNvPr id="468" name="n_1main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9327095" y="1787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51573</xdr:rowOff>
    </xdr:from>
    <xdr:ext cx="599010" cy="259045"/>
    <xdr:sp macro="" textlink="">
      <xdr:nvSpPr>
        <xdr:cNvPr id="469" name="n_2main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8450795" y="178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58112</xdr:rowOff>
    </xdr:from>
    <xdr:ext cx="599010" cy="259045"/>
    <xdr:sp macro="" textlink="">
      <xdr:nvSpPr>
        <xdr:cNvPr id="470" name="n_3main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7561795" y="1788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70504</xdr:rowOff>
    </xdr:from>
    <xdr:ext cx="599010" cy="259045"/>
    <xdr:sp macro="" textlink="">
      <xdr:nvSpPr>
        <xdr:cNvPr id="471" name="n_4mainValue【港湾・漁港】&#10;一人当たり有形固定資産（償却資産）額">
          <a:extLst>
            <a:ext uri="{FF2B5EF4-FFF2-40B4-BE49-F238E27FC236}">
              <a16:creationId xmlns:a16="http://schemas.microsoft.com/office/drawing/2014/main" id="{00000000-0008-0000-0100-0000D7010000}"/>
            </a:ext>
          </a:extLst>
        </xdr:cNvPr>
        <xdr:cNvSpPr txBox="1"/>
      </xdr:nvSpPr>
      <xdr:spPr>
        <a:xfrm>
          <a:off x="6672795" y="179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認定こども園・幼稚園・保育所】&#10;有形固定資産減価償却率グラフ枠">
          <a:extLst>
            <a:ext uri="{FF2B5EF4-FFF2-40B4-BE49-F238E27FC236}">
              <a16:creationId xmlns:a16="http://schemas.microsoft.com/office/drawing/2014/main" id="{00000000-0008-0000-0100-0000F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認定こども園・幼稚園・保育所】&#10;有形固定資産減価償却率最小値テキスト">
          <a:extLst>
            <a:ext uri="{FF2B5EF4-FFF2-40B4-BE49-F238E27FC236}">
              <a16:creationId xmlns:a16="http://schemas.microsoft.com/office/drawing/2014/main" id="{00000000-0008-0000-0100-0000F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00" name="【認定こども園・幼稚園・保育所】&#10;有形固定資産減価償却率最大値テキスト">
          <a:extLst>
            <a:ext uri="{FF2B5EF4-FFF2-40B4-BE49-F238E27FC236}">
              <a16:creationId xmlns:a16="http://schemas.microsoft.com/office/drawing/2014/main" id="{00000000-0008-0000-0100-0000F4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02" name="【認定こども園・幼稚園・保育所】&#10;有形固定資産減価償却率平均値テキスト">
          <a:extLst>
            <a:ext uri="{FF2B5EF4-FFF2-40B4-BE49-F238E27FC236}">
              <a16:creationId xmlns:a16="http://schemas.microsoft.com/office/drawing/2014/main" id="{00000000-0008-0000-0100-0000F6010000}"/>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131535</xdr:rowOff>
    </xdr:from>
    <xdr:to>
      <xdr:col>85</xdr:col>
      <xdr:colOff>177800</xdr:colOff>
      <xdr:row>41</xdr:row>
      <xdr:rowOff>61685</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62687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109962</xdr:rowOff>
    </xdr:from>
    <xdr:ext cx="405111" cy="259045"/>
    <xdr:sp macro="" textlink="">
      <xdr:nvSpPr>
        <xdr:cNvPr id="514" name="【認定こども園・幼稚園・保育所】&#10;有形固定資産減価償却率該当値テキスト">
          <a:extLst>
            <a:ext uri="{FF2B5EF4-FFF2-40B4-BE49-F238E27FC236}">
              <a16:creationId xmlns:a16="http://schemas.microsoft.com/office/drawing/2014/main" id="{00000000-0008-0000-0100-000002020000}"/>
            </a:ext>
          </a:extLst>
        </xdr:cNvPr>
        <xdr:cNvSpPr txBox="1"/>
      </xdr:nvSpPr>
      <xdr:spPr>
        <a:xfrm>
          <a:off x="16357600"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10885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5481300" y="702237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79284</xdr:rowOff>
    </xdr:from>
    <xdr:to>
      <xdr:col>76</xdr:col>
      <xdr:colOff>165100</xdr:colOff>
      <xdr:row>41</xdr:row>
      <xdr:rowOff>9434</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4541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130084</xdr:rowOff>
    </xdr:from>
    <xdr:to>
      <xdr:col>81</xdr:col>
      <xdr:colOff>50800</xdr:colOff>
      <xdr:row>40</xdr:row>
      <xdr:rowOff>164374</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4592300" y="69880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43362</xdr:rowOff>
    </xdr:from>
    <xdr:to>
      <xdr:col>72</xdr:col>
      <xdr:colOff>38100</xdr:colOff>
      <xdr:row>40</xdr:row>
      <xdr:rowOff>144962</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3652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94162</xdr:rowOff>
    </xdr:from>
    <xdr:to>
      <xdr:col>76</xdr:col>
      <xdr:colOff>114300</xdr:colOff>
      <xdr:row>40</xdr:row>
      <xdr:rowOff>130084</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3703300" y="69521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xdr:rowOff>
    </xdr:from>
    <xdr:to>
      <xdr:col>67</xdr:col>
      <xdr:colOff>101600</xdr:colOff>
      <xdr:row>40</xdr:row>
      <xdr:rowOff>109038</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2763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58238</xdr:rowOff>
    </xdr:from>
    <xdr:to>
      <xdr:col>71</xdr:col>
      <xdr:colOff>177800</xdr:colOff>
      <xdr:row>40</xdr:row>
      <xdr:rowOff>94162</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814300" y="6916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23" name="n_1ave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24" name="n_2ave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25" name="n_3ave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26" name="n_4aveValue【認定こども園・幼稚園・保育所】&#10;有形固定資産減価償却率">
          <a:extLst>
            <a:ext uri="{FF2B5EF4-FFF2-40B4-BE49-F238E27FC236}">
              <a16:creationId xmlns:a16="http://schemas.microsoft.com/office/drawing/2014/main" id="{00000000-0008-0000-0100-00000E02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527" name="n_1mainValue【認定こども園・幼稚園・保育所】&#10;有形固定資産減価償却率">
          <a:extLst>
            <a:ext uri="{FF2B5EF4-FFF2-40B4-BE49-F238E27FC236}">
              <a16:creationId xmlns:a16="http://schemas.microsoft.com/office/drawing/2014/main" id="{00000000-0008-0000-0100-00000F020000}"/>
            </a:ext>
          </a:extLst>
        </xdr:cNvPr>
        <xdr:cNvSpPr txBox="1"/>
      </xdr:nvSpPr>
      <xdr:spPr>
        <a:xfrm>
          <a:off x="15266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561</xdr:rowOff>
    </xdr:from>
    <xdr:ext cx="405111" cy="259045"/>
    <xdr:sp macro="" textlink="">
      <xdr:nvSpPr>
        <xdr:cNvPr id="528" name="n_2mainValue【認定こども園・幼稚園・保育所】&#10;有形固定資産減価償却率">
          <a:extLst>
            <a:ext uri="{FF2B5EF4-FFF2-40B4-BE49-F238E27FC236}">
              <a16:creationId xmlns:a16="http://schemas.microsoft.com/office/drawing/2014/main" id="{00000000-0008-0000-0100-000010020000}"/>
            </a:ext>
          </a:extLst>
        </xdr:cNvPr>
        <xdr:cNvSpPr txBox="1"/>
      </xdr:nvSpPr>
      <xdr:spPr>
        <a:xfrm>
          <a:off x="143897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136089</xdr:rowOff>
    </xdr:from>
    <xdr:ext cx="405111" cy="259045"/>
    <xdr:sp macro="" textlink="">
      <xdr:nvSpPr>
        <xdr:cNvPr id="529" name="n_3mainValue【認定こども園・幼稚園・保育所】&#10;有形固定資産減価償却率">
          <a:extLst>
            <a:ext uri="{FF2B5EF4-FFF2-40B4-BE49-F238E27FC236}">
              <a16:creationId xmlns:a16="http://schemas.microsoft.com/office/drawing/2014/main" id="{00000000-0008-0000-0100-000011020000}"/>
            </a:ext>
          </a:extLst>
        </xdr:cNvPr>
        <xdr:cNvSpPr txBox="1"/>
      </xdr:nvSpPr>
      <xdr:spPr>
        <a:xfrm>
          <a:off x="13500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100165</xdr:rowOff>
    </xdr:from>
    <xdr:ext cx="405111" cy="259045"/>
    <xdr:sp macro="" textlink="">
      <xdr:nvSpPr>
        <xdr:cNvPr id="530" name="n_4mainValue【認定こども園・幼稚園・保育所】&#10;有形固定資産減価償却率">
          <a:extLst>
            <a:ext uri="{FF2B5EF4-FFF2-40B4-BE49-F238E27FC236}">
              <a16:creationId xmlns:a16="http://schemas.microsoft.com/office/drawing/2014/main" id="{00000000-0008-0000-0100-000012020000}"/>
            </a:ext>
          </a:extLst>
        </xdr:cNvPr>
        <xdr:cNvSpPr txBox="1"/>
      </xdr:nvSpPr>
      <xdr:spPr>
        <a:xfrm>
          <a:off x="12611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認定こども園・幼稚園・保育所】&#10;一人当たり面積グラフ枠">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53" name="【認定こども園・幼稚園・保育所】&#10;一人当たり面積最小値テキスト">
          <a:extLst>
            <a:ext uri="{FF2B5EF4-FFF2-40B4-BE49-F238E27FC236}">
              <a16:creationId xmlns:a16="http://schemas.microsoft.com/office/drawing/2014/main" id="{00000000-0008-0000-0100-00002902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55" name="【認定こども園・幼稚園・保育所】&#10;一人当たり面積最大値テキスト">
          <a:extLst>
            <a:ext uri="{FF2B5EF4-FFF2-40B4-BE49-F238E27FC236}">
              <a16:creationId xmlns:a16="http://schemas.microsoft.com/office/drawing/2014/main" id="{00000000-0008-0000-0100-00002B02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57" name="【認定こども園・幼稚園・保育所】&#10;一人当たり面積平均値テキスト">
          <a:extLst>
            <a:ext uri="{FF2B5EF4-FFF2-40B4-BE49-F238E27FC236}">
              <a16:creationId xmlns:a16="http://schemas.microsoft.com/office/drawing/2014/main" id="{00000000-0008-0000-0100-00002D020000}"/>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128270</xdr:rowOff>
    </xdr:from>
    <xdr:to>
      <xdr:col>116</xdr:col>
      <xdr:colOff>114300</xdr:colOff>
      <xdr:row>37</xdr:row>
      <xdr:rowOff>58420</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2110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151147</xdr:rowOff>
    </xdr:from>
    <xdr:ext cx="469744" cy="259045"/>
    <xdr:sp macro="" textlink="">
      <xdr:nvSpPr>
        <xdr:cNvPr id="569" name="【認定こども園・幼稚園・保育所】&#10;一人当たり面積該当値テキスト">
          <a:extLst>
            <a:ext uri="{FF2B5EF4-FFF2-40B4-BE49-F238E27FC236}">
              <a16:creationId xmlns:a16="http://schemas.microsoft.com/office/drawing/2014/main" id="{00000000-0008-0000-0100-000039020000}"/>
            </a:ext>
          </a:extLst>
        </xdr:cNvPr>
        <xdr:cNvSpPr txBox="1"/>
      </xdr:nvSpPr>
      <xdr:spPr>
        <a:xfrm>
          <a:off x="22199600"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144272</xdr:rowOff>
    </xdr:from>
    <xdr:to>
      <xdr:col>112</xdr:col>
      <xdr:colOff>38100</xdr:colOff>
      <xdr:row>37</xdr:row>
      <xdr:rowOff>74422</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21272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7620</xdr:rowOff>
    </xdr:from>
    <xdr:to>
      <xdr:col>116</xdr:col>
      <xdr:colOff>63500</xdr:colOff>
      <xdr:row>37</xdr:row>
      <xdr:rowOff>23622</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1323300" y="635127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160274</xdr:rowOff>
    </xdr:from>
    <xdr:to>
      <xdr:col>107</xdr:col>
      <xdr:colOff>101600</xdr:colOff>
      <xdr:row>37</xdr:row>
      <xdr:rowOff>90424</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20383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23622</xdr:rowOff>
    </xdr:from>
    <xdr:to>
      <xdr:col>111</xdr:col>
      <xdr:colOff>177800</xdr:colOff>
      <xdr:row>37</xdr:row>
      <xdr:rowOff>39624</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20434300" y="63672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xdr:rowOff>
    </xdr:from>
    <xdr:to>
      <xdr:col>102</xdr:col>
      <xdr:colOff>165100</xdr:colOff>
      <xdr:row>37</xdr:row>
      <xdr:rowOff>101854</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9494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39624</xdr:rowOff>
    </xdr:from>
    <xdr:to>
      <xdr:col>107</xdr:col>
      <xdr:colOff>50800</xdr:colOff>
      <xdr:row>37</xdr:row>
      <xdr:rowOff>51054</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19545300" y="63832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8605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51054</xdr:rowOff>
    </xdr:from>
    <xdr:to>
      <xdr:col>102</xdr:col>
      <xdr:colOff>114300</xdr:colOff>
      <xdr:row>37</xdr:row>
      <xdr:rowOff>64770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18656300" y="63947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78" name="n_1ave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79" name="n_2aveValue【認定こども園・幼稚園・保育所】&#10;一人当たり面積">
          <a:extLst>
            <a:ext uri="{FF2B5EF4-FFF2-40B4-BE49-F238E27FC236}">
              <a16:creationId xmlns:a16="http://schemas.microsoft.com/office/drawing/2014/main" id="{00000000-0008-0000-0100-000043020000}"/>
            </a:ext>
          </a:extLst>
        </xdr:cNvPr>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80" name="n_3aveValue【認定こども園・幼稚園・保育所】&#10;一人当たり面積">
          <a:extLst>
            <a:ext uri="{FF2B5EF4-FFF2-40B4-BE49-F238E27FC236}">
              <a16:creationId xmlns:a16="http://schemas.microsoft.com/office/drawing/2014/main" id="{00000000-0008-0000-0100-000044020000}"/>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81" name="n_4aveValue【認定こども園・幼稚園・保育所】&#10;一人当たり面積">
          <a:extLst>
            <a:ext uri="{FF2B5EF4-FFF2-40B4-BE49-F238E27FC236}">
              <a16:creationId xmlns:a16="http://schemas.microsoft.com/office/drawing/2014/main" id="{00000000-0008-0000-0100-000045020000}"/>
            </a:ext>
          </a:extLst>
        </xdr:cNvPr>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90949</xdr:rowOff>
    </xdr:from>
    <xdr:ext cx="469744" cy="259045"/>
    <xdr:sp macro="" textlink="">
      <xdr:nvSpPr>
        <xdr:cNvPr id="582" name="n_1mainValue【認定こども園・幼稚園・保育所】&#10;一人当たり面積">
          <a:extLst>
            <a:ext uri="{FF2B5EF4-FFF2-40B4-BE49-F238E27FC236}">
              <a16:creationId xmlns:a16="http://schemas.microsoft.com/office/drawing/2014/main" id="{00000000-0008-0000-0100-000046020000}"/>
            </a:ext>
          </a:extLst>
        </xdr:cNvPr>
        <xdr:cNvSpPr txBox="1"/>
      </xdr:nvSpPr>
      <xdr:spPr>
        <a:xfrm>
          <a:off x="2107572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106951</xdr:rowOff>
    </xdr:from>
    <xdr:ext cx="469744" cy="259045"/>
    <xdr:sp macro="" textlink="">
      <xdr:nvSpPr>
        <xdr:cNvPr id="583" name="n_2mainValue【認定こども園・幼稚園・保育所】&#10;一人当たり面積">
          <a:extLst>
            <a:ext uri="{FF2B5EF4-FFF2-40B4-BE49-F238E27FC236}">
              <a16:creationId xmlns:a16="http://schemas.microsoft.com/office/drawing/2014/main" id="{00000000-0008-0000-0100-000047020000}"/>
            </a:ext>
          </a:extLst>
        </xdr:cNvPr>
        <xdr:cNvSpPr txBox="1"/>
      </xdr:nvSpPr>
      <xdr:spPr>
        <a:xfrm>
          <a:off x="20199427"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118381</xdr:rowOff>
    </xdr:from>
    <xdr:ext cx="469744" cy="259045"/>
    <xdr:sp macro="" textlink="">
      <xdr:nvSpPr>
        <xdr:cNvPr id="584" name="n_3mainValue【認定こども園・幼稚園・保育所】&#10;一人当たり面積">
          <a:extLst>
            <a:ext uri="{FF2B5EF4-FFF2-40B4-BE49-F238E27FC236}">
              <a16:creationId xmlns:a16="http://schemas.microsoft.com/office/drawing/2014/main" id="{00000000-0008-0000-0100-000048020000}"/>
            </a:ext>
          </a:extLst>
        </xdr:cNvPr>
        <xdr:cNvSpPr txBox="1"/>
      </xdr:nvSpPr>
      <xdr:spPr>
        <a:xfrm>
          <a:off x="193104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585" name="n_4mainValue【認定こども園・幼稚園・保育所】&#10;一人当たり面積">
          <a:extLst>
            <a:ext uri="{FF2B5EF4-FFF2-40B4-BE49-F238E27FC236}">
              <a16:creationId xmlns:a16="http://schemas.microsoft.com/office/drawing/2014/main" id="{00000000-0008-0000-0100-000049020000}"/>
            </a:ext>
          </a:extLst>
        </xdr:cNvPr>
        <xdr:cNvSpPr txBox="1"/>
      </xdr:nvSpPr>
      <xdr:spPr>
        <a:xfrm>
          <a:off x="18421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学校施設】&#10;有形固定資産減価償却率グラフ枠">
          <a:extLst>
            <a:ext uri="{FF2B5EF4-FFF2-40B4-BE49-F238E27FC236}">
              <a16:creationId xmlns:a16="http://schemas.microsoft.com/office/drawing/2014/main" id="{00000000-0008-0000-0100-00006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11" name="【学校施設】&#10;有形固定資産減価償却率最小値テキスト">
          <a:extLst>
            <a:ext uri="{FF2B5EF4-FFF2-40B4-BE49-F238E27FC236}">
              <a16:creationId xmlns:a16="http://schemas.microsoft.com/office/drawing/2014/main" id="{00000000-0008-0000-0100-000063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13" name="【学校施設】&#10;有形固定資産減価償却率最大値テキスト">
          <a:extLst>
            <a:ext uri="{FF2B5EF4-FFF2-40B4-BE49-F238E27FC236}">
              <a16:creationId xmlns:a16="http://schemas.microsoft.com/office/drawing/2014/main" id="{00000000-0008-0000-0100-000065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15" name="【学校施設】&#10;有形固定資産減価償却率平均値テキスト">
          <a:extLst>
            <a:ext uri="{FF2B5EF4-FFF2-40B4-BE49-F238E27FC236}">
              <a16:creationId xmlns:a16="http://schemas.microsoft.com/office/drawing/2014/main" id="{00000000-0008-0000-0100-000067020000}"/>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20" name="フローチャート: 判断 619">
          <a:extLst>
            <a:ext uri="{FF2B5EF4-FFF2-40B4-BE49-F238E27FC236}">
              <a16:creationId xmlns:a16="http://schemas.microsoft.com/office/drawing/2014/main" id="{00000000-0008-0000-0100-00006C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626" name="楕円 625">
          <a:extLst>
            <a:ext uri="{FF2B5EF4-FFF2-40B4-BE49-F238E27FC236}">
              <a16:creationId xmlns:a16="http://schemas.microsoft.com/office/drawing/2014/main" id="{00000000-0008-0000-0100-000072020000}"/>
            </a:ext>
          </a:extLst>
        </xdr:cNvPr>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627" name="【学校施設】&#10;有形固定資産減価償却率該当値テキスト">
          <a:extLst>
            <a:ext uri="{FF2B5EF4-FFF2-40B4-BE49-F238E27FC236}">
              <a16:creationId xmlns:a16="http://schemas.microsoft.com/office/drawing/2014/main" id="{00000000-0008-0000-0100-000073020000}"/>
            </a:ext>
          </a:extLst>
        </xdr:cNvPr>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107315</xdr:rowOff>
    </xdr:from>
    <xdr:to>
      <xdr:col>81</xdr:col>
      <xdr:colOff>101600</xdr:colOff>
      <xdr:row>61</xdr:row>
      <xdr:rowOff>37465</xdr:rowOff>
    </xdr:to>
    <xdr:sp macro="" textlink="">
      <xdr:nvSpPr>
        <xdr:cNvPr id="628" name="楕円 627">
          <a:extLst>
            <a:ext uri="{FF2B5EF4-FFF2-40B4-BE49-F238E27FC236}">
              <a16:creationId xmlns:a16="http://schemas.microsoft.com/office/drawing/2014/main" id="{00000000-0008-0000-0100-000074020000}"/>
            </a:ext>
          </a:extLst>
        </xdr:cNvPr>
        <xdr:cNvSpPr/>
      </xdr:nvSpPr>
      <xdr:spPr>
        <a:xfrm>
          <a:off x="15430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158115</xdr:rowOff>
    </xdr:from>
    <xdr:to>
      <xdr:col>85</xdr:col>
      <xdr:colOff>127000</xdr:colOff>
      <xdr:row>60</xdr:row>
      <xdr:rowOff>163830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5481300" y="104451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76835</xdr:rowOff>
    </xdr:from>
    <xdr:to>
      <xdr:col>76</xdr:col>
      <xdr:colOff>165100</xdr:colOff>
      <xdr:row>61</xdr:row>
      <xdr:rowOff>6985</xdr:rowOff>
    </xdr:to>
    <xdr:sp macro="" textlink="">
      <xdr:nvSpPr>
        <xdr:cNvPr id="630" name="楕円 629">
          <a:extLst>
            <a:ext uri="{FF2B5EF4-FFF2-40B4-BE49-F238E27FC236}">
              <a16:creationId xmlns:a16="http://schemas.microsoft.com/office/drawing/2014/main" id="{00000000-0008-0000-0100-000076020000}"/>
            </a:ext>
          </a:extLst>
        </xdr:cNvPr>
        <xdr:cNvSpPr/>
      </xdr:nvSpPr>
      <xdr:spPr>
        <a:xfrm>
          <a:off x="14541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127635</xdr:rowOff>
    </xdr:from>
    <xdr:to>
      <xdr:col>81</xdr:col>
      <xdr:colOff>50800</xdr:colOff>
      <xdr:row>60</xdr:row>
      <xdr:rowOff>158115</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4592300" y="104146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632" name="楕円 631">
          <a:extLst>
            <a:ext uri="{FF2B5EF4-FFF2-40B4-BE49-F238E27FC236}">
              <a16:creationId xmlns:a16="http://schemas.microsoft.com/office/drawing/2014/main" id="{00000000-0008-0000-0100-000078020000}"/>
            </a:ext>
          </a:extLst>
        </xdr:cNvPr>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60</xdr:row>
      <xdr:rowOff>127635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3703300" y="1038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xdr:rowOff>
    </xdr:from>
    <xdr:to>
      <xdr:col>67</xdr:col>
      <xdr:colOff>101600</xdr:colOff>
      <xdr:row>60</xdr:row>
      <xdr:rowOff>109855</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12763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59055</xdr:rowOff>
    </xdr:from>
    <xdr:to>
      <xdr:col>71</xdr:col>
      <xdr:colOff>177800</xdr:colOff>
      <xdr:row>60</xdr:row>
      <xdr:rowOff>93345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814300" y="10346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36" name="n_1aveValue【学校施設】&#10;有形固定資産減価償却率">
          <a:extLst>
            <a:ext uri="{FF2B5EF4-FFF2-40B4-BE49-F238E27FC236}">
              <a16:creationId xmlns:a16="http://schemas.microsoft.com/office/drawing/2014/main" id="{00000000-0008-0000-0100-00007C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37" name="n_2aveValue【学校施設】&#10;有形固定資産減価償却率">
          <a:extLst>
            <a:ext uri="{FF2B5EF4-FFF2-40B4-BE49-F238E27FC236}">
              <a16:creationId xmlns:a16="http://schemas.microsoft.com/office/drawing/2014/main" id="{00000000-0008-0000-0100-00007D020000}"/>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638" name="n_3aveValue【学校施設】&#10;有形固定資産減価償却率">
          <a:extLst>
            <a:ext uri="{FF2B5EF4-FFF2-40B4-BE49-F238E27FC236}">
              <a16:creationId xmlns:a16="http://schemas.microsoft.com/office/drawing/2014/main" id="{00000000-0008-0000-0100-00007E020000}"/>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39" name="n_4aveValue【学校施設】&#10;有形固定資産減価償却率">
          <a:extLst>
            <a:ext uri="{FF2B5EF4-FFF2-40B4-BE49-F238E27FC236}">
              <a16:creationId xmlns:a16="http://schemas.microsoft.com/office/drawing/2014/main" id="{00000000-0008-0000-0100-00007F02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28592</xdr:rowOff>
    </xdr:from>
    <xdr:ext cx="405111" cy="259045"/>
    <xdr:sp macro="" textlink="">
      <xdr:nvSpPr>
        <xdr:cNvPr id="640" name="n_1mainValue【学校施設】&#10;有形固定資産減価償却率">
          <a:extLst>
            <a:ext uri="{FF2B5EF4-FFF2-40B4-BE49-F238E27FC236}">
              <a16:creationId xmlns:a16="http://schemas.microsoft.com/office/drawing/2014/main" id="{00000000-0008-0000-0100-000080020000}"/>
            </a:ext>
          </a:extLst>
        </xdr:cNvPr>
        <xdr:cNvSpPr txBox="1"/>
      </xdr:nvSpPr>
      <xdr:spPr>
        <a:xfrm>
          <a:off x="15266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41" name="n_2mainValue【学校施設】&#10;有形固定資産減価償却率">
          <a:extLst>
            <a:ext uri="{FF2B5EF4-FFF2-40B4-BE49-F238E27FC236}">
              <a16:creationId xmlns:a16="http://schemas.microsoft.com/office/drawing/2014/main" id="{00000000-0008-0000-0100-000081020000}"/>
            </a:ext>
          </a:extLst>
        </xdr:cNvPr>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642" name="n_3mainValue【学校施設】&#10;有形固定資産減価償却率">
          <a:extLst>
            <a:ext uri="{FF2B5EF4-FFF2-40B4-BE49-F238E27FC236}">
              <a16:creationId xmlns:a16="http://schemas.microsoft.com/office/drawing/2014/main" id="{00000000-0008-0000-0100-000082020000}"/>
            </a:ext>
          </a:extLst>
        </xdr:cNvPr>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100982</xdr:rowOff>
    </xdr:from>
    <xdr:ext cx="405111" cy="259045"/>
    <xdr:sp macro="" textlink="">
      <xdr:nvSpPr>
        <xdr:cNvPr id="643" name="n_4mainValue【学校施設】&#10;有形固定資産減価償却率">
          <a:extLst>
            <a:ext uri="{FF2B5EF4-FFF2-40B4-BE49-F238E27FC236}">
              <a16:creationId xmlns:a16="http://schemas.microsoft.com/office/drawing/2014/main" id="{00000000-0008-0000-0100-000083020000}"/>
            </a:ext>
          </a:extLst>
        </xdr:cNvPr>
        <xdr:cNvSpPr txBox="1"/>
      </xdr:nvSpPr>
      <xdr:spPr>
        <a:xfrm>
          <a:off x="12611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学校施設】&#10;一人当たり面積グラフ枠">
          <a:extLst>
            <a:ext uri="{FF2B5EF4-FFF2-40B4-BE49-F238E27FC236}">
              <a16:creationId xmlns:a16="http://schemas.microsoft.com/office/drawing/2014/main" id="{00000000-0008-0000-0100-00009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69" name="【学校施設】&#10;一人当たり面積最小値テキスト">
          <a:extLst>
            <a:ext uri="{FF2B5EF4-FFF2-40B4-BE49-F238E27FC236}">
              <a16:creationId xmlns:a16="http://schemas.microsoft.com/office/drawing/2014/main" id="{00000000-0008-0000-0100-00009D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71" name="【学校施設】&#10;一人当たり面積最大値テキスト">
          <a:extLst>
            <a:ext uri="{FF2B5EF4-FFF2-40B4-BE49-F238E27FC236}">
              <a16:creationId xmlns:a16="http://schemas.microsoft.com/office/drawing/2014/main" id="{00000000-0008-0000-0100-00009F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73" name="【学校施設】&#10;一人当たり面積平均値テキスト">
          <a:extLst>
            <a:ext uri="{FF2B5EF4-FFF2-40B4-BE49-F238E27FC236}">
              <a16:creationId xmlns:a16="http://schemas.microsoft.com/office/drawing/2014/main" id="{00000000-0008-0000-0100-0000A102000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126746</xdr:rowOff>
    </xdr:from>
    <xdr:to>
      <xdr:col>116</xdr:col>
      <xdr:colOff>114300</xdr:colOff>
      <xdr:row>62</xdr:row>
      <xdr:rowOff>56896</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22110700" y="105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105173</xdr:rowOff>
    </xdr:from>
    <xdr:ext cx="469744" cy="259045"/>
    <xdr:sp macro="" textlink="">
      <xdr:nvSpPr>
        <xdr:cNvPr id="685" name="【学校施設】&#10;一人当たり面積該当値テキスト">
          <a:extLst>
            <a:ext uri="{FF2B5EF4-FFF2-40B4-BE49-F238E27FC236}">
              <a16:creationId xmlns:a16="http://schemas.microsoft.com/office/drawing/2014/main" id="{00000000-0008-0000-0100-0000AD020000}"/>
            </a:ext>
          </a:extLst>
        </xdr:cNvPr>
        <xdr:cNvSpPr txBox="1"/>
      </xdr:nvSpPr>
      <xdr:spPr>
        <a:xfrm>
          <a:off x="2219960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141224</xdr:rowOff>
    </xdr:from>
    <xdr:to>
      <xdr:col>112</xdr:col>
      <xdr:colOff>38100</xdr:colOff>
      <xdr:row>62</xdr:row>
      <xdr:rowOff>71374</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21272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6096</xdr:rowOff>
    </xdr:from>
    <xdr:to>
      <xdr:col>116</xdr:col>
      <xdr:colOff>63500</xdr:colOff>
      <xdr:row>62</xdr:row>
      <xdr:rowOff>20574</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21323300" y="106359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156845</xdr:rowOff>
    </xdr:from>
    <xdr:to>
      <xdr:col>107</xdr:col>
      <xdr:colOff>101600</xdr:colOff>
      <xdr:row>62</xdr:row>
      <xdr:rowOff>86995</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20383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20574</xdr:rowOff>
    </xdr:from>
    <xdr:to>
      <xdr:col>111</xdr:col>
      <xdr:colOff>177800</xdr:colOff>
      <xdr:row>62</xdr:row>
      <xdr:rowOff>36195</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20434300" y="1065047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167132</xdr:rowOff>
    </xdr:from>
    <xdr:to>
      <xdr:col>102</xdr:col>
      <xdr:colOff>165100</xdr:colOff>
      <xdr:row>62</xdr:row>
      <xdr:rowOff>97282</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9494500" y="10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36195</xdr:rowOff>
    </xdr:from>
    <xdr:to>
      <xdr:col>107</xdr:col>
      <xdr:colOff>50800</xdr:colOff>
      <xdr:row>62</xdr:row>
      <xdr:rowOff>46482</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19545300" y="1066609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8605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46482</xdr:rowOff>
    </xdr:from>
    <xdr:to>
      <xdr:col>102</xdr:col>
      <xdr:colOff>114300</xdr:colOff>
      <xdr:row>62</xdr:row>
      <xdr:rowOff>59436</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18656300" y="1067638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94" name="n_1aveValue【学校施設】&#10;一人当たり面積">
          <a:extLst>
            <a:ext uri="{FF2B5EF4-FFF2-40B4-BE49-F238E27FC236}">
              <a16:creationId xmlns:a16="http://schemas.microsoft.com/office/drawing/2014/main" id="{00000000-0008-0000-0100-0000B6020000}"/>
            </a:ext>
          </a:extLst>
        </xdr:cNvPr>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95" name="n_2aveValue【学校施設】&#10;一人当たり面積">
          <a:extLst>
            <a:ext uri="{FF2B5EF4-FFF2-40B4-BE49-F238E27FC236}">
              <a16:creationId xmlns:a16="http://schemas.microsoft.com/office/drawing/2014/main" id="{00000000-0008-0000-0100-0000B7020000}"/>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96" name="n_3aveValue【学校施設】&#10;一人当たり面積">
          <a:extLst>
            <a:ext uri="{FF2B5EF4-FFF2-40B4-BE49-F238E27FC236}">
              <a16:creationId xmlns:a16="http://schemas.microsoft.com/office/drawing/2014/main" id="{00000000-0008-0000-0100-0000B8020000}"/>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97" name="n_4aveValue【学校施設】&#10;一人当たり面積">
          <a:extLst>
            <a:ext uri="{FF2B5EF4-FFF2-40B4-BE49-F238E27FC236}">
              <a16:creationId xmlns:a16="http://schemas.microsoft.com/office/drawing/2014/main" id="{00000000-0008-0000-0100-0000B9020000}"/>
            </a:ext>
          </a:extLst>
        </xdr:cNvPr>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87901</xdr:rowOff>
    </xdr:from>
    <xdr:ext cx="469744" cy="259045"/>
    <xdr:sp macro="" textlink="">
      <xdr:nvSpPr>
        <xdr:cNvPr id="698" name="n_1mainValue【学校施設】&#10;一人当たり面積">
          <a:extLst>
            <a:ext uri="{FF2B5EF4-FFF2-40B4-BE49-F238E27FC236}">
              <a16:creationId xmlns:a16="http://schemas.microsoft.com/office/drawing/2014/main" id="{00000000-0008-0000-0100-0000BA020000}"/>
            </a:ext>
          </a:extLst>
        </xdr:cNvPr>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103522</xdr:rowOff>
    </xdr:from>
    <xdr:ext cx="469744" cy="259045"/>
    <xdr:sp macro="" textlink="">
      <xdr:nvSpPr>
        <xdr:cNvPr id="699" name="n_2mainValue【学校施設】&#10;一人当たり面積">
          <a:extLst>
            <a:ext uri="{FF2B5EF4-FFF2-40B4-BE49-F238E27FC236}">
              <a16:creationId xmlns:a16="http://schemas.microsoft.com/office/drawing/2014/main" id="{00000000-0008-0000-0100-0000BB020000}"/>
            </a:ext>
          </a:extLst>
        </xdr:cNvPr>
        <xdr:cNvSpPr txBox="1"/>
      </xdr:nvSpPr>
      <xdr:spPr>
        <a:xfrm>
          <a:off x="20199427"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113809</xdr:rowOff>
    </xdr:from>
    <xdr:ext cx="469744" cy="259045"/>
    <xdr:sp macro="" textlink="">
      <xdr:nvSpPr>
        <xdr:cNvPr id="700" name="n_3mainValue【学校施設】&#10;一人当たり面積">
          <a:extLst>
            <a:ext uri="{FF2B5EF4-FFF2-40B4-BE49-F238E27FC236}">
              <a16:creationId xmlns:a16="http://schemas.microsoft.com/office/drawing/2014/main" id="{00000000-0008-0000-0100-0000BC020000}"/>
            </a:ext>
          </a:extLst>
        </xdr:cNvPr>
        <xdr:cNvSpPr txBox="1"/>
      </xdr:nvSpPr>
      <xdr:spPr>
        <a:xfrm>
          <a:off x="193104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701" name="n_4mainValue【学校施設】&#10;一人当たり面積">
          <a:extLst>
            <a:ext uri="{FF2B5EF4-FFF2-40B4-BE49-F238E27FC236}">
              <a16:creationId xmlns:a16="http://schemas.microsoft.com/office/drawing/2014/main" id="{00000000-0008-0000-0100-0000BD020000}"/>
            </a:ext>
          </a:extLst>
        </xdr:cNvPr>
        <xdr:cNvSpPr txBox="1"/>
      </xdr:nvSpPr>
      <xdr:spPr>
        <a:xfrm>
          <a:off x="18421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児童館】&#10;有形固定資産減価償却率グラフ枠">
          <a:extLst>
            <a:ext uri="{FF2B5EF4-FFF2-40B4-BE49-F238E27FC236}">
              <a16:creationId xmlns:a16="http://schemas.microsoft.com/office/drawing/2014/main" id="{00000000-0008-0000-0100-0000D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26" name="【児童館】&#10;有形固定資産減価償却率最小値テキスト">
          <a:extLst>
            <a:ext uri="{FF2B5EF4-FFF2-40B4-BE49-F238E27FC236}">
              <a16:creationId xmlns:a16="http://schemas.microsoft.com/office/drawing/2014/main" id="{00000000-0008-0000-0100-0000D6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28" name="【児童館】&#10;有形固定資産減価償却率最大値テキスト">
          <a:extLst>
            <a:ext uri="{FF2B5EF4-FFF2-40B4-BE49-F238E27FC236}">
              <a16:creationId xmlns:a16="http://schemas.microsoft.com/office/drawing/2014/main" id="{00000000-0008-0000-0100-0000D8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730" name="【児童館】&#10;有形固定資産減価償却率平均値テキスト">
          <a:extLst>
            <a:ext uri="{FF2B5EF4-FFF2-40B4-BE49-F238E27FC236}">
              <a16:creationId xmlns:a16="http://schemas.microsoft.com/office/drawing/2014/main" id="{00000000-0008-0000-0100-0000DA020000}"/>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52070</xdr:rowOff>
    </xdr:from>
    <xdr:to>
      <xdr:col>85</xdr:col>
      <xdr:colOff>177800</xdr:colOff>
      <xdr:row>84</xdr:row>
      <xdr:rowOff>153670</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6268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138447</xdr:rowOff>
    </xdr:from>
    <xdr:ext cx="405111" cy="259045"/>
    <xdr:sp macro="" textlink="">
      <xdr:nvSpPr>
        <xdr:cNvPr id="742" name="【児童館】&#10;有形固定資産減価償却率該当値テキスト">
          <a:extLst>
            <a:ext uri="{FF2B5EF4-FFF2-40B4-BE49-F238E27FC236}">
              <a16:creationId xmlns:a16="http://schemas.microsoft.com/office/drawing/2014/main" id="{00000000-0008-0000-0100-0000E6020000}"/>
            </a:ext>
          </a:extLst>
        </xdr:cNvPr>
        <xdr:cNvSpPr txBox="1"/>
      </xdr:nvSpPr>
      <xdr:spPr>
        <a:xfrm>
          <a:off x="16357600" y="1436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77470</xdr:rowOff>
    </xdr:from>
    <xdr:to>
      <xdr:col>81</xdr:col>
      <xdr:colOff>101600</xdr:colOff>
      <xdr:row>85</xdr:row>
      <xdr:rowOff>7620</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5430500" y="14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102870</xdr:rowOff>
    </xdr:from>
    <xdr:to>
      <xdr:col>85</xdr:col>
      <xdr:colOff>127000</xdr:colOff>
      <xdr:row>84</xdr:row>
      <xdr:rowOff>128270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5481300" y="145046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62230</xdr:rowOff>
    </xdr:from>
    <xdr:to>
      <xdr:col>76</xdr:col>
      <xdr:colOff>165100</xdr:colOff>
      <xdr:row>84</xdr:row>
      <xdr:rowOff>163830</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45415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113030</xdr:rowOff>
    </xdr:from>
    <xdr:to>
      <xdr:col>81</xdr:col>
      <xdr:colOff>50800</xdr:colOff>
      <xdr:row>84</xdr:row>
      <xdr:rowOff>128270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4592300" y="14514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48261</xdr:rowOff>
    </xdr:from>
    <xdr:to>
      <xdr:col>72</xdr:col>
      <xdr:colOff>38100</xdr:colOff>
      <xdr:row>84</xdr:row>
      <xdr:rowOff>149861</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365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99061</xdr:rowOff>
    </xdr:from>
    <xdr:to>
      <xdr:col>76</xdr:col>
      <xdr:colOff>114300</xdr:colOff>
      <xdr:row>84</xdr:row>
      <xdr:rowOff>113030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3703300" y="145008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34289</xdr:rowOff>
    </xdr:from>
    <xdr:to>
      <xdr:col>67</xdr:col>
      <xdr:colOff>101600</xdr:colOff>
      <xdr:row>84</xdr:row>
      <xdr:rowOff>135889</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2763500" y="144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85089</xdr:rowOff>
    </xdr:from>
    <xdr:to>
      <xdr:col>71</xdr:col>
      <xdr:colOff>177800</xdr:colOff>
      <xdr:row>84</xdr:row>
      <xdr:rowOff>99061</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814300" y="1448688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751" name="n_1aveValue【児童館】&#10;有形固定資産減価償却率">
          <a:extLst>
            <a:ext uri="{FF2B5EF4-FFF2-40B4-BE49-F238E27FC236}">
              <a16:creationId xmlns:a16="http://schemas.microsoft.com/office/drawing/2014/main" id="{00000000-0008-0000-0100-0000EF020000}"/>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752" name="n_2aveValue【児童館】&#10;有形固定資産減価償却率">
          <a:extLst>
            <a:ext uri="{FF2B5EF4-FFF2-40B4-BE49-F238E27FC236}">
              <a16:creationId xmlns:a16="http://schemas.microsoft.com/office/drawing/2014/main" id="{00000000-0008-0000-0100-0000F0020000}"/>
            </a:ext>
          </a:extLst>
        </xdr:cNvPr>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753" name="n_3aveValue【児童館】&#10;有形固定資産減価償却率">
          <a:extLst>
            <a:ext uri="{FF2B5EF4-FFF2-40B4-BE49-F238E27FC236}">
              <a16:creationId xmlns:a16="http://schemas.microsoft.com/office/drawing/2014/main" id="{00000000-0008-0000-0100-0000F1020000}"/>
            </a:ext>
          </a:extLst>
        </xdr:cNvPr>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54" name="n_4aveValue【児童館】&#10;有形固定資産減価償却率">
          <a:extLst>
            <a:ext uri="{FF2B5EF4-FFF2-40B4-BE49-F238E27FC236}">
              <a16:creationId xmlns:a16="http://schemas.microsoft.com/office/drawing/2014/main" id="{00000000-0008-0000-0100-0000F2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170197</xdr:rowOff>
    </xdr:from>
    <xdr:ext cx="405111" cy="259045"/>
    <xdr:sp macro="" textlink="">
      <xdr:nvSpPr>
        <xdr:cNvPr id="755" name="n_1mainValue【児童館】&#10;有形固定資産減価償却率">
          <a:extLst>
            <a:ext uri="{FF2B5EF4-FFF2-40B4-BE49-F238E27FC236}">
              <a16:creationId xmlns:a16="http://schemas.microsoft.com/office/drawing/2014/main" id="{00000000-0008-0000-0100-0000F3020000}"/>
            </a:ext>
          </a:extLst>
        </xdr:cNvPr>
        <xdr:cNvSpPr txBox="1"/>
      </xdr:nvSpPr>
      <xdr:spPr>
        <a:xfrm>
          <a:off x="15266044" y="1457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154957</xdr:rowOff>
    </xdr:from>
    <xdr:ext cx="405111" cy="259045"/>
    <xdr:sp macro="" textlink="">
      <xdr:nvSpPr>
        <xdr:cNvPr id="756" name="n_2mainValue【児童館】&#10;有形固定資産減価償却率">
          <a:extLst>
            <a:ext uri="{FF2B5EF4-FFF2-40B4-BE49-F238E27FC236}">
              <a16:creationId xmlns:a16="http://schemas.microsoft.com/office/drawing/2014/main" id="{00000000-0008-0000-0100-0000F4020000}"/>
            </a:ext>
          </a:extLst>
        </xdr:cNvPr>
        <xdr:cNvSpPr txBox="1"/>
      </xdr:nvSpPr>
      <xdr:spPr>
        <a:xfrm>
          <a:off x="14389744" y="1455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140988</xdr:rowOff>
    </xdr:from>
    <xdr:ext cx="405111" cy="259045"/>
    <xdr:sp macro="" textlink="">
      <xdr:nvSpPr>
        <xdr:cNvPr id="757" name="n_3mainValue【児童館】&#10;有形固定資産減価償却率">
          <a:extLst>
            <a:ext uri="{FF2B5EF4-FFF2-40B4-BE49-F238E27FC236}">
              <a16:creationId xmlns:a16="http://schemas.microsoft.com/office/drawing/2014/main" id="{00000000-0008-0000-0100-0000F5020000}"/>
            </a:ext>
          </a:extLst>
        </xdr:cNvPr>
        <xdr:cNvSpPr txBox="1"/>
      </xdr:nvSpPr>
      <xdr:spPr>
        <a:xfrm>
          <a:off x="13500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127016</xdr:rowOff>
    </xdr:from>
    <xdr:ext cx="405111" cy="259045"/>
    <xdr:sp macro="" textlink="">
      <xdr:nvSpPr>
        <xdr:cNvPr id="758" name="n_4mainValue【児童館】&#10;有形固定資産減価償却率">
          <a:extLst>
            <a:ext uri="{FF2B5EF4-FFF2-40B4-BE49-F238E27FC236}">
              <a16:creationId xmlns:a16="http://schemas.microsoft.com/office/drawing/2014/main" id="{00000000-0008-0000-0100-0000F6020000}"/>
            </a:ext>
          </a:extLst>
        </xdr:cNvPr>
        <xdr:cNvSpPr txBox="1"/>
      </xdr:nvSpPr>
      <xdr:spPr>
        <a:xfrm>
          <a:off x="12611744" y="1452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3" name="【児童館】&#10;一人当たり面積グラフ枠">
          <a:extLst>
            <a:ext uri="{FF2B5EF4-FFF2-40B4-BE49-F238E27FC236}">
              <a16:creationId xmlns:a16="http://schemas.microsoft.com/office/drawing/2014/main" id="{00000000-0008-0000-0100-00000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85" name="【児童館】&#10;一人当たり面積最小値テキスト">
          <a:extLst>
            <a:ext uri="{FF2B5EF4-FFF2-40B4-BE49-F238E27FC236}">
              <a16:creationId xmlns:a16="http://schemas.microsoft.com/office/drawing/2014/main" id="{00000000-0008-0000-0100-00001103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87" name="【児童館】&#10;一人当たり面積最大値テキスト">
          <a:extLst>
            <a:ext uri="{FF2B5EF4-FFF2-40B4-BE49-F238E27FC236}">
              <a16:creationId xmlns:a16="http://schemas.microsoft.com/office/drawing/2014/main" id="{00000000-0008-0000-0100-00001303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89" name="【児童館】&#10;一人当たり面積平均値テキスト">
          <a:extLst>
            <a:ext uri="{FF2B5EF4-FFF2-40B4-BE49-F238E27FC236}">
              <a16:creationId xmlns:a16="http://schemas.microsoft.com/office/drawing/2014/main" id="{00000000-0008-0000-0100-00001503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800" name="楕円 799">
          <a:extLst>
            <a:ext uri="{FF2B5EF4-FFF2-40B4-BE49-F238E27FC236}">
              <a16:creationId xmlns:a16="http://schemas.microsoft.com/office/drawing/2014/main" id="{00000000-0008-0000-0100-000020030000}"/>
            </a:ext>
          </a:extLst>
        </xdr:cNvPr>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801" name="【児童館】&#10;一人当たり面積該当値テキスト">
          <a:extLst>
            <a:ext uri="{FF2B5EF4-FFF2-40B4-BE49-F238E27FC236}">
              <a16:creationId xmlns:a16="http://schemas.microsoft.com/office/drawing/2014/main" id="{00000000-0008-0000-0100-000021030000}"/>
            </a:ext>
          </a:extLst>
        </xdr:cNvPr>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21323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57150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flipV="1">
          <a:off x="20434300" y="14619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06" name="楕円 805">
          <a:extLst>
            <a:ext uri="{FF2B5EF4-FFF2-40B4-BE49-F238E27FC236}">
              <a16:creationId xmlns:a16="http://schemas.microsoft.com/office/drawing/2014/main" id="{00000000-0008-0000-0100-00002603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17236</xdr:rowOff>
    </xdr:from>
    <xdr:to>
      <xdr:col>98</xdr:col>
      <xdr:colOff>38100</xdr:colOff>
      <xdr:row>85</xdr:row>
      <xdr:rowOff>118836</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18605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68036</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flipV="1">
          <a:off x="18656300" y="14630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810" name="n_1aveValue【児童館】&#10;一人当たり面積">
          <a:extLst>
            <a:ext uri="{FF2B5EF4-FFF2-40B4-BE49-F238E27FC236}">
              <a16:creationId xmlns:a16="http://schemas.microsoft.com/office/drawing/2014/main" id="{00000000-0008-0000-0100-00002A03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11" name="n_2aveValue【児童館】&#10;一人当たり面積">
          <a:extLst>
            <a:ext uri="{FF2B5EF4-FFF2-40B4-BE49-F238E27FC236}">
              <a16:creationId xmlns:a16="http://schemas.microsoft.com/office/drawing/2014/main" id="{00000000-0008-0000-0100-00002B03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812" name="n_3aveValue【児童館】&#10;一人当たり面積">
          <a:extLst>
            <a:ext uri="{FF2B5EF4-FFF2-40B4-BE49-F238E27FC236}">
              <a16:creationId xmlns:a16="http://schemas.microsoft.com/office/drawing/2014/main" id="{00000000-0008-0000-0100-00002C030000}"/>
            </a:ext>
          </a:extLst>
        </xdr:cNvPr>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813" name="n_4aveValue【児童館】&#10;一人当たり面積">
          <a:extLst>
            <a:ext uri="{FF2B5EF4-FFF2-40B4-BE49-F238E27FC236}">
              <a16:creationId xmlns:a16="http://schemas.microsoft.com/office/drawing/2014/main" id="{00000000-0008-0000-0100-00002D030000}"/>
            </a:ext>
          </a:extLst>
        </xdr:cNvPr>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814" name="n_1mainValue【児童館】&#10;一人当たり面積">
          <a:extLst>
            <a:ext uri="{FF2B5EF4-FFF2-40B4-BE49-F238E27FC236}">
              <a16:creationId xmlns:a16="http://schemas.microsoft.com/office/drawing/2014/main" id="{00000000-0008-0000-0100-00002E030000}"/>
            </a:ext>
          </a:extLst>
        </xdr:cNvPr>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15" name="n_2mainValue【児童館】&#10;一人当たり面積">
          <a:extLst>
            <a:ext uri="{FF2B5EF4-FFF2-40B4-BE49-F238E27FC236}">
              <a16:creationId xmlns:a16="http://schemas.microsoft.com/office/drawing/2014/main" id="{00000000-0008-0000-0100-00002F03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16" name="n_3mainValue【児童館】&#10;一人当たり面積">
          <a:extLst>
            <a:ext uri="{FF2B5EF4-FFF2-40B4-BE49-F238E27FC236}">
              <a16:creationId xmlns:a16="http://schemas.microsoft.com/office/drawing/2014/main" id="{00000000-0008-0000-0100-00003003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109963</xdr:rowOff>
    </xdr:from>
    <xdr:ext cx="469744" cy="259045"/>
    <xdr:sp macro="" textlink="">
      <xdr:nvSpPr>
        <xdr:cNvPr id="817" name="n_4mainValue【児童館】&#10;一人当たり面積">
          <a:extLst>
            <a:ext uri="{FF2B5EF4-FFF2-40B4-BE49-F238E27FC236}">
              <a16:creationId xmlns:a16="http://schemas.microsoft.com/office/drawing/2014/main" id="{00000000-0008-0000-0100-000031030000}"/>
            </a:ext>
          </a:extLst>
        </xdr:cNvPr>
        <xdr:cNvSpPr txBox="1"/>
      </xdr:nvSpPr>
      <xdr:spPr>
        <a:xfrm>
          <a:off x="18421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100-00003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a:extLst>
            <a:ext uri="{FF2B5EF4-FFF2-40B4-BE49-F238E27FC236}">
              <a16:creationId xmlns:a16="http://schemas.microsoft.com/office/drawing/2014/main" id="{00000000-0008-0000-0100-00003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a:extLst>
            <a:ext uri="{FF2B5EF4-FFF2-40B4-BE49-F238E27FC236}">
              <a16:creationId xmlns:a16="http://schemas.microsoft.com/office/drawing/2014/main" id="{00000000-0008-0000-0100-00003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a:extLst>
            <a:ext uri="{FF2B5EF4-FFF2-40B4-BE49-F238E27FC236}">
              <a16:creationId xmlns:a16="http://schemas.microsoft.com/office/drawing/2014/main" id="{00000000-0008-0000-0100-00003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a:extLst>
            <a:ext uri="{FF2B5EF4-FFF2-40B4-BE49-F238E27FC236}">
              <a16:creationId xmlns:a16="http://schemas.microsoft.com/office/drawing/2014/main" id="{00000000-0008-0000-0100-00003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a:extLst>
            <a:ext uri="{FF2B5EF4-FFF2-40B4-BE49-F238E27FC236}">
              <a16:creationId xmlns:a16="http://schemas.microsoft.com/office/drawing/2014/main" id="{00000000-0008-0000-0100-00003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公民館】&#10;有形固定資産減価償却率グラフ枠">
          <a:extLst>
            <a:ext uri="{FF2B5EF4-FFF2-40B4-BE49-F238E27FC236}">
              <a16:creationId xmlns:a16="http://schemas.microsoft.com/office/drawing/2014/main" id="{00000000-0008-0000-0100-00004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42" name="【公民館】&#10;有形固定資産減価償却率最小値テキスト">
          <a:extLst>
            <a:ext uri="{FF2B5EF4-FFF2-40B4-BE49-F238E27FC236}">
              <a16:creationId xmlns:a16="http://schemas.microsoft.com/office/drawing/2014/main" id="{00000000-0008-0000-0100-00004A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44" name="【公民館】&#10;有形固定資産減価償却率最大値テキスト">
          <a:extLst>
            <a:ext uri="{FF2B5EF4-FFF2-40B4-BE49-F238E27FC236}">
              <a16:creationId xmlns:a16="http://schemas.microsoft.com/office/drawing/2014/main" id="{00000000-0008-0000-0100-00004C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846" name="【公民館】&#10;有形固定資産減価償却率平均値テキスト">
          <a:extLst>
            <a:ext uri="{FF2B5EF4-FFF2-40B4-BE49-F238E27FC236}">
              <a16:creationId xmlns:a16="http://schemas.microsoft.com/office/drawing/2014/main" id="{00000000-0008-0000-0100-00004E030000}"/>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847" name="フローチャート: 判断 846">
          <a:extLst>
            <a:ext uri="{FF2B5EF4-FFF2-40B4-BE49-F238E27FC236}">
              <a16:creationId xmlns:a16="http://schemas.microsoft.com/office/drawing/2014/main" id="{00000000-0008-0000-0100-00004F03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848" name="フローチャート: 判断 847">
          <a:extLst>
            <a:ext uri="{FF2B5EF4-FFF2-40B4-BE49-F238E27FC236}">
              <a16:creationId xmlns:a16="http://schemas.microsoft.com/office/drawing/2014/main" id="{00000000-0008-0000-0100-000050030000}"/>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849" name="フローチャート: 判断 848">
          <a:extLst>
            <a:ext uri="{FF2B5EF4-FFF2-40B4-BE49-F238E27FC236}">
              <a16:creationId xmlns:a16="http://schemas.microsoft.com/office/drawing/2014/main" id="{00000000-0008-0000-0100-000051030000}"/>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850" name="フローチャート: 判断 849">
          <a:extLst>
            <a:ext uri="{FF2B5EF4-FFF2-40B4-BE49-F238E27FC236}">
              <a16:creationId xmlns:a16="http://schemas.microsoft.com/office/drawing/2014/main" id="{00000000-0008-0000-0100-00005203000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851" name="フローチャート: 判断 850">
          <a:extLst>
            <a:ext uri="{FF2B5EF4-FFF2-40B4-BE49-F238E27FC236}">
              <a16:creationId xmlns:a16="http://schemas.microsoft.com/office/drawing/2014/main" id="{00000000-0008-0000-0100-000053030000}"/>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857" name="楕円 856">
          <a:extLst>
            <a:ext uri="{FF2B5EF4-FFF2-40B4-BE49-F238E27FC236}">
              <a16:creationId xmlns:a16="http://schemas.microsoft.com/office/drawing/2014/main" id="{00000000-0008-0000-0100-000059030000}"/>
            </a:ext>
          </a:extLst>
        </xdr:cNvPr>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13988</xdr:rowOff>
    </xdr:from>
    <xdr:ext cx="405111" cy="259045"/>
    <xdr:sp macro="" textlink="">
      <xdr:nvSpPr>
        <xdr:cNvPr id="858" name="【公民館】&#10;有形固定資産減価償却率該当値テキスト">
          <a:extLst>
            <a:ext uri="{FF2B5EF4-FFF2-40B4-BE49-F238E27FC236}">
              <a16:creationId xmlns:a16="http://schemas.microsoft.com/office/drawing/2014/main" id="{00000000-0008-0000-0100-00005A030000}"/>
            </a:ext>
          </a:extLst>
        </xdr:cNvPr>
        <xdr:cNvSpPr txBox="1"/>
      </xdr:nvSpPr>
      <xdr:spPr>
        <a:xfrm>
          <a:off x="16357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859" name="楕円 858">
          <a:extLst>
            <a:ext uri="{FF2B5EF4-FFF2-40B4-BE49-F238E27FC236}">
              <a16:creationId xmlns:a16="http://schemas.microsoft.com/office/drawing/2014/main" id="{00000000-0008-0000-0100-00005B030000}"/>
            </a:ext>
          </a:extLst>
        </xdr:cNvPr>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41911</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5481300" y="17868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148589</xdr:rowOff>
    </xdr:from>
    <xdr:to>
      <xdr:col>76</xdr:col>
      <xdr:colOff>165100</xdr:colOff>
      <xdr:row>104</xdr:row>
      <xdr:rowOff>78739</xdr:rowOff>
    </xdr:to>
    <xdr:sp macro="" textlink="">
      <xdr:nvSpPr>
        <xdr:cNvPr id="861" name="楕円 860">
          <a:extLst>
            <a:ext uri="{FF2B5EF4-FFF2-40B4-BE49-F238E27FC236}">
              <a16:creationId xmlns:a16="http://schemas.microsoft.com/office/drawing/2014/main" id="{00000000-0008-0000-0100-00005D030000}"/>
            </a:ext>
          </a:extLst>
        </xdr:cNvPr>
        <xdr:cNvSpPr/>
      </xdr:nvSpPr>
      <xdr:spPr>
        <a:xfrm>
          <a:off x="14541500" y="17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27939</xdr:rowOff>
    </xdr:from>
    <xdr:to>
      <xdr:col>81</xdr:col>
      <xdr:colOff>50800</xdr:colOff>
      <xdr:row>104</xdr:row>
      <xdr:rowOff>38100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4592300" y="178587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116839</xdr:rowOff>
    </xdr:from>
    <xdr:to>
      <xdr:col>72</xdr:col>
      <xdr:colOff>38100</xdr:colOff>
      <xdr:row>104</xdr:row>
      <xdr:rowOff>46989</xdr:rowOff>
    </xdr:to>
    <xdr:sp macro="" textlink="">
      <xdr:nvSpPr>
        <xdr:cNvPr id="863" name="楕円 862">
          <a:extLst>
            <a:ext uri="{FF2B5EF4-FFF2-40B4-BE49-F238E27FC236}">
              <a16:creationId xmlns:a16="http://schemas.microsoft.com/office/drawing/2014/main" id="{00000000-0008-0000-0100-00005F030000}"/>
            </a:ext>
          </a:extLst>
        </xdr:cNvPr>
        <xdr:cNvSpPr/>
      </xdr:nvSpPr>
      <xdr:spPr>
        <a:xfrm>
          <a:off x="13652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167639</xdr:rowOff>
    </xdr:from>
    <xdr:to>
      <xdr:col>76</xdr:col>
      <xdr:colOff>114300</xdr:colOff>
      <xdr:row>104</xdr:row>
      <xdr:rowOff>27939</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3703300" y="178269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8889</xdr:rowOff>
    </xdr:from>
    <xdr:to>
      <xdr:col>67</xdr:col>
      <xdr:colOff>101600</xdr:colOff>
      <xdr:row>104</xdr:row>
      <xdr:rowOff>110489</xdr:rowOff>
    </xdr:to>
    <xdr:sp macro="" textlink="">
      <xdr:nvSpPr>
        <xdr:cNvPr id="865" name="楕円 864">
          <a:extLst>
            <a:ext uri="{FF2B5EF4-FFF2-40B4-BE49-F238E27FC236}">
              <a16:creationId xmlns:a16="http://schemas.microsoft.com/office/drawing/2014/main" id="{00000000-0008-0000-0100-000061030000}"/>
            </a:ext>
          </a:extLst>
        </xdr:cNvPr>
        <xdr:cNvSpPr/>
      </xdr:nvSpPr>
      <xdr:spPr>
        <a:xfrm>
          <a:off x="12763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59689</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flipV="1">
          <a:off x="12814300" y="17826989"/>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867" name="n_1aveValue【公民館】&#10;有形固定資産減価償却率">
          <a:extLst>
            <a:ext uri="{FF2B5EF4-FFF2-40B4-BE49-F238E27FC236}">
              <a16:creationId xmlns:a16="http://schemas.microsoft.com/office/drawing/2014/main" id="{00000000-0008-0000-0100-000063030000}"/>
            </a:ext>
          </a:extLst>
        </xdr:cNvPr>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868" name="n_2aveValue【公民館】&#10;有形固定資産減価償却率">
          <a:extLst>
            <a:ext uri="{FF2B5EF4-FFF2-40B4-BE49-F238E27FC236}">
              <a16:creationId xmlns:a16="http://schemas.microsoft.com/office/drawing/2014/main" id="{00000000-0008-0000-0100-000064030000}"/>
            </a:ext>
          </a:extLst>
        </xdr:cNvPr>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869" name="n_3aveValue【公民館】&#10;有形固定資産減価償却率">
          <a:extLst>
            <a:ext uri="{FF2B5EF4-FFF2-40B4-BE49-F238E27FC236}">
              <a16:creationId xmlns:a16="http://schemas.microsoft.com/office/drawing/2014/main" id="{00000000-0008-0000-0100-000065030000}"/>
            </a:ext>
          </a:extLst>
        </xdr:cNvPr>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870" name="n_4aveValue【公民館】&#10;有形固定資産減価償却率">
          <a:extLst>
            <a:ext uri="{FF2B5EF4-FFF2-40B4-BE49-F238E27FC236}">
              <a16:creationId xmlns:a16="http://schemas.microsoft.com/office/drawing/2014/main" id="{00000000-0008-0000-0100-000066030000}"/>
            </a:ext>
          </a:extLst>
        </xdr:cNvPr>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871" name="n_1mainValue【公民館】&#10;有形固定資産減価償却率">
          <a:extLst>
            <a:ext uri="{FF2B5EF4-FFF2-40B4-BE49-F238E27FC236}">
              <a16:creationId xmlns:a16="http://schemas.microsoft.com/office/drawing/2014/main" id="{00000000-0008-0000-0100-000067030000}"/>
            </a:ext>
          </a:extLst>
        </xdr:cNvPr>
        <xdr:cNvSpPr txBox="1"/>
      </xdr:nvSpPr>
      <xdr:spPr>
        <a:xfrm>
          <a:off x="15266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95266</xdr:rowOff>
    </xdr:from>
    <xdr:ext cx="405111" cy="259045"/>
    <xdr:sp macro="" textlink="">
      <xdr:nvSpPr>
        <xdr:cNvPr id="872" name="n_2mainValue【公民館】&#10;有形固定資産減価償却率">
          <a:extLst>
            <a:ext uri="{FF2B5EF4-FFF2-40B4-BE49-F238E27FC236}">
              <a16:creationId xmlns:a16="http://schemas.microsoft.com/office/drawing/2014/main" id="{00000000-0008-0000-0100-000068030000}"/>
            </a:ext>
          </a:extLst>
        </xdr:cNvPr>
        <xdr:cNvSpPr txBox="1"/>
      </xdr:nvSpPr>
      <xdr:spPr>
        <a:xfrm>
          <a:off x="143897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63516</xdr:rowOff>
    </xdr:from>
    <xdr:ext cx="405111" cy="259045"/>
    <xdr:sp macro="" textlink="">
      <xdr:nvSpPr>
        <xdr:cNvPr id="873" name="n_3mainValue【公民館】&#10;有形固定資産減価償却率">
          <a:extLst>
            <a:ext uri="{FF2B5EF4-FFF2-40B4-BE49-F238E27FC236}">
              <a16:creationId xmlns:a16="http://schemas.microsoft.com/office/drawing/2014/main" id="{00000000-0008-0000-0100-000069030000}"/>
            </a:ext>
          </a:extLst>
        </xdr:cNvPr>
        <xdr:cNvSpPr txBox="1"/>
      </xdr:nvSpPr>
      <xdr:spPr>
        <a:xfrm>
          <a:off x="13500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127016</xdr:rowOff>
    </xdr:from>
    <xdr:ext cx="405111" cy="259045"/>
    <xdr:sp macro="" textlink="">
      <xdr:nvSpPr>
        <xdr:cNvPr id="874" name="n_4mainValue【公民館】&#10;有形固定資産減価償却率">
          <a:extLst>
            <a:ext uri="{FF2B5EF4-FFF2-40B4-BE49-F238E27FC236}">
              <a16:creationId xmlns:a16="http://schemas.microsoft.com/office/drawing/2014/main" id="{00000000-0008-0000-0100-00006A030000}"/>
            </a:ext>
          </a:extLst>
        </xdr:cNvPr>
        <xdr:cNvSpPr txBox="1"/>
      </xdr:nvSpPr>
      <xdr:spPr>
        <a:xfrm>
          <a:off x="126117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a:extLst>
            <a:ext uri="{FF2B5EF4-FFF2-40B4-BE49-F238E27FC236}">
              <a16:creationId xmlns:a16="http://schemas.microsoft.com/office/drawing/2014/main" id="{00000000-0008-0000-0100-00006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a:extLst>
            <a:ext uri="{FF2B5EF4-FFF2-40B4-BE49-F238E27FC236}">
              <a16:creationId xmlns:a16="http://schemas.microsoft.com/office/drawing/2014/main" id="{00000000-0008-0000-0100-00006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a:extLst>
            <a:ext uri="{FF2B5EF4-FFF2-40B4-BE49-F238E27FC236}">
              <a16:creationId xmlns:a16="http://schemas.microsoft.com/office/drawing/2014/main" id="{00000000-0008-0000-0100-00006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a:extLst>
            <a:ext uri="{FF2B5EF4-FFF2-40B4-BE49-F238E27FC236}">
              <a16:creationId xmlns:a16="http://schemas.microsoft.com/office/drawing/2014/main" id="{00000000-0008-0000-0100-00006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a:extLst>
            <a:ext uri="{FF2B5EF4-FFF2-40B4-BE49-F238E27FC236}">
              <a16:creationId xmlns:a16="http://schemas.microsoft.com/office/drawing/2014/main" id="{00000000-0008-0000-0100-00006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a:extLst>
            <a:ext uri="{FF2B5EF4-FFF2-40B4-BE49-F238E27FC236}">
              <a16:creationId xmlns:a16="http://schemas.microsoft.com/office/drawing/2014/main" id="{00000000-0008-0000-0100-00007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a:extLst>
            <a:ext uri="{FF2B5EF4-FFF2-40B4-BE49-F238E27FC236}">
              <a16:creationId xmlns:a16="http://schemas.microsoft.com/office/drawing/2014/main" id="{00000000-0008-0000-0100-00007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a:extLst>
            <a:ext uri="{FF2B5EF4-FFF2-40B4-BE49-F238E27FC236}">
              <a16:creationId xmlns:a16="http://schemas.microsoft.com/office/drawing/2014/main" id="{00000000-0008-0000-0100-00007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1" name="直線コネクタ 890">
          <a:extLst>
            <a:ext uri="{FF2B5EF4-FFF2-40B4-BE49-F238E27FC236}">
              <a16:creationId xmlns:a16="http://schemas.microsoft.com/office/drawing/2014/main" id="{00000000-0008-0000-0100-00007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3" name="直線コネクタ 892">
          <a:extLst>
            <a:ext uri="{FF2B5EF4-FFF2-40B4-BE49-F238E27FC236}">
              <a16:creationId xmlns:a16="http://schemas.microsoft.com/office/drawing/2014/main" id="{00000000-0008-0000-0100-00007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公民館】&#10;一人当たり面積グラフ枠">
          <a:extLst>
            <a:ext uri="{FF2B5EF4-FFF2-40B4-BE49-F238E27FC236}">
              <a16:creationId xmlns:a16="http://schemas.microsoft.com/office/drawing/2014/main" id="{00000000-0008-0000-0100-00008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99" name="【公民館】&#10;一人当たり面積最小値テキスト">
          <a:extLst>
            <a:ext uri="{FF2B5EF4-FFF2-40B4-BE49-F238E27FC236}">
              <a16:creationId xmlns:a16="http://schemas.microsoft.com/office/drawing/2014/main" id="{00000000-0008-0000-0100-000083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901" name="【公民館】&#10;一人当たり面積最大値テキスト">
          <a:extLst>
            <a:ext uri="{FF2B5EF4-FFF2-40B4-BE49-F238E27FC236}">
              <a16:creationId xmlns:a16="http://schemas.microsoft.com/office/drawing/2014/main" id="{00000000-0008-0000-0100-000085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903" name="【公民館】&#10;一人当たり面積平均値テキスト">
          <a:extLst>
            <a:ext uri="{FF2B5EF4-FFF2-40B4-BE49-F238E27FC236}">
              <a16:creationId xmlns:a16="http://schemas.microsoft.com/office/drawing/2014/main" id="{00000000-0008-0000-0100-000087030000}"/>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904" name="フローチャート: 判断 903">
          <a:extLst>
            <a:ext uri="{FF2B5EF4-FFF2-40B4-BE49-F238E27FC236}">
              <a16:creationId xmlns:a16="http://schemas.microsoft.com/office/drawing/2014/main" id="{00000000-0008-0000-0100-000088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905" name="フローチャート: 判断 904">
          <a:extLst>
            <a:ext uri="{FF2B5EF4-FFF2-40B4-BE49-F238E27FC236}">
              <a16:creationId xmlns:a16="http://schemas.microsoft.com/office/drawing/2014/main" id="{00000000-0008-0000-0100-000089030000}"/>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906" name="フローチャート: 判断 905">
          <a:extLst>
            <a:ext uri="{FF2B5EF4-FFF2-40B4-BE49-F238E27FC236}">
              <a16:creationId xmlns:a16="http://schemas.microsoft.com/office/drawing/2014/main" id="{00000000-0008-0000-0100-00008A030000}"/>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907" name="フローチャート: 判断 906">
          <a:extLst>
            <a:ext uri="{FF2B5EF4-FFF2-40B4-BE49-F238E27FC236}">
              <a16:creationId xmlns:a16="http://schemas.microsoft.com/office/drawing/2014/main" id="{00000000-0008-0000-0100-00008B03000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908" name="フローチャート: 判断 907">
          <a:extLst>
            <a:ext uri="{FF2B5EF4-FFF2-40B4-BE49-F238E27FC236}">
              <a16:creationId xmlns:a16="http://schemas.microsoft.com/office/drawing/2014/main" id="{00000000-0008-0000-0100-00008C03000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914" name="楕円 913">
          <a:extLst>
            <a:ext uri="{FF2B5EF4-FFF2-40B4-BE49-F238E27FC236}">
              <a16:creationId xmlns:a16="http://schemas.microsoft.com/office/drawing/2014/main" id="{00000000-0008-0000-0100-000092030000}"/>
            </a:ext>
          </a:extLst>
        </xdr:cNvPr>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915" name="【公民館】&#10;一人当たり面積該当値テキスト">
          <a:extLst>
            <a:ext uri="{FF2B5EF4-FFF2-40B4-BE49-F238E27FC236}">
              <a16:creationId xmlns:a16="http://schemas.microsoft.com/office/drawing/2014/main" id="{00000000-0008-0000-0100-000093030000}"/>
            </a:ext>
          </a:extLst>
        </xdr:cNvPr>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60961</xdr:rowOff>
    </xdr:from>
    <xdr:to>
      <xdr:col>112</xdr:col>
      <xdr:colOff>38100</xdr:colOff>
      <xdr:row>104</xdr:row>
      <xdr:rowOff>162561</xdr:rowOff>
    </xdr:to>
    <xdr:sp macro="" textlink="">
      <xdr:nvSpPr>
        <xdr:cNvPr id="916" name="楕円 915">
          <a:extLst>
            <a:ext uri="{FF2B5EF4-FFF2-40B4-BE49-F238E27FC236}">
              <a16:creationId xmlns:a16="http://schemas.microsoft.com/office/drawing/2014/main" id="{00000000-0008-0000-0100-000094030000}"/>
            </a:ext>
          </a:extLst>
        </xdr:cNvPr>
        <xdr:cNvSpPr/>
      </xdr:nvSpPr>
      <xdr:spPr>
        <a:xfrm>
          <a:off x="21272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111761</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flipV="1">
          <a:off x="21323300" y="1792986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74930</xdr:rowOff>
    </xdr:from>
    <xdr:to>
      <xdr:col>107</xdr:col>
      <xdr:colOff>101600</xdr:colOff>
      <xdr:row>105</xdr:row>
      <xdr:rowOff>5080</xdr:rowOff>
    </xdr:to>
    <xdr:sp macro="" textlink="">
      <xdr:nvSpPr>
        <xdr:cNvPr id="918" name="楕円 917">
          <a:extLst>
            <a:ext uri="{FF2B5EF4-FFF2-40B4-BE49-F238E27FC236}">
              <a16:creationId xmlns:a16="http://schemas.microsoft.com/office/drawing/2014/main" id="{00000000-0008-0000-0100-000096030000}"/>
            </a:ext>
          </a:extLst>
        </xdr:cNvPr>
        <xdr:cNvSpPr/>
      </xdr:nvSpPr>
      <xdr:spPr>
        <a:xfrm>
          <a:off x="20383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111761</xdr:rowOff>
    </xdr:from>
    <xdr:to>
      <xdr:col>111</xdr:col>
      <xdr:colOff>177800</xdr:colOff>
      <xdr:row>104</xdr:row>
      <xdr:rowOff>125730</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flipV="1">
          <a:off x="20434300" y="179425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85089</xdr:rowOff>
    </xdr:from>
    <xdr:to>
      <xdr:col>102</xdr:col>
      <xdr:colOff>165100</xdr:colOff>
      <xdr:row>105</xdr:row>
      <xdr:rowOff>15239</xdr:rowOff>
    </xdr:to>
    <xdr:sp macro="" textlink="">
      <xdr:nvSpPr>
        <xdr:cNvPr id="920" name="楕円 919">
          <a:extLst>
            <a:ext uri="{FF2B5EF4-FFF2-40B4-BE49-F238E27FC236}">
              <a16:creationId xmlns:a16="http://schemas.microsoft.com/office/drawing/2014/main" id="{00000000-0008-0000-0100-000098030000}"/>
            </a:ext>
          </a:extLst>
        </xdr:cNvPr>
        <xdr:cNvSpPr/>
      </xdr:nvSpPr>
      <xdr:spPr>
        <a:xfrm>
          <a:off x="194945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125730</xdr:rowOff>
    </xdr:from>
    <xdr:to>
      <xdr:col>107</xdr:col>
      <xdr:colOff>50800</xdr:colOff>
      <xdr:row>104</xdr:row>
      <xdr:rowOff>135889</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flipV="1">
          <a:off x="19545300" y="1795653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127000</xdr:rowOff>
    </xdr:from>
    <xdr:to>
      <xdr:col>98</xdr:col>
      <xdr:colOff>38100</xdr:colOff>
      <xdr:row>105</xdr:row>
      <xdr:rowOff>57150</xdr:rowOff>
    </xdr:to>
    <xdr:sp macro="" textlink="">
      <xdr:nvSpPr>
        <xdr:cNvPr id="922" name="楕円 921">
          <a:extLst>
            <a:ext uri="{FF2B5EF4-FFF2-40B4-BE49-F238E27FC236}">
              <a16:creationId xmlns:a16="http://schemas.microsoft.com/office/drawing/2014/main" id="{00000000-0008-0000-0100-00009A030000}"/>
            </a:ext>
          </a:extLst>
        </xdr:cNvPr>
        <xdr:cNvSpPr/>
      </xdr:nvSpPr>
      <xdr:spPr>
        <a:xfrm>
          <a:off x="18605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135889</xdr:rowOff>
    </xdr:from>
    <xdr:to>
      <xdr:col>102</xdr:col>
      <xdr:colOff>114300</xdr:colOff>
      <xdr:row>105</xdr:row>
      <xdr:rowOff>6350</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flipV="1">
          <a:off x="18656300" y="17966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924" name="n_1aveValue【公民館】&#10;一人当たり面積">
          <a:extLst>
            <a:ext uri="{FF2B5EF4-FFF2-40B4-BE49-F238E27FC236}">
              <a16:creationId xmlns:a16="http://schemas.microsoft.com/office/drawing/2014/main" id="{00000000-0008-0000-0100-00009C030000}"/>
            </a:ext>
          </a:extLst>
        </xdr:cNvPr>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925" name="n_2aveValue【公民館】&#10;一人当たり面積">
          <a:extLst>
            <a:ext uri="{FF2B5EF4-FFF2-40B4-BE49-F238E27FC236}">
              <a16:creationId xmlns:a16="http://schemas.microsoft.com/office/drawing/2014/main" id="{00000000-0008-0000-0100-00009D030000}"/>
            </a:ext>
          </a:extLst>
        </xdr:cNvPr>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926" name="n_3aveValue【公民館】&#10;一人当たり面積">
          <a:extLst>
            <a:ext uri="{FF2B5EF4-FFF2-40B4-BE49-F238E27FC236}">
              <a16:creationId xmlns:a16="http://schemas.microsoft.com/office/drawing/2014/main" id="{00000000-0008-0000-0100-00009E030000}"/>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927" name="n_4aveValue【公民館】&#10;一人当たり面積">
          <a:extLst>
            <a:ext uri="{FF2B5EF4-FFF2-40B4-BE49-F238E27FC236}">
              <a16:creationId xmlns:a16="http://schemas.microsoft.com/office/drawing/2014/main" id="{00000000-0008-0000-0100-00009F030000}"/>
            </a:ext>
          </a:extLst>
        </xdr:cNvPr>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7638</xdr:rowOff>
    </xdr:from>
    <xdr:ext cx="469744" cy="259045"/>
    <xdr:sp macro="" textlink="">
      <xdr:nvSpPr>
        <xdr:cNvPr id="928" name="n_1mainValue【公民館】&#10;一人当たり面積">
          <a:extLst>
            <a:ext uri="{FF2B5EF4-FFF2-40B4-BE49-F238E27FC236}">
              <a16:creationId xmlns:a16="http://schemas.microsoft.com/office/drawing/2014/main" id="{00000000-0008-0000-0100-0000A0030000}"/>
            </a:ext>
          </a:extLst>
        </xdr:cNvPr>
        <xdr:cNvSpPr txBox="1"/>
      </xdr:nvSpPr>
      <xdr:spPr>
        <a:xfrm>
          <a:off x="2107572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21607</xdr:rowOff>
    </xdr:from>
    <xdr:ext cx="469744" cy="259045"/>
    <xdr:sp macro="" textlink="">
      <xdr:nvSpPr>
        <xdr:cNvPr id="929" name="n_2mainValue【公民館】&#10;一人当たり面積">
          <a:extLst>
            <a:ext uri="{FF2B5EF4-FFF2-40B4-BE49-F238E27FC236}">
              <a16:creationId xmlns:a16="http://schemas.microsoft.com/office/drawing/2014/main" id="{00000000-0008-0000-0100-0000A1030000}"/>
            </a:ext>
          </a:extLst>
        </xdr:cNvPr>
        <xdr:cNvSpPr txBox="1"/>
      </xdr:nvSpPr>
      <xdr:spPr>
        <a:xfrm>
          <a:off x="20199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31766</xdr:rowOff>
    </xdr:from>
    <xdr:ext cx="469744" cy="259045"/>
    <xdr:sp macro="" textlink="">
      <xdr:nvSpPr>
        <xdr:cNvPr id="930" name="n_3mainValue【公民館】&#10;一人当たり面積">
          <a:extLst>
            <a:ext uri="{FF2B5EF4-FFF2-40B4-BE49-F238E27FC236}">
              <a16:creationId xmlns:a16="http://schemas.microsoft.com/office/drawing/2014/main" id="{00000000-0008-0000-0100-0000A2030000}"/>
            </a:ext>
          </a:extLst>
        </xdr:cNvPr>
        <xdr:cNvSpPr txBox="1"/>
      </xdr:nvSpPr>
      <xdr:spPr>
        <a:xfrm>
          <a:off x="19310427" y="176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73677</xdr:rowOff>
    </xdr:from>
    <xdr:ext cx="469744" cy="259045"/>
    <xdr:sp macro="" textlink="">
      <xdr:nvSpPr>
        <xdr:cNvPr id="931" name="n_4mainValue【公民館】&#10;一人当たり面積">
          <a:extLst>
            <a:ext uri="{FF2B5EF4-FFF2-40B4-BE49-F238E27FC236}">
              <a16:creationId xmlns:a16="http://schemas.microsoft.com/office/drawing/2014/main" id="{00000000-0008-0000-0100-0000A3030000}"/>
            </a:ext>
          </a:extLst>
        </xdr:cNvPr>
        <xdr:cNvSpPr txBox="1"/>
      </xdr:nvSpPr>
      <xdr:spPr>
        <a:xfrm>
          <a:off x="18421427" y="177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00000000-0008-0000-0100-0000A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00000000-0008-0000-0100-0000A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類似団体と比較して有形固定資産減価償却率が特に高くなっている施設は、道路、港湾・漁港、認定こども園・幼稚園・保育所、児童館である。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道路については、毎年一定の予算を確保して改修しているところである。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港湾・漁港については、高潮対策事業等での改修を進めている。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認定こども園・幼稚園・保育所については、老朽化した施設が多く高い数値となっているが、今後、小学校の再編に合わせて、幼稚園・保育所の再編についても議論される予定である。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児童館については、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年以上経過した施設もあり、今後の方向性を検討する必要がある。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19050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6522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118473</xdr:rowOff>
    </xdr:from>
    <xdr:to>
      <xdr:col>15</xdr:col>
      <xdr:colOff>101600</xdr:colOff>
      <xdr:row>38</xdr:row>
      <xdr:rowOff>48623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169273</xdr:rowOff>
    </xdr:from>
    <xdr:to>
      <xdr:col>19</xdr:col>
      <xdr:colOff>177800</xdr:colOff>
      <xdr:row>38</xdr:row>
      <xdr:rowOff>19050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129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169273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8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53158</xdr:rowOff>
    </xdr:from>
    <xdr:to>
      <xdr:col>6</xdr:col>
      <xdr:colOff>38100</xdr:colOff>
      <xdr:row>37</xdr:row>
      <xdr:rowOff>154758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103958</xdr:rowOff>
    </xdr:from>
    <xdr:to>
      <xdr:col>10</xdr:col>
      <xdr:colOff>114300</xdr:colOff>
      <xdr:row>37</xdr:row>
      <xdr:rowOff>136616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4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39750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145886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74930</xdr:rowOff>
    </xdr:from>
    <xdr:to>
      <xdr:col>50</xdr:col>
      <xdr:colOff>165100</xdr:colOff>
      <xdr:row>41</xdr:row>
      <xdr:rowOff>5080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125730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97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78740</xdr:rowOff>
    </xdr:from>
    <xdr:to>
      <xdr:col>46</xdr:col>
      <xdr:colOff>38100</xdr:colOff>
      <xdr:row>41</xdr:row>
      <xdr:rowOff>8890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125730</xdr:rowOff>
    </xdr:from>
    <xdr:to>
      <xdr:col>50</xdr:col>
      <xdr:colOff>114300</xdr:colOff>
      <xdr:row>40</xdr:row>
      <xdr:rowOff>129540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98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133350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137160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167657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7637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37556</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2902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60</xdr:row>
      <xdr:rowOff>3266</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2559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140426</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2200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19413</xdr:rowOff>
    </xdr:from>
    <xdr:to>
      <xdr:col>6</xdr:col>
      <xdr:colOff>38100</xdr:colOff>
      <xdr:row>59</xdr:row>
      <xdr:rowOff>121013</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70213</xdr:rowOff>
    </xdr:from>
    <xdr:to>
      <xdr:col>10</xdr:col>
      <xdr:colOff>114300</xdr:colOff>
      <xdr:row>59</xdr:row>
      <xdr:rowOff>104503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18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70593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36303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137540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120667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148590</xdr:rowOff>
    </xdr:from>
    <xdr:to>
      <xdr:col>55</xdr:col>
      <xdr:colOff>0</xdr:colOff>
      <xdr:row>60</xdr:row>
      <xdr:rowOff>160020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104355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122283</xdr:rowOff>
    </xdr:from>
    <xdr:to>
      <xdr:col>46</xdr:col>
      <xdr:colOff>38100</xdr:colOff>
      <xdr:row>61</xdr:row>
      <xdr:rowOff>52433</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61</xdr:row>
      <xdr:rowOff>1633</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750300" y="10447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132080</xdr:rowOff>
    </xdr:from>
    <xdr:to>
      <xdr:col>41</xdr:col>
      <xdr:colOff>101600</xdr:colOff>
      <xdr:row>61</xdr:row>
      <xdr:rowOff>62230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1633</xdr:rowOff>
    </xdr:from>
    <xdr:to>
      <xdr:col>45</xdr:col>
      <xdr:colOff>177800</xdr:colOff>
      <xdr:row>61</xdr:row>
      <xdr:rowOff>11430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861300" y="104600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141877</xdr:rowOff>
    </xdr:from>
    <xdr:to>
      <xdr:col>36</xdr:col>
      <xdr:colOff>165100</xdr:colOff>
      <xdr:row>61</xdr:row>
      <xdr:rowOff>72027</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11430</xdr:rowOff>
    </xdr:from>
    <xdr:to>
      <xdr:col>41</xdr:col>
      <xdr:colOff>50800</xdr:colOff>
      <xdr:row>61</xdr:row>
      <xdr:rowOff>21227</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72300" y="104698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68960</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101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78757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63154</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2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2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200-00002601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200-000028010000}"/>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122555</xdr:rowOff>
    </xdr:from>
    <xdr:to>
      <xdr:col>24</xdr:col>
      <xdr:colOff>114300</xdr:colOff>
      <xdr:row>80</xdr:row>
      <xdr:rowOff>52705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4584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145432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200-000034010000}"/>
            </a:ext>
          </a:extLst>
        </xdr:cNvPr>
        <xdr:cNvSpPr txBox="1"/>
      </xdr:nvSpPr>
      <xdr:spPr>
        <a:xfrm>
          <a:off x="4673600"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3746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133350</xdr:rowOff>
    </xdr:from>
    <xdr:to>
      <xdr:col>24</xdr:col>
      <xdr:colOff>63500</xdr:colOff>
      <xdr:row>80</xdr:row>
      <xdr:rowOff>1905</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3797300" y="136779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40639</xdr:rowOff>
    </xdr:from>
    <xdr:to>
      <xdr:col>15</xdr:col>
      <xdr:colOff>101600</xdr:colOff>
      <xdr:row>79</xdr:row>
      <xdr:rowOff>142239</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2857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79</xdr:row>
      <xdr:rowOff>133350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908300" y="13635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2539</xdr:rowOff>
    </xdr:from>
    <xdr:to>
      <xdr:col>10</xdr:col>
      <xdr:colOff>165100</xdr:colOff>
      <xdr:row>79</xdr:row>
      <xdr:rowOff>104139</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968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53339</xdr:rowOff>
    </xdr:from>
    <xdr:to>
      <xdr:col>15</xdr:col>
      <xdr:colOff>50800</xdr:colOff>
      <xdr:row>79</xdr:row>
      <xdr:rowOff>91439</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019300" y="13597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105411</xdr:rowOff>
    </xdr:from>
    <xdr:to>
      <xdr:col>6</xdr:col>
      <xdr:colOff>38100</xdr:colOff>
      <xdr:row>81</xdr:row>
      <xdr:rowOff>35561</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079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53339</xdr:rowOff>
    </xdr:from>
    <xdr:to>
      <xdr:col>10</xdr:col>
      <xdr:colOff>114300</xdr:colOff>
      <xdr:row>80</xdr:row>
      <xdr:rowOff>156211</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1130300" y="1359788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200-000041010000}"/>
            </a:ext>
          </a:extLst>
        </xdr:cNvPr>
        <xdr:cNvSpPr txBox="1"/>
      </xdr:nvSpPr>
      <xdr:spPr>
        <a:xfrm>
          <a:off x="3582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158766</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200-000042010000}"/>
            </a:ext>
          </a:extLst>
        </xdr:cNvPr>
        <xdr:cNvSpPr txBox="1"/>
      </xdr:nvSpPr>
      <xdr:spPr>
        <a:xfrm>
          <a:off x="2705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120666</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200-000043010000}"/>
            </a:ext>
          </a:extLst>
        </xdr:cNvPr>
        <xdr:cNvSpPr txBox="1"/>
      </xdr:nvSpPr>
      <xdr:spPr>
        <a:xfrm>
          <a:off x="1816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52088</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200-000044010000}"/>
            </a:ext>
          </a:extLst>
        </xdr:cNvPr>
        <xdr:cNvSpPr txBox="1"/>
      </xdr:nvSpPr>
      <xdr:spPr>
        <a:xfrm>
          <a:off x="927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10515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19050</xdr:rowOff>
    </xdr:from>
    <xdr:to>
      <xdr:col>55</xdr:col>
      <xdr:colOff>50800</xdr:colOff>
      <xdr:row>81</xdr:row>
      <xdr:rowOff>120650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41927</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35561</xdr:rowOff>
    </xdr:from>
    <xdr:to>
      <xdr:col>50</xdr:col>
      <xdr:colOff>165100</xdr:colOff>
      <xdr:row>81</xdr:row>
      <xdr:rowOff>137161</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3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69850</xdr:rowOff>
    </xdr:from>
    <xdr:to>
      <xdr:col>55</xdr:col>
      <xdr:colOff>0</xdr:colOff>
      <xdr:row>81</xdr:row>
      <xdr:rowOff>86361</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9639300" y="1395730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53339</xdr:rowOff>
    </xdr:from>
    <xdr:to>
      <xdr:col>46</xdr:col>
      <xdr:colOff>38100</xdr:colOff>
      <xdr:row>81</xdr:row>
      <xdr:rowOff>154939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3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86361</xdr:rowOff>
    </xdr:from>
    <xdr:to>
      <xdr:col>50</xdr:col>
      <xdr:colOff>114300</xdr:colOff>
      <xdr:row>81</xdr:row>
      <xdr:rowOff>104139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8750300" y="139738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64770</xdr:rowOff>
    </xdr:from>
    <xdr:to>
      <xdr:col>41</xdr:col>
      <xdr:colOff>101600</xdr:colOff>
      <xdr:row>81</xdr:row>
      <xdr:rowOff>166370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104139</xdr:rowOff>
    </xdr:from>
    <xdr:to>
      <xdr:col>45</xdr:col>
      <xdr:colOff>177800</xdr:colOff>
      <xdr:row>81</xdr:row>
      <xdr:rowOff>115570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7861300" y="13991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80011</xdr:rowOff>
    </xdr:from>
    <xdr:to>
      <xdr:col>36</xdr:col>
      <xdr:colOff>165100</xdr:colOff>
      <xdr:row>82</xdr:row>
      <xdr:rowOff>10161</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115570</xdr:rowOff>
    </xdr:from>
    <xdr:to>
      <xdr:col>41</xdr:col>
      <xdr:colOff>50800</xdr:colOff>
      <xdr:row>81</xdr:row>
      <xdr:rowOff>130811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6972300" y="14003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83838</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97807</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8515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101616</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7626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153688</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9391727" y="1369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8515427" y="1371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11447</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7626427" y="1372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26688</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6737427" y="1374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67311</xdr:rowOff>
    </xdr:from>
    <xdr:to>
      <xdr:col>24</xdr:col>
      <xdr:colOff>114300</xdr:colOff>
      <xdr:row>107</xdr:row>
      <xdr:rowOff>168911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584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45738</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673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38736</xdr:rowOff>
    </xdr:from>
    <xdr:to>
      <xdr:col>20</xdr:col>
      <xdr:colOff>38100</xdr:colOff>
      <xdr:row>107</xdr:row>
      <xdr:rowOff>140336</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746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89536</xdr:rowOff>
    </xdr:from>
    <xdr:to>
      <xdr:col>24</xdr:col>
      <xdr:colOff>63500</xdr:colOff>
      <xdr:row>107</xdr:row>
      <xdr:rowOff>118111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3797300" y="184346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12064</xdr:rowOff>
    </xdr:from>
    <xdr:to>
      <xdr:col>15</xdr:col>
      <xdr:colOff>101600</xdr:colOff>
      <xdr:row>107</xdr:row>
      <xdr:rowOff>113664</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857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62864</xdr:rowOff>
    </xdr:from>
    <xdr:to>
      <xdr:col>19</xdr:col>
      <xdr:colOff>177800</xdr:colOff>
      <xdr:row>107</xdr:row>
      <xdr:rowOff>89536</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908300" y="184080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158750</xdr:rowOff>
    </xdr:from>
    <xdr:to>
      <xdr:col>10</xdr:col>
      <xdr:colOff>165100</xdr:colOff>
      <xdr:row>107</xdr:row>
      <xdr:rowOff>88900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68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38100</xdr:rowOff>
    </xdr:from>
    <xdr:to>
      <xdr:col>15</xdr:col>
      <xdr:colOff>50800</xdr:colOff>
      <xdr:row>107</xdr:row>
      <xdr:rowOff>62864</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2019300" y="183832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132080</xdr:rowOff>
    </xdr:from>
    <xdr:to>
      <xdr:col>6</xdr:col>
      <xdr:colOff>38100</xdr:colOff>
      <xdr:row>107</xdr:row>
      <xdr:rowOff>62230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79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11430</xdr:rowOff>
    </xdr:from>
    <xdr:to>
      <xdr:col>10</xdr:col>
      <xdr:colOff>114300</xdr:colOff>
      <xdr:row>107</xdr:row>
      <xdr:rowOff>38100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130300" y="18356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131463</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104791</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80027</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53357</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00000000-0008-0000-02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a:extLst>
            <a:ext uri="{FF2B5EF4-FFF2-40B4-BE49-F238E27FC236}">
              <a16:creationId xmlns:a16="http://schemas.microsoft.com/office/drawing/2014/main" id="{00000000-0008-0000-0200-0000D2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a:extLst>
            <a:ext uri="{FF2B5EF4-FFF2-40B4-BE49-F238E27FC236}">
              <a16:creationId xmlns:a16="http://schemas.microsoft.com/office/drawing/2014/main" id="{00000000-0008-0000-0200-0000D4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70" name="【市民会館】&#10;一人当たり面積平均値テキスト">
          <a:extLst>
            <a:ext uri="{FF2B5EF4-FFF2-40B4-BE49-F238E27FC236}">
              <a16:creationId xmlns:a16="http://schemas.microsoft.com/office/drawing/2014/main" id="{00000000-0008-0000-0200-0000D6010000}"/>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89081</xdr:rowOff>
    </xdr:from>
    <xdr:to>
      <xdr:col>55</xdr:col>
      <xdr:colOff>50800</xdr:colOff>
      <xdr:row>108</xdr:row>
      <xdr:rowOff>19231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0426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67508</xdr:rowOff>
    </xdr:from>
    <xdr:ext cx="469744" cy="259045"/>
    <xdr:sp macro="" textlink="">
      <xdr:nvSpPr>
        <xdr:cNvPr id="482" name="【市民会館】&#10;一人当たり面積該当値テキスト">
          <a:extLst>
            <a:ext uri="{FF2B5EF4-FFF2-40B4-BE49-F238E27FC236}">
              <a16:creationId xmlns:a16="http://schemas.microsoft.com/office/drawing/2014/main" id="{00000000-0008-0000-0200-0000E2010000}"/>
            </a:ext>
          </a:extLst>
        </xdr:cNvPr>
        <xdr:cNvSpPr txBox="1"/>
      </xdr:nvSpPr>
      <xdr:spPr>
        <a:xfrm>
          <a:off x="10515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93980</xdr:rowOff>
    </xdr:from>
    <xdr:to>
      <xdr:col>50</xdr:col>
      <xdr:colOff>165100</xdr:colOff>
      <xdr:row>108</xdr:row>
      <xdr:rowOff>24130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9588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139881</xdr:rowOff>
    </xdr:from>
    <xdr:to>
      <xdr:col>55</xdr:col>
      <xdr:colOff>0</xdr:colOff>
      <xdr:row>107</xdr:row>
      <xdr:rowOff>144780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9639300" y="184850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98879</xdr:rowOff>
    </xdr:from>
    <xdr:to>
      <xdr:col>46</xdr:col>
      <xdr:colOff>38100</xdr:colOff>
      <xdr:row>108</xdr:row>
      <xdr:rowOff>29029</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8699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144780</xdr:rowOff>
    </xdr:from>
    <xdr:to>
      <xdr:col>50</xdr:col>
      <xdr:colOff>114300</xdr:colOff>
      <xdr:row>107</xdr:row>
      <xdr:rowOff>149679</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8750300" y="184899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102144</xdr:rowOff>
    </xdr:from>
    <xdr:to>
      <xdr:col>41</xdr:col>
      <xdr:colOff>101600</xdr:colOff>
      <xdr:row>108</xdr:row>
      <xdr:rowOff>32294</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781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149679</xdr:rowOff>
    </xdr:from>
    <xdr:to>
      <xdr:col>45</xdr:col>
      <xdr:colOff>177800</xdr:colOff>
      <xdr:row>107</xdr:row>
      <xdr:rowOff>152944</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7861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692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152944</xdr:rowOff>
    </xdr:from>
    <xdr:to>
      <xdr:col>41</xdr:col>
      <xdr:colOff>50800</xdr:colOff>
      <xdr:row>107</xdr:row>
      <xdr:rowOff>156211</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6972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91" name="n_1aveValue【市民会館】&#10;一人当たり面積">
          <a:extLst>
            <a:ext uri="{FF2B5EF4-FFF2-40B4-BE49-F238E27FC236}">
              <a16:creationId xmlns:a16="http://schemas.microsoft.com/office/drawing/2014/main" id="{00000000-0008-0000-0200-0000EB010000}"/>
            </a:ext>
          </a:extLst>
        </xdr:cNvPr>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492" name="n_2aveValue【市民会館】&#10;一人当たり面積">
          <a:extLst>
            <a:ext uri="{FF2B5EF4-FFF2-40B4-BE49-F238E27FC236}">
              <a16:creationId xmlns:a16="http://schemas.microsoft.com/office/drawing/2014/main" id="{00000000-0008-0000-0200-0000EC010000}"/>
            </a:ext>
          </a:extLst>
        </xdr:cNvPr>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93" name="n_3aveValue【市民会館】&#10;一人当たり面積">
          <a:extLst>
            <a:ext uri="{FF2B5EF4-FFF2-40B4-BE49-F238E27FC236}">
              <a16:creationId xmlns:a16="http://schemas.microsoft.com/office/drawing/2014/main" id="{00000000-0008-0000-0200-0000ED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4" name="n_4aveValue【市民会館】&#10;一人当たり面積">
          <a:extLst>
            <a:ext uri="{FF2B5EF4-FFF2-40B4-BE49-F238E27FC236}">
              <a16:creationId xmlns:a16="http://schemas.microsoft.com/office/drawing/2014/main" id="{00000000-0008-0000-0200-0000EE010000}"/>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15257</xdr:rowOff>
    </xdr:from>
    <xdr:ext cx="469744" cy="259045"/>
    <xdr:sp macro="" textlink="">
      <xdr:nvSpPr>
        <xdr:cNvPr id="495" name="n_1mainValue【市民会館】&#10;一人当たり面積">
          <a:extLst>
            <a:ext uri="{FF2B5EF4-FFF2-40B4-BE49-F238E27FC236}">
              <a16:creationId xmlns:a16="http://schemas.microsoft.com/office/drawing/2014/main" id="{00000000-0008-0000-0200-0000EF010000}"/>
            </a:ext>
          </a:extLst>
        </xdr:cNvPr>
        <xdr:cNvSpPr txBox="1"/>
      </xdr:nvSpPr>
      <xdr:spPr>
        <a:xfrm>
          <a:off x="9391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20156</xdr:rowOff>
    </xdr:from>
    <xdr:ext cx="469744" cy="259045"/>
    <xdr:sp macro="" textlink="">
      <xdr:nvSpPr>
        <xdr:cNvPr id="496" name="n_2mainValue【市民会館】&#10;一人当たり面積">
          <a:extLst>
            <a:ext uri="{FF2B5EF4-FFF2-40B4-BE49-F238E27FC236}">
              <a16:creationId xmlns:a16="http://schemas.microsoft.com/office/drawing/2014/main" id="{00000000-0008-0000-0200-0000F0010000}"/>
            </a:ext>
          </a:extLst>
        </xdr:cNvPr>
        <xdr:cNvSpPr txBox="1"/>
      </xdr:nvSpPr>
      <xdr:spPr>
        <a:xfrm>
          <a:off x="8515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23421</xdr:rowOff>
    </xdr:from>
    <xdr:ext cx="469744" cy="259045"/>
    <xdr:sp macro="" textlink="">
      <xdr:nvSpPr>
        <xdr:cNvPr id="497" name="n_3mainValue【市民会館】&#10;一人当たり面積">
          <a:extLst>
            <a:ext uri="{FF2B5EF4-FFF2-40B4-BE49-F238E27FC236}">
              <a16:creationId xmlns:a16="http://schemas.microsoft.com/office/drawing/2014/main" id="{00000000-0008-0000-0200-0000F1010000}"/>
            </a:ext>
          </a:extLst>
        </xdr:cNvPr>
        <xdr:cNvSpPr txBox="1"/>
      </xdr:nvSpPr>
      <xdr:spPr>
        <a:xfrm>
          <a:off x="7626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26688</xdr:rowOff>
    </xdr:from>
    <xdr:ext cx="469744" cy="259045"/>
    <xdr:sp macro="" textlink="">
      <xdr:nvSpPr>
        <xdr:cNvPr id="498" name="n_4mainValue【市民会館】&#10;一人当たり面積">
          <a:extLst>
            <a:ext uri="{FF2B5EF4-FFF2-40B4-BE49-F238E27FC236}">
              <a16:creationId xmlns:a16="http://schemas.microsoft.com/office/drawing/2014/main" id="{00000000-0008-0000-0200-0000F2010000}"/>
            </a:ext>
          </a:extLst>
        </xdr:cNvPr>
        <xdr:cNvSpPr txBox="1"/>
      </xdr:nvSpPr>
      <xdr:spPr>
        <a:xfrm>
          <a:off x="6737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2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34925</xdr:rowOff>
    </xdr:from>
    <xdr:to>
      <xdr:col>85</xdr:col>
      <xdr:colOff>177800</xdr:colOff>
      <xdr:row>41</xdr:row>
      <xdr:rowOff>136525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121302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697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17780</xdr:rowOff>
    </xdr:from>
    <xdr:to>
      <xdr:col>81</xdr:col>
      <xdr:colOff>101600</xdr:colOff>
      <xdr:row>41</xdr:row>
      <xdr:rowOff>119380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68580</xdr:rowOff>
    </xdr:from>
    <xdr:to>
      <xdr:col>85</xdr:col>
      <xdr:colOff>127000</xdr:colOff>
      <xdr:row>41</xdr:row>
      <xdr:rowOff>85725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70980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118745</xdr:rowOff>
    </xdr:from>
    <xdr:to>
      <xdr:col>76</xdr:col>
      <xdr:colOff>165100</xdr:colOff>
      <xdr:row>41</xdr:row>
      <xdr:rowOff>48895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169545</xdr:rowOff>
    </xdr:from>
    <xdr:to>
      <xdr:col>81</xdr:col>
      <xdr:colOff>50800</xdr:colOff>
      <xdr:row>41</xdr:row>
      <xdr:rowOff>68580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70275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40</xdr:row>
      <xdr:rowOff>169545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6257925"/>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85725</xdr:rowOff>
    </xdr:from>
    <xdr:to>
      <xdr:col>71</xdr:col>
      <xdr:colOff>177800</xdr:colOff>
      <xdr:row>36</xdr:row>
      <xdr:rowOff>95250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2814300" y="6257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110507</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52660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40022</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4389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98712</xdr:rowOff>
    </xdr:from>
    <xdr:to>
      <xdr:col>116</xdr:col>
      <xdr:colOff>114300</xdr:colOff>
      <xdr:row>40</xdr:row>
      <xdr:rowOff>28862</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7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77139</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76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107635</xdr:rowOff>
    </xdr:from>
    <xdr:to>
      <xdr:col>112</xdr:col>
      <xdr:colOff>38100</xdr:colOff>
      <xdr:row>40</xdr:row>
      <xdr:rowOff>37785</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79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149512</xdr:rowOff>
    </xdr:from>
    <xdr:to>
      <xdr:col>116</xdr:col>
      <xdr:colOff>63500</xdr:colOff>
      <xdr:row>39</xdr:row>
      <xdr:rowOff>158435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6836062"/>
          <a:ext cx="8382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107065</xdr:rowOff>
    </xdr:from>
    <xdr:to>
      <xdr:col>107</xdr:col>
      <xdr:colOff>101600</xdr:colOff>
      <xdr:row>40</xdr:row>
      <xdr:rowOff>37215</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7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157865</xdr:rowOff>
    </xdr:from>
    <xdr:to>
      <xdr:col>111</xdr:col>
      <xdr:colOff>177800</xdr:colOff>
      <xdr:row>39</xdr:row>
      <xdr:rowOff>158435</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20434300" y="6844415"/>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34916</xdr:rowOff>
    </xdr:from>
    <xdr:to>
      <xdr:col>102</xdr:col>
      <xdr:colOff>165100</xdr:colOff>
      <xdr:row>38</xdr:row>
      <xdr:rowOff>136516</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5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85716</xdr:rowOff>
    </xdr:from>
    <xdr:to>
      <xdr:col>107</xdr:col>
      <xdr:colOff>50800</xdr:colOff>
      <xdr:row>39</xdr:row>
      <xdr:rowOff>157865</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9545300" y="6600816"/>
          <a:ext cx="889000" cy="2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60815</xdr:rowOff>
    </xdr:from>
    <xdr:to>
      <xdr:col>98</xdr:col>
      <xdr:colOff>38100</xdr:colOff>
      <xdr:row>38</xdr:row>
      <xdr:rowOff>162415</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85716</xdr:rowOff>
    </xdr:from>
    <xdr:to>
      <xdr:col>102</xdr:col>
      <xdr:colOff>114300</xdr:colOff>
      <xdr:row>38</xdr:row>
      <xdr:rowOff>111615</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6600816"/>
          <a:ext cx="889000" cy="2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28912</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11095" y="68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28342</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34795" y="68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153043</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45795" y="632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7492</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56795" y="635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00000000-0008-0000-02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0000000-0008-0000-0200-00007D02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00000000-0008-0000-0200-00007F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00000000-0008-0000-0200-000081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147320</xdr:rowOff>
    </xdr:from>
    <xdr:to>
      <xdr:col>85</xdr:col>
      <xdr:colOff>177800</xdr:colOff>
      <xdr:row>57</xdr:row>
      <xdr:rowOff>77470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62687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170197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200-00008D020000}"/>
            </a:ext>
          </a:extLst>
        </xdr:cNvPr>
        <xdr:cNvSpPr txBox="1"/>
      </xdr:nvSpPr>
      <xdr:spPr>
        <a:xfrm>
          <a:off x="16357600"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95885</xdr:rowOff>
    </xdr:from>
    <xdr:to>
      <xdr:col>81</xdr:col>
      <xdr:colOff>101600</xdr:colOff>
      <xdr:row>57</xdr:row>
      <xdr:rowOff>26035</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5430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146685</xdr:rowOff>
    </xdr:from>
    <xdr:to>
      <xdr:col>85</xdr:col>
      <xdr:colOff>127000</xdr:colOff>
      <xdr:row>57</xdr:row>
      <xdr:rowOff>26670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5481300" y="97478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146685</xdr:rowOff>
    </xdr:from>
    <xdr:to>
      <xdr:col>81</xdr:col>
      <xdr:colOff>50800</xdr:colOff>
      <xdr:row>58</xdr:row>
      <xdr:rowOff>95250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flipV="1">
          <a:off x="14592300" y="974788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95250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3703300" y="10001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139700</xdr:rowOff>
    </xdr:from>
    <xdr:to>
      <xdr:col>67</xdr:col>
      <xdr:colOff>101600</xdr:colOff>
      <xdr:row>58</xdr:row>
      <xdr:rowOff>69850</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2763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19050</xdr:rowOff>
    </xdr:from>
    <xdr:to>
      <xdr:col>71</xdr:col>
      <xdr:colOff>177800</xdr:colOff>
      <xdr:row>58</xdr:row>
      <xdr:rowOff>57150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814300" y="996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42562</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52660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86377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2611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00000000-0008-0000-02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00000000-0008-0000-0200-0000B6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00000000-0008-0000-0200-0000B802000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00000000-0008-0000-0200-0000BA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00000000-0008-0000-0200-0000C6020000}"/>
            </a:ext>
          </a:extLst>
        </xdr:cNvPr>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41910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21323300" y="1083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166370</xdr:rowOff>
    </xdr:from>
    <xdr:to>
      <xdr:col>107</xdr:col>
      <xdr:colOff>101600</xdr:colOff>
      <xdr:row>63</xdr:row>
      <xdr:rowOff>96520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20434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63</xdr:row>
      <xdr:rowOff>49530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9545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49530</xdr:rowOff>
    </xdr:from>
    <xdr:to>
      <xdr:col>102</xdr:col>
      <xdr:colOff>114300</xdr:colOff>
      <xdr:row>63</xdr:row>
      <xdr:rowOff>49530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656300" y="1085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719" name="n_1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720" name="n_2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721" name="n_3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722" name="n_4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723" name="n_1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24" name="n_2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725" name="n_3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726" name="n_4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62687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6357600"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37919</xdr:rowOff>
    </xdr:from>
    <xdr:to>
      <xdr:col>81</xdr:col>
      <xdr:colOff>101600</xdr:colOff>
      <xdr:row>79</xdr:row>
      <xdr:rowOff>139519</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5430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88719</xdr:rowOff>
    </xdr:from>
    <xdr:to>
      <xdr:col>85</xdr:col>
      <xdr:colOff>127000</xdr:colOff>
      <xdr:row>79</xdr:row>
      <xdr:rowOff>145869</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5481300" y="1363326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xdr:rowOff>
    </xdr:from>
    <xdr:to>
      <xdr:col>76</xdr:col>
      <xdr:colOff>165100</xdr:colOff>
      <xdr:row>79</xdr:row>
      <xdr:rowOff>116658</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4541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65858</xdr:rowOff>
    </xdr:from>
    <xdr:to>
      <xdr:col>81</xdr:col>
      <xdr:colOff>50800</xdr:colOff>
      <xdr:row>79</xdr:row>
      <xdr:rowOff>88719</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4592300" y="136104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145687</xdr:rowOff>
    </xdr:from>
    <xdr:to>
      <xdr:col>72</xdr:col>
      <xdr:colOff>38100</xdr:colOff>
      <xdr:row>79</xdr:row>
      <xdr:rowOff>75837</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3652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25037</xdr:rowOff>
    </xdr:from>
    <xdr:to>
      <xdr:col>76</xdr:col>
      <xdr:colOff>114300</xdr:colOff>
      <xdr:row>79</xdr:row>
      <xdr:rowOff>65858</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3703300" y="135695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147320</xdr:rowOff>
    </xdr:from>
    <xdr:to>
      <xdr:col>67</xdr:col>
      <xdr:colOff>101600</xdr:colOff>
      <xdr:row>79</xdr:row>
      <xdr:rowOff>77470</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25037</xdr:rowOff>
    </xdr:from>
    <xdr:to>
      <xdr:col>71</xdr:col>
      <xdr:colOff>177800</xdr:colOff>
      <xdr:row>79</xdr:row>
      <xdr:rowOff>26670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12814300" y="135695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156046</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133185</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92364</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93997</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2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200-00002A03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200-00002C03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200-00002E030000}"/>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153036</xdr:rowOff>
    </xdr:from>
    <xdr:to>
      <xdr:col>116</xdr:col>
      <xdr:colOff>114300</xdr:colOff>
      <xdr:row>84</xdr:row>
      <xdr:rowOff>83186</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2110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4463</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200-00003A030000}"/>
            </a:ext>
          </a:extLst>
        </xdr:cNvPr>
        <xdr:cNvSpPr txBox="1"/>
      </xdr:nvSpPr>
      <xdr:spPr>
        <a:xfrm>
          <a:off x="22199600"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32386</xdr:rowOff>
    </xdr:from>
    <xdr:to>
      <xdr:col>116</xdr:col>
      <xdr:colOff>63500</xdr:colOff>
      <xdr:row>84</xdr:row>
      <xdr:rowOff>38100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1323300" y="144341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38100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20434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156845</xdr:rowOff>
    </xdr:from>
    <xdr:to>
      <xdr:col>102</xdr:col>
      <xdr:colOff>165100</xdr:colOff>
      <xdr:row>84</xdr:row>
      <xdr:rowOff>86995</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9494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36195</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9545300" y="14432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162561</xdr:rowOff>
    </xdr:from>
    <xdr:to>
      <xdr:col>98</xdr:col>
      <xdr:colOff>38100</xdr:colOff>
      <xdr:row>84</xdr:row>
      <xdr:rowOff>92711</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8605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36195</xdr:rowOff>
    </xdr:from>
    <xdr:to>
      <xdr:col>102</xdr:col>
      <xdr:colOff>114300</xdr:colOff>
      <xdr:row>84</xdr:row>
      <xdr:rowOff>41911</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8656300" y="144379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835" name="n_1aveValue【消防施設】&#10;一人当たり面積">
          <a:extLst>
            <a:ext uri="{FF2B5EF4-FFF2-40B4-BE49-F238E27FC236}">
              <a16:creationId xmlns:a16="http://schemas.microsoft.com/office/drawing/2014/main" id="{00000000-0008-0000-0200-000043030000}"/>
            </a:ext>
          </a:extLst>
        </xdr:cNvPr>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6" name="n_2aveValue【消防施設】&#10;一人当たり面積">
          <a:extLst>
            <a:ext uri="{FF2B5EF4-FFF2-40B4-BE49-F238E27FC236}">
              <a16:creationId xmlns:a16="http://schemas.microsoft.com/office/drawing/2014/main" id="{00000000-0008-0000-0200-00004403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7" name="n_3aveValue【消防施設】&#10;一人当たり面積">
          <a:extLst>
            <a:ext uri="{FF2B5EF4-FFF2-40B4-BE49-F238E27FC236}">
              <a16:creationId xmlns:a16="http://schemas.microsoft.com/office/drawing/2014/main" id="{00000000-0008-0000-0200-00004503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838" name="n_4aveValue【消防施設】&#10;一人当たり面積">
          <a:extLst>
            <a:ext uri="{FF2B5EF4-FFF2-40B4-BE49-F238E27FC236}">
              <a16:creationId xmlns:a16="http://schemas.microsoft.com/office/drawing/2014/main" id="{00000000-0008-0000-0200-000046030000}"/>
            </a:ext>
          </a:extLst>
        </xdr:cNvPr>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839" name="n_1mainValue【消防施設】&#10;一人当たり面積">
          <a:extLst>
            <a:ext uri="{FF2B5EF4-FFF2-40B4-BE49-F238E27FC236}">
              <a16:creationId xmlns:a16="http://schemas.microsoft.com/office/drawing/2014/main" id="{00000000-0008-0000-0200-00004703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97807</xdr:rowOff>
    </xdr:from>
    <xdr:ext cx="469744" cy="259045"/>
    <xdr:sp macro="" textlink="">
      <xdr:nvSpPr>
        <xdr:cNvPr id="840" name="n_2mainValue【消防施設】&#10;一人当たり面積">
          <a:extLst>
            <a:ext uri="{FF2B5EF4-FFF2-40B4-BE49-F238E27FC236}">
              <a16:creationId xmlns:a16="http://schemas.microsoft.com/office/drawing/2014/main" id="{00000000-0008-0000-0200-000048030000}"/>
            </a:ext>
          </a:extLst>
        </xdr:cNvPr>
        <xdr:cNvSpPr txBox="1"/>
      </xdr:nvSpPr>
      <xdr:spPr>
        <a:xfrm>
          <a:off x="20199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103522</xdr:rowOff>
    </xdr:from>
    <xdr:ext cx="469744" cy="259045"/>
    <xdr:sp macro="" textlink="">
      <xdr:nvSpPr>
        <xdr:cNvPr id="841" name="n_3mainValue【消防施設】&#10;一人当たり面積">
          <a:extLst>
            <a:ext uri="{FF2B5EF4-FFF2-40B4-BE49-F238E27FC236}">
              <a16:creationId xmlns:a16="http://schemas.microsoft.com/office/drawing/2014/main" id="{00000000-0008-0000-0200-000049030000}"/>
            </a:ext>
          </a:extLst>
        </xdr:cNvPr>
        <xdr:cNvSpPr txBox="1"/>
      </xdr:nvSpPr>
      <xdr:spPr>
        <a:xfrm>
          <a:off x="1931042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842" name="n_4mainValue【消防施設】&#10;一人当たり面積">
          <a:extLst>
            <a:ext uri="{FF2B5EF4-FFF2-40B4-BE49-F238E27FC236}">
              <a16:creationId xmlns:a16="http://schemas.microsoft.com/office/drawing/2014/main" id="{00000000-0008-0000-0200-00004A030000}"/>
            </a:ext>
          </a:extLst>
        </xdr:cNvPr>
        <xdr:cNvSpPr txBox="1"/>
      </xdr:nvSpPr>
      <xdr:spPr>
        <a:xfrm>
          <a:off x="18421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00000000-0008-0000-0200-00006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9" name="【庁舎】&#10;有形固定資産減価償却率最小値テキスト">
          <a:extLst>
            <a:ext uri="{FF2B5EF4-FFF2-40B4-BE49-F238E27FC236}">
              <a16:creationId xmlns:a16="http://schemas.microsoft.com/office/drawing/2014/main" id="{00000000-0008-0000-0200-00006503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71" name="【庁舎】&#10;有形固定資産減価償却率最大値テキスト">
          <a:extLst>
            <a:ext uri="{FF2B5EF4-FFF2-40B4-BE49-F238E27FC236}">
              <a16:creationId xmlns:a16="http://schemas.microsoft.com/office/drawing/2014/main" id="{00000000-0008-0000-0200-00006703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873" name="【庁舎】&#10;有形固定資産減価償却率平均値テキスト">
          <a:extLst>
            <a:ext uri="{FF2B5EF4-FFF2-40B4-BE49-F238E27FC236}">
              <a16:creationId xmlns:a16="http://schemas.microsoft.com/office/drawing/2014/main" id="{00000000-0008-0000-0200-000069030000}"/>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885" name="【庁舎】&#10;有形固定資産減価償却率該当値テキスト">
          <a:extLst>
            <a:ext uri="{FF2B5EF4-FFF2-40B4-BE49-F238E27FC236}">
              <a16:creationId xmlns:a16="http://schemas.microsoft.com/office/drawing/2014/main" id="{00000000-0008-0000-0200-000075030000}"/>
            </a:ext>
          </a:extLst>
        </xdr:cNvPr>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95613</xdr:rowOff>
    </xdr:from>
    <xdr:to>
      <xdr:col>81</xdr:col>
      <xdr:colOff>101600</xdr:colOff>
      <xdr:row>103</xdr:row>
      <xdr:rowOff>25763</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5430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146413</xdr:rowOff>
    </xdr:from>
    <xdr:to>
      <xdr:col>85</xdr:col>
      <xdr:colOff>127000</xdr:colOff>
      <xdr:row>103</xdr:row>
      <xdr:rowOff>7620</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5481300" y="176343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136434</xdr:rowOff>
    </xdr:from>
    <xdr:to>
      <xdr:col>76</xdr:col>
      <xdr:colOff>165100</xdr:colOff>
      <xdr:row>103</xdr:row>
      <xdr:rowOff>66584</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4541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103</xdr:row>
      <xdr:rowOff>15784</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flipV="1">
          <a:off x="14592300" y="176343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157662</xdr:rowOff>
    </xdr:from>
    <xdr:to>
      <xdr:col>72</xdr:col>
      <xdr:colOff>38100</xdr:colOff>
      <xdr:row>103</xdr:row>
      <xdr:rowOff>87812</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3652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xdr:rowOff>
    </xdr:from>
    <xdr:to>
      <xdr:col>76</xdr:col>
      <xdr:colOff>114300</xdr:colOff>
      <xdr:row>103</xdr:row>
      <xdr:rowOff>37012</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13703300" y="176751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111942</xdr:rowOff>
    </xdr:from>
    <xdr:to>
      <xdr:col>67</xdr:col>
      <xdr:colOff>101600</xdr:colOff>
      <xdr:row>104</xdr:row>
      <xdr:rowOff>42092</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2763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37012</xdr:rowOff>
    </xdr:from>
    <xdr:to>
      <xdr:col>71</xdr:col>
      <xdr:colOff>177800</xdr:colOff>
      <xdr:row>103</xdr:row>
      <xdr:rowOff>162742</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flipV="1">
          <a:off x="12814300" y="1769636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894" name="n_1aveValue【庁舎】&#10;有形固定資産減価償却率">
          <a:extLst>
            <a:ext uri="{FF2B5EF4-FFF2-40B4-BE49-F238E27FC236}">
              <a16:creationId xmlns:a16="http://schemas.microsoft.com/office/drawing/2014/main" id="{00000000-0008-0000-0200-00007E030000}"/>
            </a:ext>
          </a:extLst>
        </xdr:cNvPr>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895" name="n_2aveValue【庁舎】&#10;有形固定資産減価償却率">
          <a:extLst>
            <a:ext uri="{FF2B5EF4-FFF2-40B4-BE49-F238E27FC236}">
              <a16:creationId xmlns:a16="http://schemas.microsoft.com/office/drawing/2014/main" id="{00000000-0008-0000-0200-00007F030000}"/>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896" name="n_3aveValue【庁舎】&#10;有形固定資産減価償却率">
          <a:extLst>
            <a:ext uri="{FF2B5EF4-FFF2-40B4-BE49-F238E27FC236}">
              <a16:creationId xmlns:a16="http://schemas.microsoft.com/office/drawing/2014/main" id="{00000000-0008-0000-0200-000080030000}"/>
            </a:ext>
          </a:extLst>
        </xdr:cNvPr>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897" name="n_4aveValue【庁舎】&#10;有形固定資産減価償却率">
          <a:extLst>
            <a:ext uri="{FF2B5EF4-FFF2-40B4-BE49-F238E27FC236}">
              <a16:creationId xmlns:a16="http://schemas.microsoft.com/office/drawing/2014/main" id="{00000000-0008-0000-0200-000081030000}"/>
            </a:ext>
          </a:extLst>
        </xdr:cNvPr>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42290</xdr:rowOff>
    </xdr:from>
    <xdr:ext cx="405111" cy="259045"/>
    <xdr:sp macro="" textlink="">
      <xdr:nvSpPr>
        <xdr:cNvPr id="898" name="n_1mainValue【庁舎】&#10;有形固定資産減価償却率">
          <a:extLst>
            <a:ext uri="{FF2B5EF4-FFF2-40B4-BE49-F238E27FC236}">
              <a16:creationId xmlns:a16="http://schemas.microsoft.com/office/drawing/2014/main" id="{00000000-0008-0000-0200-000082030000}"/>
            </a:ext>
          </a:extLst>
        </xdr:cNvPr>
        <xdr:cNvSpPr txBox="1"/>
      </xdr:nvSpPr>
      <xdr:spPr>
        <a:xfrm>
          <a:off x="15266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83111</xdr:rowOff>
    </xdr:from>
    <xdr:ext cx="405111" cy="259045"/>
    <xdr:sp macro="" textlink="">
      <xdr:nvSpPr>
        <xdr:cNvPr id="899" name="n_2mainValue【庁舎】&#10;有形固定資産減価償却率">
          <a:extLst>
            <a:ext uri="{FF2B5EF4-FFF2-40B4-BE49-F238E27FC236}">
              <a16:creationId xmlns:a16="http://schemas.microsoft.com/office/drawing/2014/main" id="{00000000-0008-0000-0200-000083030000}"/>
            </a:ext>
          </a:extLst>
        </xdr:cNvPr>
        <xdr:cNvSpPr txBox="1"/>
      </xdr:nvSpPr>
      <xdr:spPr>
        <a:xfrm>
          <a:off x="14389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104339</xdr:rowOff>
    </xdr:from>
    <xdr:ext cx="405111" cy="259045"/>
    <xdr:sp macro="" textlink="">
      <xdr:nvSpPr>
        <xdr:cNvPr id="900" name="n_3mainValue【庁舎】&#10;有形固定資産減価償却率">
          <a:extLst>
            <a:ext uri="{FF2B5EF4-FFF2-40B4-BE49-F238E27FC236}">
              <a16:creationId xmlns:a16="http://schemas.microsoft.com/office/drawing/2014/main" id="{00000000-0008-0000-0200-000084030000}"/>
            </a:ext>
          </a:extLst>
        </xdr:cNvPr>
        <xdr:cNvSpPr txBox="1"/>
      </xdr:nvSpPr>
      <xdr:spPr>
        <a:xfrm>
          <a:off x="13500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58619</xdr:rowOff>
    </xdr:from>
    <xdr:ext cx="405111" cy="259045"/>
    <xdr:sp macro="" textlink="">
      <xdr:nvSpPr>
        <xdr:cNvPr id="901" name="n_4mainValue【庁舎】&#10;有形固定資産減価償却率">
          <a:extLst>
            <a:ext uri="{FF2B5EF4-FFF2-40B4-BE49-F238E27FC236}">
              <a16:creationId xmlns:a16="http://schemas.microsoft.com/office/drawing/2014/main" id="{00000000-0008-0000-0200-000085030000}"/>
            </a:ext>
          </a:extLst>
        </xdr:cNvPr>
        <xdr:cNvSpPr txBox="1"/>
      </xdr:nvSpPr>
      <xdr:spPr>
        <a:xfrm>
          <a:off x="12611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2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4" name="【庁舎】&#10;一人当たり面積最小値テキスト">
          <a:extLst>
            <a:ext uri="{FF2B5EF4-FFF2-40B4-BE49-F238E27FC236}">
              <a16:creationId xmlns:a16="http://schemas.microsoft.com/office/drawing/2014/main" id="{00000000-0008-0000-0200-00009C03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6" name="【庁舎】&#10;一人当たり面積最大値テキスト">
          <a:extLst>
            <a:ext uri="{FF2B5EF4-FFF2-40B4-BE49-F238E27FC236}">
              <a16:creationId xmlns:a16="http://schemas.microsoft.com/office/drawing/2014/main" id="{00000000-0008-0000-0200-00009E03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928" name="【庁舎】&#10;一人当たり面積平均値テキスト">
          <a:extLst>
            <a:ext uri="{FF2B5EF4-FFF2-40B4-BE49-F238E27FC236}">
              <a16:creationId xmlns:a16="http://schemas.microsoft.com/office/drawing/2014/main" id="{00000000-0008-0000-0200-0000A0030000}"/>
            </a:ext>
          </a:extLst>
        </xdr:cNvPr>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940" name="【庁舎】&#10;一人当たり面積該当値テキスト">
          <a:extLst>
            <a:ext uri="{FF2B5EF4-FFF2-40B4-BE49-F238E27FC236}">
              <a16:creationId xmlns:a16="http://schemas.microsoft.com/office/drawing/2014/main" id="{00000000-0008-0000-0200-0000AC030000}"/>
            </a:ext>
          </a:extLst>
        </xdr:cNvPr>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64263</xdr:rowOff>
    </xdr:from>
    <xdr:to>
      <xdr:col>112</xdr:col>
      <xdr:colOff>38100</xdr:colOff>
      <xdr:row>104</xdr:row>
      <xdr:rowOff>165863</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1272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115063</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flipV="1">
          <a:off x="21323300" y="1793443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88951</xdr:rowOff>
    </xdr:from>
    <xdr:to>
      <xdr:col>107</xdr:col>
      <xdr:colOff>101600</xdr:colOff>
      <xdr:row>105</xdr:row>
      <xdr:rowOff>19101</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0383500" y="179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115063</xdr:rowOff>
    </xdr:from>
    <xdr:to>
      <xdr:col>111</xdr:col>
      <xdr:colOff>177800</xdr:colOff>
      <xdr:row>104</xdr:row>
      <xdr:rowOff>139751</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0434300" y="1794586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97637</xdr:rowOff>
    </xdr:from>
    <xdr:to>
      <xdr:col>102</xdr:col>
      <xdr:colOff>165100</xdr:colOff>
      <xdr:row>105</xdr:row>
      <xdr:rowOff>27787</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9494500" y="179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139751</xdr:rowOff>
    </xdr:from>
    <xdr:to>
      <xdr:col>107</xdr:col>
      <xdr:colOff>50800</xdr:colOff>
      <xdr:row>104</xdr:row>
      <xdr:rowOff>148437</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19545300" y="17970551"/>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108153</xdr:rowOff>
    </xdr:from>
    <xdr:to>
      <xdr:col>98</xdr:col>
      <xdr:colOff>38100</xdr:colOff>
      <xdr:row>105</xdr:row>
      <xdr:rowOff>38303</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8605500" y="179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148437</xdr:rowOff>
    </xdr:from>
    <xdr:to>
      <xdr:col>102</xdr:col>
      <xdr:colOff>114300</xdr:colOff>
      <xdr:row>104</xdr:row>
      <xdr:rowOff>158953</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8656300" y="1797923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949" name="n_1aveValue【庁舎】&#10;一人当たり面積">
          <a:extLst>
            <a:ext uri="{FF2B5EF4-FFF2-40B4-BE49-F238E27FC236}">
              <a16:creationId xmlns:a16="http://schemas.microsoft.com/office/drawing/2014/main" id="{00000000-0008-0000-0200-0000B5030000}"/>
            </a:ext>
          </a:extLst>
        </xdr:cNvPr>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950" name="n_2aveValue【庁舎】&#10;一人当たり面積">
          <a:extLst>
            <a:ext uri="{FF2B5EF4-FFF2-40B4-BE49-F238E27FC236}">
              <a16:creationId xmlns:a16="http://schemas.microsoft.com/office/drawing/2014/main" id="{00000000-0008-0000-0200-0000B6030000}"/>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951" name="n_3aveValue【庁舎】&#10;一人当たり面積">
          <a:extLst>
            <a:ext uri="{FF2B5EF4-FFF2-40B4-BE49-F238E27FC236}">
              <a16:creationId xmlns:a16="http://schemas.microsoft.com/office/drawing/2014/main" id="{00000000-0008-0000-0200-0000B7030000}"/>
            </a:ext>
          </a:extLst>
        </xdr:cNvPr>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952" name="n_4aveValue【庁舎】&#10;一人当たり面積">
          <a:extLst>
            <a:ext uri="{FF2B5EF4-FFF2-40B4-BE49-F238E27FC236}">
              <a16:creationId xmlns:a16="http://schemas.microsoft.com/office/drawing/2014/main" id="{00000000-0008-0000-0200-0000B8030000}"/>
            </a:ext>
          </a:extLst>
        </xdr:cNvPr>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10940</xdr:rowOff>
    </xdr:from>
    <xdr:ext cx="469744" cy="259045"/>
    <xdr:sp macro="" textlink="">
      <xdr:nvSpPr>
        <xdr:cNvPr id="953" name="n_1mainValue【庁舎】&#10;一人当たり面積">
          <a:extLst>
            <a:ext uri="{FF2B5EF4-FFF2-40B4-BE49-F238E27FC236}">
              <a16:creationId xmlns:a16="http://schemas.microsoft.com/office/drawing/2014/main" id="{00000000-0008-0000-0200-0000B9030000}"/>
            </a:ext>
          </a:extLst>
        </xdr:cNvPr>
        <xdr:cNvSpPr txBox="1"/>
      </xdr:nvSpPr>
      <xdr:spPr>
        <a:xfrm>
          <a:off x="210757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35628</xdr:rowOff>
    </xdr:from>
    <xdr:ext cx="469744" cy="259045"/>
    <xdr:sp macro="" textlink="">
      <xdr:nvSpPr>
        <xdr:cNvPr id="954" name="n_2mainValue【庁舎】&#10;一人当たり面積">
          <a:extLst>
            <a:ext uri="{FF2B5EF4-FFF2-40B4-BE49-F238E27FC236}">
              <a16:creationId xmlns:a16="http://schemas.microsoft.com/office/drawing/2014/main" id="{00000000-0008-0000-0200-0000BA030000}"/>
            </a:ext>
          </a:extLst>
        </xdr:cNvPr>
        <xdr:cNvSpPr txBox="1"/>
      </xdr:nvSpPr>
      <xdr:spPr>
        <a:xfrm>
          <a:off x="20199427" y="176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44314</xdr:rowOff>
    </xdr:from>
    <xdr:ext cx="469744" cy="259045"/>
    <xdr:sp macro="" textlink="">
      <xdr:nvSpPr>
        <xdr:cNvPr id="955" name="n_3mainValue【庁舎】&#10;一人当たり面積">
          <a:extLst>
            <a:ext uri="{FF2B5EF4-FFF2-40B4-BE49-F238E27FC236}">
              <a16:creationId xmlns:a16="http://schemas.microsoft.com/office/drawing/2014/main" id="{00000000-0008-0000-0200-0000BB030000}"/>
            </a:ext>
          </a:extLst>
        </xdr:cNvPr>
        <xdr:cNvSpPr txBox="1"/>
      </xdr:nvSpPr>
      <xdr:spPr>
        <a:xfrm>
          <a:off x="19310427" y="177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54830</xdr:rowOff>
    </xdr:from>
    <xdr:ext cx="469744" cy="259045"/>
    <xdr:sp macro="" textlink="">
      <xdr:nvSpPr>
        <xdr:cNvPr id="956" name="n_4mainValue【庁舎】&#10;一人当たり面積">
          <a:extLst>
            <a:ext uri="{FF2B5EF4-FFF2-40B4-BE49-F238E27FC236}">
              <a16:creationId xmlns:a16="http://schemas.microsoft.com/office/drawing/2014/main" id="{00000000-0008-0000-0200-0000BC030000}"/>
            </a:ext>
          </a:extLst>
        </xdr:cNvPr>
        <xdr:cNvSpPr txBox="1"/>
      </xdr:nvSpPr>
      <xdr:spPr>
        <a:xfrm>
          <a:off x="18421427" y="1771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類似団体と比較して有形固定資産減価償却率が特に高くなっている施設は、一般廃棄物処理施設、市民会館であり、低くなっている施設は、消防施設、福祉施設、庁舎である。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一般廃棄物処理施設については、令和３年度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新たな処分場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が完成予定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である。市民会館については、建設から相当年数が経過した施設が多いため、今後の方向性を検討する必要がある。</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一方で、消防施設については各分団の屯所であり、有形固定資産減価償却率は低くなっているが、老朽化が進んでいる屯所も多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く、今後も計画的に改築等を行っていく必要がある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福祉施設・庁舎については、平成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年度にかけて旧病院、旧介護老人保健施設を大規模改修して整備したため、有形固定資産減価償却率は低くなっている。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にしても、令和元年度に策定した集中改革プランにおいて、既存の公共施設の有効活用、施設の維持管理による安全確保を図り、総量の適正化にあっては、老朽化により安全性が確保できない建物は計画的に解体を行い、施設の総量、延べ床面積の適正化に努めるとされている。また、令和２年度に個別施設計画を策定しており、個別施設計画において個々の施設の統廃合、除却等の具体的な方針が定められている。今後は、個別施設計画やそれに基づく公共施設等総合管理計画をもとに、長期的な視点で公共施設等のあり方について検討を進め、適正な配置を目指していきたい。</a:t>
          </a:r>
          <a:endParaRPr lang="ja-JP" altLang="ja-JP">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固定資産台帳の精査に伴い平成３０年度の一般廃棄物処理施設の数値については大きく変動している。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人口減少や県下で最も高齢化率が高い（</a:t>
          </a:r>
          <a:r>
            <a:rPr lang="en-US" altLang="ja-JP" sz="1000" b="0" i="0" baseline="0">
              <a:solidFill>
                <a:schemeClr val="dk1"/>
              </a:solidFill>
              <a:effectLst/>
              <a:latin typeface="+mn-lt"/>
              <a:ea typeface="+mn-ea"/>
              <a:cs typeface="+mn-cs"/>
            </a:rPr>
            <a:t>R2</a:t>
          </a:r>
          <a:r>
            <a:rPr lang="ja-JP" altLang="ja-JP" sz="1000" b="0" i="0" baseline="0">
              <a:solidFill>
                <a:schemeClr val="dk1"/>
              </a:solidFill>
              <a:effectLst/>
              <a:latin typeface="+mn-lt"/>
              <a:ea typeface="+mn-ea"/>
              <a:cs typeface="+mn-cs"/>
            </a:rPr>
            <a:t>年国調</a:t>
          </a:r>
          <a:r>
            <a:rPr lang="en-US" altLang="ja-JP" sz="1000" b="0" i="0" baseline="0">
              <a:solidFill>
                <a:schemeClr val="dk1"/>
              </a:solidFill>
              <a:effectLst/>
              <a:latin typeface="+mn-lt"/>
              <a:ea typeface="+mn-ea"/>
              <a:cs typeface="+mn-cs"/>
            </a:rPr>
            <a:t>44.1</a:t>
          </a:r>
          <a:r>
            <a:rPr lang="ja-JP" altLang="ja-JP" sz="1000" b="0" i="0" baseline="0">
              <a:solidFill>
                <a:schemeClr val="dk1"/>
              </a:solidFill>
              <a:effectLst/>
              <a:latin typeface="+mn-lt"/>
              <a:ea typeface="+mn-ea"/>
              <a:cs typeface="+mn-cs"/>
            </a:rPr>
            <a:t>％）ことに加え、長引く景気低迷による減収などから、類似団体平均を大きく下回っている状況である。</a:t>
          </a:r>
          <a:endParaRPr lang="ja-JP" altLang="ja-JP" sz="1000">
            <a:effectLst/>
          </a:endParaRPr>
        </a:p>
        <a:p>
          <a:pPr rtl="0"/>
          <a:r>
            <a:rPr lang="ja-JP" altLang="ja-JP" sz="1000" b="0" i="0" baseline="0">
              <a:solidFill>
                <a:schemeClr val="dk1"/>
              </a:solidFill>
              <a:effectLst/>
              <a:latin typeface="+mn-lt"/>
              <a:ea typeface="+mn-ea"/>
              <a:cs typeface="+mn-cs"/>
            </a:rPr>
            <a:t>　基幹税収である固定資産税については、地価の下落傾向が続いており、合併時の平成</a:t>
          </a:r>
          <a:r>
            <a:rPr lang="en-US" altLang="ja-JP" sz="1000" b="0" i="0" baseline="0">
              <a:solidFill>
                <a:schemeClr val="dk1"/>
              </a:solidFill>
              <a:effectLst/>
              <a:latin typeface="+mn-lt"/>
              <a:ea typeface="+mn-ea"/>
              <a:cs typeface="+mn-cs"/>
            </a:rPr>
            <a:t>18</a:t>
          </a:r>
          <a:r>
            <a:rPr lang="ja-JP" altLang="ja-JP" sz="1000" b="0" i="0" baseline="0">
              <a:solidFill>
                <a:schemeClr val="dk1"/>
              </a:solidFill>
              <a:effectLst/>
              <a:latin typeface="+mn-lt"/>
              <a:ea typeface="+mn-ea"/>
              <a:cs typeface="+mn-cs"/>
            </a:rPr>
            <a:t>年度に比べると、約</a:t>
          </a:r>
          <a:r>
            <a:rPr lang="en-US" altLang="ja-JP" sz="1000" b="0" i="0" baseline="0">
              <a:solidFill>
                <a:schemeClr val="dk1"/>
              </a:solidFill>
              <a:effectLst/>
              <a:latin typeface="+mn-lt"/>
              <a:ea typeface="+mn-ea"/>
              <a:cs typeface="+mn-cs"/>
            </a:rPr>
            <a:t>81</a:t>
          </a:r>
          <a:r>
            <a:rPr lang="ja-JP" altLang="ja-JP" sz="1000" b="0" i="0" baseline="0">
              <a:solidFill>
                <a:schemeClr val="dk1"/>
              </a:solidFill>
              <a:effectLst/>
              <a:latin typeface="+mn-lt"/>
              <a:ea typeface="+mn-ea"/>
              <a:cs typeface="+mn-cs"/>
            </a:rPr>
            <a:t>百万円、</a:t>
          </a:r>
          <a:r>
            <a:rPr lang="en-US" altLang="ja-JP" sz="1000" b="0" i="0" baseline="0">
              <a:solidFill>
                <a:schemeClr val="dk1"/>
              </a:solidFill>
              <a:effectLst/>
              <a:latin typeface="+mn-lt"/>
              <a:ea typeface="+mn-ea"/>
              <a:cs typeface="+mn-cs"/>
            </a:rPr>
            <a:t>10.3%</a:t>
          </a:r>
          <a:r>
            <a:rPr lang="ja-JP" altLang="ja-JP" sz="1000" b="0" i="0" baseline="0">
              <a:solidFill>
                <a:schemeClr val="dk1"/>
              </a:solidFill>
              <a:effectLst/>
              <a:latin typeface="+mn-lt"/>
              <a:ea typeface="+mn-ea"/>
              <a:cs typeface="+mn-cs"/>
            </a:rPr>
            <a:t>の減少となっている。</a:t>
          </a:r>
          <a:endParaRPr lang="ja-JP" altLang="ja-JP" sz="1000">
            <a:effectLst/>
          </a:endParaRPr>
        </a:p>
        <a:p>
          <a:r>
            <a:rPr lang="ja-JP" altLang="ja-JP" sz="1000" b="0" i="0" baseline="0">
              <a:solidFill>
                <a:schemeClr val="dk1"/>
              </a:solidFill>
              <a:effectLst/>
              <a:latin typeface="+mn-lt"/>
              <a:ea typeface="+mn-ea"/>
              <a:cs typeface="+mn-cs"/>
            </a:rPr>
            <a:t>　地方税の徴収強化</a:t>
          </a:r>
          <a:r>
            <a:rPr lang="ja-JP" altLang="en-US" sz="1000" b="0" i="0" baseline="0">
              <a:solidFill>
                <a:schemeClr val="dk1"/>
              </a:solidFill>
              <a:effectLst/>
              <a:latin typeface="+mn-lt"/>
              <a:ea typeface="+mn-ea"/>
              <a:cs typeface="+mn-cs"/>
            </a:rPr>
            <a:t>や補助事業の見直しなど行財政改革に取り組んでいるが、大幅な改善は厳しい状況にある。今後、</a:t>
          </a:r>
          <a:r>
            <a:rPr lang="ja-JP" altLang="ja-JP" sz="1000" b="0" i="0" baseline="0">
              <a:solidFill>
                <a:schemeClr val="dk1"/>
              </a:solidFill>
              <a:effectLst/>
              <a:latin typeface="+mn-lt"/>
              <a:ea typeface="+mn-ea"/>
              <a:cs typeface="+mn-cs"/>
            </a:rPr>
            <a:t>地籍調査後の新地積での課税、投資的経費の抑制等の取組みだけでなく、新たな魅力づくり、地場産業の活性化など、財政基盤の強化に努める</a:t>
          </a:r>
          <a:r>
            <a:rPr lang="ja-JP" altLang="en-US" sz="1000" b="0" i="0" baseline="0">
              <a:solidFill>
                <a:schemeClr val="dk1"/>
              </a:solidFill>
              <a:effectLst/>
              <a:latin typeface="+mn-lt"/>
              <a:ea typeface="+mn-ea"/>
              <a:cs typeface="+mn-cs"/>
            </a:rPr>
            <a:t>必要がある</a:t>
          </a:r>
          <a:r>
            <a:rPr lang="ja-JP" altLang="ja-JP" sz="1000" b="0" i="0" baseline="0">
              <a:solidFill>
                <a:schemeClr val="dk1"/>
              </a:solidFill>
              <a:effectLst/>
              <a:latin typeface="+mn-lt"/>
              <a:ea typeface="+mn-ea"/>
              <a:cs typeface="+mn-cs"/>
            </a:rPr>
            <a:t>。</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134758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経常収支比率については、</a:t>
          </a:r>
          <a:r>
            <a:rPr lang="en-US" altLang="ja-JP" sz="1000">
              <a:solidFill>
                <a:schemeClr val="dk1"/>
              </a:solidFill>
              <a:effectLst/>
              <a:latin typeface="+mn-lt"/>
              <a:ea typeface="+mn-ea"/>
              <a:cs typeface="+mn-cs"/>
            </a:rPr>
            <a:t>93.5</a:t>
          </a:r>
          <a:r>
            <a:rPr lang="ja-JP" altLang="ja-JP" sz="1000">
              <a:solidFill>
                <a:schemeClr val="dk1"/>
              </a:solidFill>
              <a:effectLst/>
              <a:latin typeface="+mn-lt"/>
              <a:ea typeface="+mn-ea"/>
              <a:cs typeface="+mn-cs"/>
            </a:rPr>
            <a:t>％になっており、前年度に比べて、</a:t>
          </a:r>
          <a:r>
            <a:rPr lang="en-US" altLang="ja-JP" sz="1000">
              <a:solidFill>
                <a:schemeClr val="dk1"/>
              </a:solidFill>
              <a:effectLst/>
              <a:latin typeface="+mn-lt"/>
              <a:ea typeface="+mn-ea"/>
              <a:cs typeface="+mn-cs"/>
            </a:rPr>
            <a:t>2.5</a:t>
          </a:r>
          <a:r>
            <a:rPr lang="ja-JP" altLang="ja-JP" sz="1000">
              <a:solidFill>
                <a:schemeClr val="dk1"/>
              </a:solidFill>
              <a:effectLst/>
              <a:latin typeface="+mn-lt"/>
              <a:ea typeface="+mn-ea"/>
              <a:cs typeface="+mn-cs"/>
            </a:rPr>
            <a:t>ポイント改善しているものの、依然として類似団体平均</a:t>
          </a:r>
          <a:r>
            <a:rPr lang="ja-JP" altLang="en-US" sz="1000">
              <a:solidFill>
                <a:schemeClr val="dk1"/>
              </a:solidFill>
              <a:effectLst/>
              <a:latin typeface="+mn-lt"/>
              <a:ea typeface="+mn-ea"/>
              <a:cs typeface="+mn-cs"/>
            </a:rPr>
            <a:t>や県平均</a:t>
          </a:r>
          <a:r>
            <a:rPr lang="ja-JP" altLang="ja-JP" sz="1000">
              <a:solidFill>
                <a:schemeClr val="dk1"/>
              </a:solidFill>
              <a:effectLst/>
              <a:latin typeface="+mn-lt"/>
              <a:ea typeface="+mn-ea"/>
              <a:cs typeface="+mn-cs"/>
            </a:rPr>
            <a:t>を上回っている状況にある。</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計算式の</a:t>
          </a:r>
          <a:r>
            <a:rPr lang="ja-JP" altLang="en-US" sz="1000">
              <a:solidFill>
                <a:schemeClr val="dk1"/>
              </a:solidFill>
              <a:effectLst/>
              <a:latin typeface="+mn-lt"/>
              <a:ea typeface="+mn-ea"/>
              <a:cs typeface="+mn-cs"/>
            </a:rPr>
            <a:t>分子である経常経費充当一般財源等は、公債費の増などにより前年度に比べて</a:t>
          </a:r>
          <a:r>
            <a:rPr lang="en-US" altLang="ja-JP" sz="1000">
              <a:solidFill>
                <a:schemeClr val="dk1"/>
              </a:solidFill>
              <a:effectLst/>
              <a:latin typeface="+mn-lt"/>
              <a:ea typeface="+mn-ea"/>
              <a:cs typeface="+mn-cs"/>
            </a:rPr>
            <a:t>65,216</a:t>
          </a:r>
          <a:r>
            <a:rPr lang="ja-JP" altLang="en-US" sz="1000">
              <a:solidFill>
                <a:schemeClr val="dk1"/>
              </a:solidFill>
              <a:effectLst/>
              <a:latin typeface="+mn-lt"/>
              <a:ea typeface="+mn-ea"/>
              <a:cs typeface="+mn-cs"/>
            </a:rPr>
            <a:t>千円（＋</a:t>
          </a:r>
          <a:r>
            <a:rPr lang="en-US" altLang="ja-JP" sz="1000">
              <a:solidFill>
                <a:schemeClr val="dk1"/>
              </a:solidFill>
              <a:effectLst/>
              <a:latin typeface="+mn-lt"/>
              <a:ea typeface="+mn-ea"/>
              <a:cs typeface="+mn-cs"/>
            </a:rPr>
            <a:t>1.3</a:t>
          </a:r>
          <a:r>
            <a:rPr lang="ja-JP" altLang="en-US" sz="1000">
              <a:solidFill>
                <a:schemeClr val="dk1"/>
              </a:solidFill>
              <a:effectLst/>
              <a:latin typeface="+mn-lt"/>
              <a:ea typeface="+mn-ea"/>
              <a:cs typeface="+mn-cs"/>
            </a:rPr>
            <a:t>％）増加している。一方で、</a:t>
          </a:r>
          <a:r>
            <a:rPr lang="ja-JP" altLang="ja-JP" sz="1000">
              <a:solidFill>
                <a:schemeClr val="dk1"/>
              </a:solidFill>
              <a:effectLst/>
              <a:latin typeface="+mn-lt"/>
              <a:ea typeface="+mn-ea"/>
              <a:cs typeface="+mn-cs"/>
            </a:rPr>
            <a:t>分母である経常一般財源等は、前年度に比べて</a:t>
          </a:r>
          <a:r>
            <a:rPr lang="en-US" altLang="ja-JP" sz="1000">
              <a:solidFill>
                <a:schemeClr val="dk1"/>
              </a:solidFill>
              <a:effectLst/>
              <a:latin typeface="+mn-lt"/>
              <a:ea typeface="+mn-ea"/>
              <a:cs typeface="+mn-cs"/>
            </a:rPr>
            <a:t>210,627</a:t>
          </a:r>
          <a:r>
            <a:rPr lang="ja-JP" altLang="ja-JP" sz="1000">
              <a:solidFill>
                <a:schemeClr val="dk1"/>
              </a:solidFill>
              <a:effectLst/>
              <a:latin typeface="+mn-lt"/>
              <a:ea typeface="+mn-ea"/>
              <a:cs typeface="+mn-cs"/>
            </a:rPr>
            <a:t>千円</a:t>
          </a:r>
          <a:r>
            <a:rPr lang="ja-JP" altLang="en-US" sz="1000">
              <a:solidFill>
                <a:schemeClr val="dk1"/>
              </a:solidFill>
              <a:effectLst/>
              <a:latin typeface="+mn-lt"/>
              <a:ea typeface="+mn-ea"/>
              <a:cs typeface="+mn-cs"/>
            </a:rPr>
            <a:t>（＋</a:t>
          </a:r>
          <a:r>
            <a:rPr lang="en-US" altLang="ja-JP" sz="1000">
              <a:solidFill>
                <a:schemeClr val="dk1"/>
              </a:solidFill>
              <a:effectLst/>
              <a:latin typeface="+mn-lt"/>
              <a:ea typeface="+mn-ea"/>
              <a:cs typeface="+mn-cs"/>
            </a:rPr>
            <a:t>4.0</a:t>
          </a:r>
          <a:r>
            <a:rPr lang="ja-JP" altLang="en-US" sz="1000">
              <a:solidFill>
                <a:schemeClr val="dk1"/>
              </a:solidFill>
              <a:effectLst/>
              <a:latin typeface="+mn-lt"/>
              <a:ea typeface="+mn-ea"/>
              <a:cs typeface="+mn-cs"/>
            </a:rPr>
            <a:t>％）増加しており</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地方消費税交付金（＋</a:t>
          </a:r>
          <a:r>
            <a:rPr lang="en-US" altLang="ja-JP" sz="1000">
              <a:solidFill>
                <a:schemeClr val="dk1"/>
              </a:solidFill>
              <a:effectLst/>
              <a:latin typeface="+mn-lt"/>
              <a:ea typeface="+mn-ea"/>
              <a:cs typeface="+mn-cs"/>
            </a:rPr>
            <a:t>59,375</a:t>
          </a:r>
          <a:r>
            <a:rPr lang="ja-JP" altLang="en-US" sz="1000">
              <a:solidFill>
                <a:schemeClr val="dk1"/>
              </a:solidFill>
              <a:effectLst/>
              <a:latin typeface="+mn-lt"/>
              <a:ea typeface="+mn-ea"/>
              <a:cs typeface="+mn-cs"/>
            </a:rPr>
            <a:t>千円、＋</a:t>
          </a:r>
          <a:r>
            <a:rPr lang="en-US" altLang="ja-JP" sz="1000">
              <a:solidFill>
                <a:schemeClr val="dk1"/>
              </a:solidFill>
              <a:effectLst/>
              <a:latin typeface="+mn-lt"/>
              <a:ea typeface="+mn-ea"/>
              <a:cs typeface="+mn-cs"/>
            </a:rPr>
            <a:t>22.3</a:t>
          </a:r>
          <a:r>
            <a:rPr lang="ja-JP" altLang="en-US" sz="1000">
              <a:solidFill>
                <a:schemeClr val="dk1"/>
              </a:solidFill>
              <a:effectLst/>
              <a:latin typeface="+mn-lt"/>
              <a:ea typeface="+mn-ea"/>
              <a:cs typeface="+mn-cs"/>
            </a:rPr>
            <a:t>％）や普通交付税（＋</a:t>
          </a:r>
          <a:r>
            <a:rPr lang="en-US" altLang="ja-JP" sz="1000">
              <a:solidFill>
                <a:schemeClr val="dk1"/>
              </a:solidFill>
              <a:effectLst/>
              <a:latin typeface="+mn-lt"/>
              <a:ea typeface="+mn-ea"/>
              <a:cs typeface="+mn-cs"/>
            </a:rPr>
            <a:t>192,254</a:t>
          </a:r>
          <a:r>
            <a:rPr lang="ja-JP" altLang="en-US" sz="1000">
              <a:solidFill>
                <a:schemeClr val="dk1"/>
              </a:solidFill>
              <a:effectLst/>
              <a:latin typeface="+mn-lt"/>
              <a:ea typeface="+mn-ea"/>
              <a:cs typeface="+mn-cs"/>
            </a:rPr>
            <a:t>千円、＋</a:t>
          </a:r>
          <a:r>
            <a:rPr lang="en-US" altLang="ja-JP" sz="1000">
              <a:solidFill>
                <a:schemeClr val="dk1"/>
              </a:solidFill>
              <a:effectLst/>
              <a:latin typeface="+mn-lt"/>
              <a:ea typeface="+mn-ea"/>
              <a:cs typeface="+mn-cs"/>
            </a:rPr>
            <a:t>5.7</a:t>
          </a:r>
          <a:r>
            <a:rPr lang="ja-JP" altLang="en-US" sz="1000">
              <a:solidFill>
                <a:schemeClr val="dk1"/>
              </a:solidFill>
              <a:effectLst/>
              <a:latin typeface="+mn-lt"/>
              <a:ea typeface="+mn-ea"/>
              <a:cs typeface="+mn-cs"/>
            </a:rPr>
            <a:t>％）の</a:t>
          </a:r>
          <a:r>
            <a:rPr lang="ja-JP" altLang="ja-JP" sz="1000">
              <a:solidFill>
                <a:schemeClr val="dk1"/>
              </a:solidFill>
              <a:effectLst/>
              <a:latin typeface="+mn-lt"/>
              <a:ea typeface="+mn-ea"/>
              <a:cs typeface="+mn-cs"/>
            </a:rPr>
            <a:t>影響が大きい。</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64</xdr:row>
      <xdr:rowOff>63500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3575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8679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3630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65</xdr:row>
      <xdr:rowOff>8679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127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139912</xdr:rowOff>
    </xdr:from>
    <xdr:to>
      <xdr:col>11</xdr:col>
      <xdr:colOff>31750</xdr:colOff>
      <xdr:row>64</xdr:row>
      <xdr:rowOff>164042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127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89112</xdr:rowOff>
    </xdr:from>
    <xdr:to>
      <xdr:col>11</xdr:col>
      <xdr:colOff>82550</xdr:colOff>
      <xdr:row>65</xdr:row>
      <xdr:rowOff>19262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113242</xdr:rowOff>
    </xdr:from>
    <xdr:to>
      <xdr:col>7</xdr:col>
      <xdr:colOff>31750</xdr:colOff>
      <xdr:row>65</xdr:row>
      <xdr:rowOff>43392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28169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類似団体平均を若干上回っており、公共施設の指定管理料や社会体育施設等の</a:t>
          </a:r>
          <a:r>
            <a:rPr lang="ja-JP" altLang="en-US" sz="1000" b="0" i="0" baseline="0">
              <a:solidFill>
                <a:schemeClr val="dk1"/>
              </a:solidFill>
              <a:effectLst/>
              <a:latin typeface="+mn-lt"/>
              <a:ea typeface="+mn-ea"/>
              <a:cs typeface="+mn-cs"/>
            </a:rPr>
            <a:t>公共施設の</a:t>
          </a:r>
          <a:r>
            <a:rPr lang="ja-JP" altLang="ja-JP" sz="1000" b="0" i="0" baseline="0">
              <a:solidFill>
                <a:schemeClr val="dk1"/>
              </a:solidFill>
              <a:effectLst/>
              <a:latin typeface="+mn-lt"/>
              <a:ea typeface="+mn-ea"/>
              <a:cs typeface="+mn-cs"/>
            </a:rPr>
            <a:t>維持補修費などが</a:t>
          </a:r>
          <a:r>
            <a:rPr lang="ja-JP" altLang="en-US" sz="1000" b="0" i="0" baseline="0">
              <a:solidFill>
                <a:schemeClr val="dk1"/>
              </a:solidFill>
              <a:effectLst/>
              <a:latin typeface="+mn-lt"/>
              <a:ea typeface="+mn-ea"/>
              <a:cs typeface="+mn-cs"/>
            </a:rPr>
            <a:t>かかっているためである</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また、不要となった施設の除却を進めており、物件費が増高していることも原因の一つである。</a:t>
          </a:r>
          <a:endParaRPr lang="en-US" altLang="ja-JP" sz="1000" b="0" i="0" baseline="0">
            <a:solidFill>
              <a:schemeClr val="dk1"/>
            </a:solidFill>
            <a:effectLst/>
            <a:latin typeface="+mn-lt"/>
            <a:ea typeface="+mn-ea"/>
            <a:cs typeface="+mn-cs"/>
          </a:endParaRPr>
        </a:p>
        <a:p>
          <a:pPr rtl="0"/>
          <a:r>
            <a:rPr lang="ja-JP" altLang="en-US" sz="1000" b="0" i="0" baseline="0">
              <a:solidFill>
                <a:schemeClr val="dk1"/>
              </a:solidFill>
              <a:effectLst/>
              <a:latin typeface="+mn-lt"/>
              <a:ea typeface="+mn-ea"/>
              <a:cs typeface="+mn-cs"/>
            </a:rPr>
            <a:t>　経常的経費の大幅な圧縮は見込めないが、</a:t>
          </a:r>
          <a:r>
            <a:rPr lang="ja-JP" altLang="ja-JP" sz="1000" b="0" i="0" baseline="0">
              <a:solidFill>
                <a:schemeClr val="dk1"/>
              </a:solidFill>
              <a:effectLst/>
              <a:latin typeface="+mn-lt"/>
              <a:ea typeface="+mn-ea"/>
              <a:cs typeface="+mn-cs"/>
            </a:rPr>
            <a:t>社会体育施設等については令和２年度に検討会を立ち上げ、将来の方向性について議論を</a:t>
          </a:r>
          <a:r>
            <a:rPr lang="ja-JP" altLang="en-US" sz="1000" b="0" i="0" baseline="0">
              <a:solidFill>
                <a:schemeClr val="dk1"/>
              </a:solidFill>
              <a:effectLst/>
              <a:latin typeface="+mn-lt"/>
              <a:ea typeface="+mn-ea"/>
              <a:cs typeface="+mn-cs"/>
            </a:rPr>
            <a:t>しており、施設の統廃合等により、維持管理費等の</a:t>
          </a:r>
          <a:r>
            <a:rPr lang="ja-JP" altLang="ja-JP" sz="1000" b="0" i="0" baseline="0">
              <a:solidFill>
                <a:schemeClr val="dk1"/>
              </a:solidFill>
              <a:effectLst/>
              <a:latin typeface="+mn-lt"/>
              <a:ea typeface="+mn-ea"/>
              <a:cs typeface="+mn-cs"/>
            </a:rPr>
            <a:t>経費圧縮</a:t>
          </a:r>
          <a:r>
            <a:rPr lang="ja-JP" altLang="en-US" sz="1000" b="0" i="0" baseline="0">
              <a:solidFill>
                <a:schemeClr val="dk1"/>
              </a:solidFill>
              <a:effectLst/>
              <a:latin typeface="+mn-lt"/>
              <a:ea typeface="+mn-ea"/>
              <a:cs typeface="+mn-cs"/>
            </a:rPr>
            <a:t>を図りたい</a:t>
          </a:r>
          <a:r>
            <a:rPr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162950</xdr:rowOff>
    </xdr:from>
    <xdr:to>
      <xdr:col>23</xdr:col>
      <xdr:colOff>133350</xdr:colOff>
      <xdr:row>82</xdr:row>
      <xdr:rowOff>45912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50400"/>
          <a:ext cx="838200" cy="5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151732</xdr:rowOff>
    </xdr:from>
    <xdr:to>
      <xdr:col>19</xdr:col>
      <xdr:colOff>133350</xdr:colOff>
      <xdr:row>81</xdr:row>
      <xdr:rowOff>162950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39182"/>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115066</xdr:rowOff>
    </xdr:from>
    <xdr:to>
      <xdr:col>15</xdr:col>
      <xdr:colOff>82550</xdr:colOff>
      <xdr:row>81</xdr:row>
      <xdr:rowOff>151732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02516"/>
          <a:ext cx="889000" cy="3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105493</xdr:rowOff>
    </xdr:from>
    <xdr:to>
      <xdr:col>11</xdr:col>
      <xdr:colOff>31750</xdr:colOff>
      <xdr:row>81</xdr:row>
      <xdr:rowOff>115066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92943"/>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166562</xdr:rowOff>
    </xdr:from>
    <xdr:to>
      <xdr:col>23</xdr:col>
      <xdr:colOff>184150</xdr:colOff>
      <xdr:row>82</xdr:row>
      <xdr:rowOff>96712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138639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112150</xdr:rowOff>
    </xdr:from>
    <xdr:to>
      <xdr:col>19</xdr:col>
      <xdr:colOff>184150</xdr:colOff>
      <xdr:row>82</xdr:row>
      <xdr:rowOff>42300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27077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100932</xdr:rowOff>
    </xdr:from>
    <xdr:to>
      <xdr:col>15</xdr:col>
      <xdr:colOff>133350</xdr:colOff>
      <xdr:row>82</xdr:row>
      <xdr:rowOff>31082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15859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7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64266</xdr:rowOff>
    </xdr:from>
    <xdr:to>
      <xdr:col>11</xdr:col>
      <xdr:colOff>82550</xdr:colOff>
      <xdr:row>81</xdr:row>
      <xdr:rowOff>165866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150643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3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54693</xdr:rowOff>
    </xdr:from>
    <xdr:to>
      <xdr:col>7</xdr:col>
      <xdr:colOff>31750</xdr:colOff>
      <xdr:row>81</xdr:row>
      <xdr:rowOff>156293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141070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ラスパイレス指数については、</a:t>
          </a:r>
          <a:r>
            <a:rPr lang="en-US" altLang="ja-JP" sz="1000" b="0" i="0" baseline="0">
              <a:solidFill>
                <a:schemeClr val="dk1"/>
              </a:solidFill>
              <a:effectLst/>
              <a:latin typeface="+mn-lt"/>
              <a:ea typeface="+mn-ea"/>
              <a:cs typeface="+mn-cs"/>
            </a:rPr>
            <a:t>95.9</a:t>
          </a:r>
          <a:r>
            <a:rPr lang="ja-JP" altLang="ja-JP" sz="1000" b="0" i="0" baseline="0">
              <a:solidFill>
                <a:schemeClr val="dk1"/>
              </a:solidFill>
              <a:effectLst/>
              <a:latin typeface="+mn-lt"/>
              <a:ea typeface="+mn-ea"/>
              <a:cs typeface="+mn-cs"/>
            </a:rPr>
            <a:t>と類似団体平均を若干下回る水準にある。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職員構成については、合併以降、高齢職員や中堅職員の早期退職等が進</a:t>
          </a:r>
          <a:r>
            <a:rPr lang="ja-JP" altLang="en-US" sz="1000" b="0" i="0" baseline="0">
              <a:solidFill>
                <a:schemeClr val="dk1"/>
              </a:solidFill>
              <a:effectLst/>
              <a:latin typeface="+mn-lt"/>
              <a:ea typeface="+mn-ea"/>
              <a:cs typeface="+mn-cs"/>
            </a:rPr>
            <a:t>み、加えてここ数年で多くの職員が定年退職を迎えたことから</a:t>
          </a:r>
          <a:r>
            <a:rPr lang="ja-JP" altLang="ja-JP" sz="1000" b="0" i="0" baseline="0">
              <a:solidFill>
                <a:schemeClr val="dk1"/>
              </a:solidFill>
              <a:effectLst/>
              <a:latin typeface="+mn-lt"/>
              <a:ea typeface="+mn-ea"/>
              <a:cs typeface="+mn-cs"/>
            </a:rPr>
            <a:t>、全体的に若年層の割合が高くなっている状況である。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現時点では、国の人事院勧告に沿った給与体系を進めているが、今後、職員構成の変動に合わせて、人事評価制度の適切な運営も含めて、総合的な見直しが必要と考えている。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86</xdr:row>
      <xdr:rowOff>21166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639471"/>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85</xdr:row>
      <xdr:rowOff>100693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455623"/>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157238</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45562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11.46</a:t>
          </a:r>
          <a:r>
            <a:rPr lang="ja-JP" altLang="ja-JP" sz="1000" b="0" i="0" baseline="0">
              <a:solidFill>
                <a:schemeClr val="dk1"/>
              </a:solidFill>
              <a:effectLst/>
              <a:latin typeface="+mn-lt"/>
              <a:ea typeface="+mn-ea"/>
              <a:cs typeface="+mn-cs"/>
            </a:rPr>
            <a:t>人と類似団体</a:t>
          </a:r>
          <a:r>
            <a:rPr lang="ja-JP" altLang="en-US" sz="1000" b="0" i="0" baseline="0">
              <a:solidFill>
                <a:schemeClr val="dk1"/>
              </a:solidFill>
              <a:effectLst/>
              <a:latin typeface="+mn-lt"/>
              <a:ea typeface="+mn-ea"/>
              <a:cs typeface="+mn-cs"/>
            </a:rPr>
            <a:t>平均を僅かに上回っている状況であるが、県平均からは大きく上</a:t>
          </a:r>
          <a:r>
            <a:rPr lang="ja-JP" altLang="ja-JP" sz="1000" b="0" i="0" baseline="0">
              <a:solidFill>
                <a:schemeClr val="dk1"/>
              </a:solidFill>
              <a:effectLst/>
              <a:latin typeface="+mn-lt"/>
              <a:ea typeface="+mn-ea"/>
              <a:cs typeface="+mn-cs"/>
            </a:rPr>
            <a:t>回っている状況である。　</a:t>
          </a:r>
          <a:endParaRPr lang="ja-JP" altLang="ja-JP" sz="1000">
            <a:effectLst/>
          </a:endParaRPr>
        </a:p>
        <a:p>
          <a:pPr rtl="0"/>
          <a:r>
            <a:rPr lang="ja-JP" altLang="ja-JP" sz="1000" b="0" i="0" baseline="0">
              <a:solidFill>
                <a:schemeClr val="dk1"/>
              </a:solidFill>
              <a:effectLst/>
              <a:latin typeface="+mn-lt"/>
              <a:ea typeface="+mn-ea"/>
              <a:cs typeface="+mn-cs"/>
            </a:rPr>
            <a:t>　職員数については、合併以降、事務事業の合理化を進めながら、行政サービスの維持を図る一方、集中改革プランに基づき総職員数の適正化に取り組んできたところである。</a:t>
          </a:r>
          <a:endParaRPr lang="ja-JP" altLang="ja-JP" sz="1000">
            <a:effectLst/>
          </a:endParaRPr>
        </a:p>
        <a:p>
          <a:pPr rtl="0"/>
          <a:r>
            <a:rPr lang="ja-JP" altLang="ja-JP" sz="1000" b="0" i="0" baseline="0">
              <a:solidFill>
                <a:schemeClr val="dk1"/>
              </a:solidFill>
              <a:effectLst/>
              <a:latin typeface="+mn-lt"/>
              <a:ea typeface="+mn-ea"/>
              <a:cs typeface="+mn-cs"/>
            </a:rPr>
            <a:t>　今後は、令和元年度に作成した新たな集中改革プランに基づく行財政改革の推進と併せて、定員管理の適正化を図ることとしている。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165709</xdr:rowOff>
    </xdr:from>
    <xdr:to>
      <xdr:col>81</xdr:col>
      <xdr:colOff>44450</xdr:colOff>
      <xdr:row>62</xdr:row>
      <xdr:rowOff>1498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62415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1498</xdr:rowOff>
    </xdr:from>
    <xdr:to>
      <xdr:col>77</xdr:col>
      <xdr:colOff>44450</xdr:colOff>
      <xdr:row>62</xdr:row>
      <xdr:rowOff>9703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31398"/>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9703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381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154127</xdr:rowOff>
    </xdr:from>
    <xdr:to>
      <xdr:col>68</xdr:col>
      <xdr:colOff>152400</xdr:colOff>
      <xdr:row>62</xdr:row>
      <xdr:rowOff>8255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12577"/>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114909</xdr:rowOff>
    </xdr:from>
    <xdr:to>
      <xdr:col>81</xdr:col>
      <xdr:colOff>95250</xdr:colOff>
      <xdr:row>62</xdr:row>
      <xdr:rowOff>45059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86986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4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122148</xdr:rowOff>
    </xdr:from>
    <xdr:to>
      <xdr:col>77</xdr:col>
      <xdr:colOff>95250</xdr:colOff>
      <xdr:row>62</xdr:row>
      <xdr:rowOff>52298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37075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6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130353</xdr:rowOff>
    </xdr:from>
    <xdr:to>
      <xdr:col>73</xdr:col>
      <xdr:colOff>44450</xdr:colOff>
      <xdr:row>62</xdr:row>
      <xdr:rowOff>60503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45280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103327</xdr:rowOff>
    </xdr:from>
    <xdr:to>
      <xdr:col>64</xdr:col>
      <xdr:colOff>152400</xdr:colOff>
      <xdr:row>62</xdr:row>
      <xdr:rowOff>33477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18254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前年度の</a:t>
          </a:r>
          <a:r>
            <a:rPr lang="en-US" altLang="ja-JP" sz="1000" b="0" i="0" baseline="0">
              <a:solidFill>
                <a:schemeClr val="dk1"/>
              </a:solidFill>
              <a:effectLst/>
              <a:latin typeface="+mn-lt"/>
              <a:ea typeface="+mn-ea"/>
              <a:cs typeface="+mn-cs"/>
            </a:rPr>
            <a:t>6.1</a:t>
          </a:r>
          <a:r>
            <a:rPr lang="ja-JP" altLang="ja-JP" sz="1000" b="0" i="0" baseline="0">
              <a:solidFill>
                <a:schemeClr val="dk1"/>
              </a:solidFill>
              <a:effectLst/>
              <a:latin typeface="+mn-lt"/>
              <a:ea typeface="+mn-ea"/>
              <a:cs typeface="+mn-cs"/>
            </a:rPr>
            <a:t>％に比べて、</a:t>
          </a:r>
          <a:r>
            <a:rPr lang="en-US" altLang="ja-JP" sz="1000" b="0" i="0" baseline="0">
              <a:solidFill>
                <a:schemeClr val="dk1"/>
              </a:solidFill>
              <a:effectLst/>
              <a:latin typeface="+mn-lt"/>
              <a:ea typeface="+mn-ea"/>
              <a:cs typeface="+mn-cs"/>
            </a:rPr>
            <a:t>0.2</a:t>
          </a:r>
          <a:r>
            <a:rPr lang="ja-JP" altLang="ja-JP" sz="1000" b="0" i="0" baseline="0">
              <a:solidFill>
                <a:schemeClr val="dk1"/>
              </a:solidFill>
              <a:effectLst/>
              <a:latin typeface="+mn-lt"/>
              <a:ea typeface="+mn-ea"/>
              <a:cs typeface="+mn-cs"/>
            </a:rPr>
            <a:t>ポイントの悪化となったが、類似団体平均</a:t>
          </a:r>
          <a:r>
            <a:rPr lang="ja-JP" altLang="en-US" sz="1000" b="0" i="0" baseline="0">
              <a:solidFill>
                <a:schemeClr val="dk1"/>
              </a:solidFill>
              <a:effectLst/>
              <a:latin typeface="+mn-lt"/>
              <a:ea typeface="+mn-ea"/>
              <a:cs typeface="+mn-cs"/>
            </a:rPr>
            <a:t>や県平均</a:t>
          </a:r>
          <a:r>
            <a:rPr lang="ja-JP" altLang="ja-JP" sz="1000" b="0" i="0" baseline="0">
              <a:solidFill>
                <a:schemeClr val="dk1"/>
              </a:solidFill>
              <a:effectLst/>
              <a:latin typeface="+mn-lt"/>
              <a:ea typeface="+mn-ea"/>
              <a:cs typeface="+mn-cs"/>
            </a:rPr>
            <a:t>は</a:t>
          </a:r>
          <a:r>
            <a:rPr lang="ja-JP" altLang="en-US" sz="1000" b="0" i="0" baseline="0">
              <a:solidFill>
                <a:schemeClr val="dk1"/>
              </a:solidFill>
              <a:effectLst/>
              <a:latin typeface="+mn-lt"/>
              <a:ea typeface="+mn-ea"/>
              <a:cs typeface="+mn-cs"/>
            </a:rPr>
            <a:t>下</a:t>
          </a:r>
          <a:r>
            <a:rPr lang="ja-JP" altLang="ja-JP" sz="1000" b="0" i="0" baseline="0">
              <a:solidFill>
                <a:schemeClr val="dk1"/>
              </a:solidFill>
              <a:effectLst/>
              <a:latin typeface="+mn-lt"/>
              <a:ea typeface="+mn-ea"/>
              <a:cs typeface="+mn-cs"/>
            </a:rPr>
            <a:t>回っている状況である。</a:t>
          </a:r>
          <a:endParaRPr lang="ja-JP" altLang="ja-JP" sz="1000">
            <a:effectLst/>
          </a:endParaRPr>
        </a:p>
        <a:p>
          <a:pPr rtl="0"/>
          <a:r>
            <a:rPr lang="ja-JP" altLang="ja-JP" sz="1000" b="0" i="0" baseline="0">
              <a:solidFill>
                <a:schemeClr val="dk1"/>
              </a:solidFill>
              <a:effectLst/>
              <a:latin typeface="+mn-lt"/>
              <a:ea typeface="+mn-ea"/>
              <a:cs typeface="+mn-cs"/>
            </a:rPr>
            <a:t>　実質公債費比率については、</a:t>
          </a:r>
          <a:r>
            <a:rPr lang="ja-JP" altLang="ja-JP" sz="1000">
              <a:solidFill>
                <a:schemeClr val="dk1"/>
              </a:solidFill>
              <a:effectLst/>
              <a:latin typeface="+mn-lt"/>
              <a:ea typeface="+mn-ea"/>
              <a:cs typeface="+mn-cs"/>
            </a:rPr>
            <a:t>病院事業会計の廃止に伴い、建設残債を普通会計が承継、その債務に対する負担を全て普通会計が負担することとなったことや</a:t>
          </a:r>
          <a:r>
            <a:rPr lang="ja-JP" altLang="en-US" sz="1000">
              <a:solidFill>
                <a:schemeClr val="dk1"/>
              </a:solidFill>
              <a:effectLst/>
              <a:latin typeface="+mn-lt"/>
              <a:ea typeface="+mn-ea"/>
              <a:cs typeface="+mn-cs"/>
            </a:rPr>
            <a:t>新庁舎整備</a:t>
          </a:r>
          <a:r>
            <a:rPr lang="ja-JP" altLang="ja-JP" sz="1000">
              <a:solidFill>
                <a:schemeClr val="dk1"/>
              </a:solidFill>
              <a:effectLst/>
              <a:latin typeface="+mn-lt"/>
              <a:ea typeface="+mn-ea"/>
              <a:cs typeface="+mn-cs"/>
            </a:rPr>
            <a:t>に係る元金償還が開始したこと等により、しばらく同程度の状況が続く見込みである。</a:t>
          </a:r>
          <a:endParaRPr lang="ja-JP" altLang="ja-JP" sz="1000">
            <a:effectLst/>
          </a:endParaRPr>
        </a:p>
        <a:p>
          <a:pPr rtl="0"/>
          <a:r>
            <a:rPr lang="ja-JP" altLang="ja-JP" sz="1000" b="0" i="0" baseline="0">
              <a:solidFill>
                <a:schemeClr val="dk1"/>
              </a:solidFill>
              <a:effectLst/>
              <a:latin typeface="+mn-lt"/>
              <a:ea typeface="+mn-ea"/>
              <a:cs typeface="+mn-cs"/>
            </a:rPr>
            <a:t>　今後も、緊急度・住民ニーズを的確に把握した事業選択により、起債に大きく頼ることのない財政運営に努めていく必要がある。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18288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380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8636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332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898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131826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本町の将来負担比率は、従前から「－」の状態が続いて</a:t>
          </a:r>
          <a:r>
            <a:rPr lang="ja-JP" altLang="en-US" sz="1000" b="0" i="0" baseline="0">
              <a:solidFill>
                <a:schemeClr val="dk1"/>
              </a:solidFill>
              <a:effectLst/>
              <a:latin typeface="+mn-lt"/>
              <a:ea typeface="+mn-ea"/>
              <a:cs typeface="+mn-cs"/>
            </a:rPr>
            <a:t>おり、地方債残高を上回る</a:t>
          </a:r>
          <a:r>
            <a:rPr lang="ja-JP" altLang="ja-JP" sz="1000" b="0" i="0" baseline="0">
              <a:solidFill>
                <a:schemeClr val="dk1"/>
              </a:solidFill>
              <a:effectLst/>
              <a:latin typeface="+mn-lt"/>
              <a:ea typeface="+mn-ea"/>
              <a:cs typeface="+mn-cs"/>
            </a:rPr>
            <a:t>基準財政需要額算入見込額</a:t>
          </a:r>
          <a:r>
            <a:rPr lang="ja-JP" altLang="en-US" sz="1000" b="0" i="0" baseline="0">
              <a:solidFill>
                <a:schemeClr val="dk1"/>
              </a:solidFill>
              <a:effectLst/>
              <a:latin typeface="+mn-lt"/>
              <a:ea typeface="+mn-ea"/>
              <a:cs typeface="+mn-cs"/>
            </a:rPr>
            <a:t>を計上できていることが大きな要因となっている</a:t>
          </a:r>
          <a:r>
            <a:rPr lang="ja-JP" altLang="ja-JP" sz="1000" b="0" i="0" baseline="0">
              <a:solidFill>
                <a:schemeClr val="dk1"/>
              </a:solidFill>
              <a:effectLst/>
              <a:latin typeface="+mn-lt"/>
              <a:ea typeface="+mn-ea"/>
              <a:cs typeface="+mn-cs"/>
            </a:rPr>
            <a:t>。</a:t>
          </a:r>
          <a:endParaRPr lang="ja-JP" altLang="ja-JP" sz="1000">
            <a:effectLst/>
          </a:endParaRPr>
        </a:p>
        <a:p>
          <a:pPr rtl="0"/>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一方で</a:t>
          </a:r>
          <a:r>
            <a:rPr lang="ja-JP" altLang="ja-JP" sz="1000" b="0" i="0" baseline="0">
              <a:solidFill>
                <a:schemeClr val="dk1"/>
              </a:solidFill>
              <a:effectLst/>
              <a:latin typeface="+mn-lt"/>
              <a:ea typeface="+mn-ea"/>
              <a:cs typeface="+mn-cs"/>
            </a:rPr>
            <a:t>、中期財政計画において</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基金を活用し財政運営を行っていくこととしており、充当可能基金も目減りしていくことが予想される。</a:t>
          </a:r>
          <a:endParaRPr lang="ja-JP" altLang="ja-JP" sz="1000">
            <a:effectLst/>
          </a:endParaRPr>
        </a:p>
        <a:p>
          <a:r>
            <a:rPr lang="ja-JP" altLang="ja-JP" sz="1000" b="0" i="0" baseline="0">
              <a:solidFill>
                <a:schemeClr val="dk1"/>
              </a:solidFill>
              <a:effectLst/>
              <a:latin typeface="+mn-lt"/>
              <a:ea typeface="+mn-ea"/>
              <a:cs typeface="+mn-cs"/>
            </a:rPr>
            <a:t>　今後も経常的経費の縮減を進めるとともに、</a:t>
          </a:r>
          <a:r>
            <a:rPr lang="ja-JP" altLang="en-US" sz="1000" b="0" i="0" baseline="0">
              <a:solidFill>
                <a:schemeClr val="dk1"/>
              </a:solidFill>
              <a:effectLst/>
              <a:latin typeface="+mn-lt"/>
              <a:ea typeface="+mn-ea"/>
              <a:cs typeface="+mn-cs"/>
            </a:rPr>
            <a:t>ふるさと納税寄付金など</a:t>
          </a:r>
          <a:r>
            <a:rPr lang="ja-JP" altLang="ja-JP" sz="1000" b="0" i="0" baseline="0">
              <a:solidFill>
                <a:schemeClr val="dk1"/>
              </a:solidFill>
              <a:effectLst/>
              <a:latin typeface="+mn-lt"/>
              <a:ea typeface="+mn-ea"/>
              <a:cs typeface="+mn-cs"/>
            </a:rPr>
            <a:t>自主財源の確保について</a:t>
          </a:r>
          <a:r>
            <a:rPr lang="ja-JP" altLang="en-US" sz="1000" b="0" i="0" baseline="0">
              <a:solidFill>
                <a:schemeClr val="dk1"/>
              </a:solidFill>
              <a:effectLst/>
              <a:latin typeface="+mn-lt"/>
              <a:ea typeface="+mn-ea"/>
              <a:cs typeface="+mn-cs"/>
            </a:rPr>
            <a:t>積極的に取り組んでいく必要がある</a:t>
          </a:r>
          <a:r>
            <a:rPr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令和２年度から会計年度任用職員制度の開始により、臨時職員賃金（報酬）を人件費で分析することとなったため、前年度と比べ</a:t>
          </a:r>
          <a:r>
            <a:rPr lang="en-US" altLang="ja-JP" sz="900" b="0" i="0" baseline="0">
              <a:solidFill>
                <a:schemeClr val="dk1"/>
              </a:solidFill>
              <a:effectLst/>
              <a:latin typeface="+mn-lt"/>
              <a:ea typeface="+mn-ea"/>
              <a:cs typeface="+mn-cs"/>
            </a:rPr>
            <a:t>4.1</a:t>
          </a:r>
          <a:r>
            <a:rPr lang="ja-JP" altLang="en-US" sz="900" b="0" i="0" baseline="0">
              <a:solidFill>
                <a:schemeClr val="dk1"/>
              </a:solidFill>
              <a:effectLst/>
              <a:latin typeface="+mn-lt"/>
              <a:ea typeface="+mn-ea"/>
              <a:cs typeface="+mn-cs"/>
            </a:rPr>
            <a:t>ポイント上昇しており、</a:t>
          </a:r>
          <a:r>
            <a:rPr lang="ja-JP" altLang="ja-JP" sz="900" b="0" i="0" baseline="0">
              <a:solidFill>
                <a:schemeClr val="dk1"/>
              </a:solidFill>
              <a:effectLst/>
              <a:latin typeface="+mn-lt"/>
              <a:ea typeface="+mn-ea"/>
              <a:cs typeface="+mn-cs"/>
            </a:rPr>
            <a:t>類似団体平均</a:t>
          </a:r>
          <a:r>
            <a:rPr lang="ja-JP" altLang="en-US" sz="900" b="0" i="0" baseline="0">
              <a:solidFill>
                <a:schemeClr val="dk1"/>
              </a:solidFill>
              <a:effectLst/>
              <a:latin typeface="+mn-lt"/>
              <a:ea typeface="+mn-ea"/>
              <a:cs typeface="+mn-cs"/>
            </a:rPr>
            <a:t>や県平均</a:t>
          </a:r>
          <a:r>
            <a:rPr lang="ja-JP" altLang="ja-JP" sz="900" b="0" i="0" baseline="0">
              <a:solidFill>
                <a:schemeClr val="dk1"/>
              </a:solidFill>
              <a:effectLst/>
              <a:latin typeface="+mn-lt"/>
              <a:ea typeface="+mn-ea"/>
              <a:cs typeface="+mn-cs"/>
            </a:rPr>
            <a:t>をやや</a:t>
          </a:r>
          <a:r>
            <a:rPr lang="ja-JP" altLang="en-US" sz="900" b="0" i="0" baseline="0">
              <a:solidFill>
                <a:schemeClr val="dk1"/>
              </a:solidFill>
              <a:effectLst/>
              <a:latin typeface="+mn-lt"/>
              <a:ea typeface="+mn-ea"/>
              <a:cs typeface="+mn-cs"/>
            </a:rPr>
            <a:t>上</a:t>
          </a:r>
          <a:r>
            <a:rPr lang="ja-JP" altLang="ja-JP" sz="900" b="0" i="0" baseline="0">
              <a:solidFill>
                <a:schemeClr val="dk1"/>
              </a:solidFill>
              <a:effectLst/>
              <a:latin typeface="+mn-lt"/>
              <a:ea typeface="+mn-ea"/>
              <a:cs typeface="+mn-cs"/>
            </a:rPr>
            <a:t>回る状況にあ</a:t>
          </a:r>
          <a:r>
            <a:rPr lang="ja-JP" altLang="en-US" sz="900" b="0" i="0" baseline="0">
              <a:solidFill>
                <a:schemeClr val="dk1"/>
              </a:solidFill>
              <a:effectLst/>
              <a:latin typeface="+mn-lt"/>
              <a:ea typeface="+mn-ea"/>
              <a:cs typeface="+mn-cs"/>
            </a:rPr>
            <a:t>る。</a:t>
          </a:r>
          <a:endParaRPr lang="en-US" altLang="ja-JP" sz="900" b="0" i="0" baseline="0">
            <a:solidFill>
              <a:schemeClr val="dk1"/>
            </a:solidFill>
            <a:effectLst/>
            <a:latin typeface="+mn-lt"/>
            <a:ea typeface="+mn-ea"/>
            <a:cs typeface="+mn-cs"/>
          </a:endParaRPr>
        </a:p>
        <a:p>
          <a:pPr rtl="0"/>
          <a:r>
            <a:rPr lang="ja-JP" altLang="en-US" sz="900" b="0" i="0" baseline="0">
              <a:solidFill>
                <a:schemeClr val="dk1"/>
              </a:solidFill>
              <a:effectLst/>
              <a:latin typeface="+mn-lt"/>
              <a:ea typeface="+mn-ea"/>
              <a:cs typeface="+mn-cs"/>
            </a:rPr>
            <a:t>　正規の</a:t>
          </a:r>
          <a:r>
            <a:rPr lang="ja-JP" altLang="ja-JP" sz="900" b="0" i="0" baseline="0">
              <a:solidFill>
                <a:schemeClr val="dk1"/>
              </a:solidFill>
              <a:effectLst/>
              <a:latin typeface="+mn-lt"/>
              <a:ea typeface="+mn-ea"/>
              <a:cs typeface="+mn-cs"/>
            </a:rPr>
            <a:t>職員数が</a:t>
          </a:r>
          <a:r>
            <a:rPr lang="en-US" altLang="ja-JP" sz="900" b="0" i="0" baseline="0">
              <a:solidFill>
                <a:schemeClr val="dk1"/>
              </a:solidFill>
              <a:effectLst/>
              <a:latin typeface="+mn-lt"/>
              <a:ea typeface="+mn-ea"/>
              <a:cs typeface="+mn-cs"/>
            </a:rPr>
            <a:t>174</a:t>
          </a:r>
          <a:r>
            <a:rPr lang="ja-JP" altLang="ja-JP" sz="900" b="0" i="0" baseline="0">
              <a:solidFill>
                <a:schemeClr val="dk1"/>
              </a:solidFill>
              <a:effectLst/>
              <a:latin typeface="+mn-lt"/>
              <a:ea typeface="+mn-ea"/>
              <a:cs typeface="+mn-cs"/>
            </a:rPr>
            <a:t>名から</a:t>
          </a:r>
          <a:r>
            <a:rPr lang="en-US" altLang="ja-JP" sz="900" b="0" i="0" baseline="0">
              <a:solidFill>
                <a:schemeClr val="dk1"/>
              </a:solidFill>
              <a:effectLst/>
              <a:latin typeface="+mn-lt"/>
              <a:ea typeface="+mn-ea"/>
              <a:cs typeface="+mn-cs"/>
            </a:rPr>
            <a:t>168</a:t>
          </a:r>
          <a:r>
            <a:rPr lang="ja-JP" altLang="ja-JP" sz="900" b="0" i="0" baseline="0">
              <a:solidFill>
                <a:schemeClr val="dk1"/>
              </a:solidFill>
              <a:effectLst/>
              <a:latin typeface="+mn-lt"/>
              <a:ea typeface="+mn-ea"/>
              <a:cs typeface="+mn-cs"/>
            </a:rPr>
            <a:t>名と減少した</a:t>
          </a:r>
          <a:r>
            <a:rPr lang="ja-JP" altLang="en-US" sz="900" b="0" i="0" baseline="0">
              <a:solidFill>
                <a:schemeClr val="dk1"/>
              </a:solidFill>
              <a:effectLst/>
              <a:latin typeface="+mn-lt"/>
              <a:ea typeface="+mn-ea"/>
              <a:cs typeface="+mn-cs"/>
            </a:rPr>
            <a:t>一方で、会計年度任用職員の占める割合が大きいことが</a:t>
          </a:r>
          <a:r>
            <a:rPr lang="ja-JP" altLang="ja-JP" sz="900" b="0" i="0" baseline="0">
              <a:solidFill>
                <a:schemeClr val="dk1"/>
              </a:solidFill>
              <a:effectLst/>
              <a:latin typeface="+mn-lt"/>
              <a:ea typeface="+mn-ea"/>
              <a:cs typeface="+mn-cs"/>
            </a:rPr>
            <a:t>原因の一つと考えられ</a:t>
          </a:r>
          <a:r>
            <a:rPr lang="ja-JP" altLang="en-US" sz="900" b="0" i="0" baseline="0">
              <a:solidFill>
                <a:schemeClr val="dk1"/>
              </a:solidFill>
              <a:effectLst/>
              <a:latin typeface="+mn-lt"/>
              <a:ea typeface="+mn-ea"/>
              <a:cs typeface="+mn-cs"/>
            </a:rPr>
            <a:t>る</a:t>
          </a:r>
          <a:r>
            <a:rPr lang="ja-JP" altLang="ja-JP" sz="900" b="0" i="0" baseline="0">
              <a:solidFill>
                <a:schemeClr val="dk1"/>
              </a:solidFill>
              <a:effectLst/>
              <a:latin typeface="+mn-lt"/>
              <a:ea typeface="+mn-ea"/>
              <a:cs typeface="+mn-cs"/>
            </a:rPr>
            <a:t>。</a:t>
          </a:r>
          <a:endParaRPr lang="ja-JP" altLang="ja-JP" sz="900">
            <a:effectLst/>
          </a:endParaRPr>
        </a:p>
        <a:p>
          <a:r>
            <a:rPr lang="ja-JP" altLang="ja-JP" sz="900" b="0" i="0" baseline="0">
              <a:solidFill>
                <a:schemeClr val="dk1"/>
              </a:solidFill>
              <a:effectLst/>
              <a:latin typeface="+mn-lt"/>
              <a:ea typeface="+mn-ea"/>
              <a:cs typeface="+mn-cs"/>
            </a:rPr>
            <a:t>　今後も</a:t>
          </a:r>
          <a:r>
            <a:rPr lang="ja-JP" altLang="en-US" sz="900" b="0" i="0" baseline="0">
              <a:solidFill>
                <a:schemeClr val="dk1"/>
              </a:solidFill>
              <a:effectLst/>
              <a:latin typeface="+mn-lt"/>
              <a:ea typeface="+mn-ea"/>
              <a:cs typeface="+mn-cs"/>
            </a:rPr>
            <a:t>会計年度任用職員を含めた</a:t>
          </a:r>
          <a:r>
            <a:rPr lang="ja-JP" altLang="ja-JP" sz="900" b="0" i="0" baseline="0">
              <a:solidFill>
                <a:schemeClr val="dk1"/>
              </a:solidFill>
              <a:effectLst/>
              <a:latin typeface="+mn-lt"/>
              <a:ea typeface="+mn-ea"/>
              <a:cs typeface="+mn-cs"/>
            </a:rPr>
            <a:t>職員数の適正管理を行うとともに、一般廃棄物処理業務や消防業務など一部事務組合で行っているものもあり、今後はこれらも含めた人件費関係経費全体について抑制を図る必要がある。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26416</xdr:rowOff>
    </xdr:from>
    <xdr:to>
      <xdr:col>24</xdr:col>
      <xdr:colOff>25400</xdr:colOff>
      <xdr:row>35</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5571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26416</xdr:rowOff>
    </xdr:from>
    <xdr:to>
      <xdr:col>19</xdr:col>
      <xdr:colOff>187325</xdr:colOff>
      <xdr:row>34</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55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10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76708</xdr:rowOff>
    </xdr:from>
    <xdr:to>
      <xdr:col>11</xdr:col>
      <xdr:colOff>9525</xdr:colOff>
      <xdr:row>34</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060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147066</xdr:rowOff>
    </xdr:from>
    <xdr:to>
      <xdr:col>20</xdr:col>
      <xdr:colOff>38100</xdr:colOff>
      <xdr:row>34</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48768</xdr:rowOff>
    </xdr:from>
    <xdr:to>
      <xdr:col>11</xdr:col>
      <xdr:colOff>60325</xdr:colOff>
      <xdr:row>34</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25908</xdr:rowOff>
    </xdr:from>
    <xdr:to>
      <xdr:col>6</xdr:col>
      <xdr:colOff>171450</xdr:colOff>
      <xdr:row>34</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112285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会計年度任用職員制度の開始により、</a:t>
          </a:r>
          <a:r>
            <a:rPr lang="ja-JP" altLang="ja-JP" sz="900" b="0" i="0" baseline="0">
              <a:solidFill>
                <a:schemeClr val="dk1"/>
              </a:solidFill>
              <a:effectLst/>
              <a:latin typeface="+mn-lt"/>
              <a:ea typeface="+mn-ea"/>
              <a:cs typeface="+mn-cs"/>
            </a:rPr>
            <a:t>臨時職員賃金</a:t>
          </a:r>
          <a:r>
            <a:rPr lang="ja-JP" altLang="en-US" sz="900" b="0" i="0" baseline="0">
              <a:solidFill>
                <a:schemeClr val="dk1"/>
              </a:solidFill>
              <a:effectLst/>
              <a:latin typeface="+mn-lt"/>
              <a:ea typeface="+mn-ea"/>
              <a:cs typeface="+mn-cs"/>
            </a:rPr>
            <a:t>（報酬）を人件費で分析することとなったため、前年度と比べ</a:t>
          </a:r>
          <a:r>
            <a:rPr lang="en-US" altLang="ja-JP" sz="900" b="0" i="0" baseline="0">
              <a:solidFill>
                <a:schemeClr val="dk1"/>
              </a:solidFill>
              <a:effectLst/>
              <a:latin typeface="+mn-lt"/>
              <a:ea typeface="+mn-ea"/>
              <a:cs typeface="+mn-cs"/>
            </a:rPr>
            <a:t>5.8</a:t>
          </a:r>
          <a:r>
            <a:rPr lang="ja-JP" altLang="en-US" sz="900" b="0" i="0" baseline="0">
              <a:solidFill>
                <a:schemeClr val="dk1"/>
              </a:solidFill>
              <a:effectLst/>
              <a:latin typeface="+mn-lt"/>
              <a:ea typeface="+mn-ea"/>
              <a:cs typeface="+mn-cs"/>
            </a:rPr>
            <a:t>ポイントと大きく下落しており、類似団体平均を大きく下回る状況となっている。これは、他団体と比べて会計年度任用職員が多くなっていると考えられる。</a:t>
          </a:r>
          <a:endParaRPr lang="en-US" altLang="ja-JP" sz="900" b="0" i="0" baseline="0">
            <a:solidFill>
              <a:schemeClr val="dk1"/>
            </a:solidFill>
            <a:effectLst/>
            <a:latin typeface="+mn-lt"/>
            <a:ea typeface="+mn-ea"/>
            <a:cs typeface="+mn-cs"/>
          </a:endParaRPr>
        </a:p>
        <a:p>
          <a:pPr rtl="0" fontAlgn="base"/>
          <a:r>
            <a:rPr lang="ja-JP" altLang="en-US" sz="900" b="0" i="0" baseline="0">
              <a:solidFill>
                <a:schemeClr val="dk1"/>
              </a:solidFill>
              <a:effectLst/>
              <a:latin typeface="+mn-lt"/>
              <a:ea typeface="+mn-ea"/>
              <a:cs typeface="+mn-cs"/>
            </a:rPr>
            <a:t>　経常経費の物件費は、</a:t>
          </a:r>
          <a:r>
            <a:rPr lang="ja-JP" altLang="ja-JP" sz="900">
              <a:solidFill>
                <a:schemeClr val="dk1"/>
              </a:solidFill>
              <a:effectLst/>
              <a:latin typeface="+mn-lt"/>
              <a:ea typeface="+mn-ea"/>
              <a:cs typeface="+mn-cs"/>
            </a:rPr>
            <a:t>電算委託料や光熱水費など</a:t>
          </a:r>
          <a:r>
            <a:rPr lang="ja-JP" altLang="en-US" sz="900">
              <a:solidFill>
                <a:schemeClr val="dk1"/>
              </a:solidFill>
              <a:effectLst/>
              <a:latin typeface="+mn-lt"/>
              <a:ea typeface="+mn-ea"/>
              <a:cs typeface="+mn-cs"/>
            </a:rPr>
            <a:t>が主なものであり、これらの</a:t>
          </a:r>
          <a:r>
            <a:rPr lang="ja-JP" altLang="ja-JP" sz="900">
              <a:solidFill>
                <a:schemeClr val="dk1"/>
              </a:solidFill>
              <a:effectLst/>
              <a:latin typeface="+mn-lt"/>
              <a:ea typeface="+mn-ea"/>
              <a:cs typeface="+mn-cs"/>
            </a:rPr>
            <a:t>経費圧縮も限界にきている状況にあり、</a:t>
          </a:r>
          <a:r>
            <a:rPr lang="ja-JP" altLang="en-US" sz="900">
              <a:solidFill>
                <a:schemeClr val="dk1"/>
              </a:solidFill>
              <a:effectLst/>
              <a:latin typeface="+mn-lt"/>
              <a:ea typeface="+mn-ea"/>
              <a:cs typeface="+mn-cs"/>
            </a:rPr>
            <a:t>これ以上の</a:t>
          </a:r>
          <a:r>
            <a:rPr lang="ja-JP" altLang="ja-JP" sz="900">
              <a:solidFill>
                <a:schemeClr val="dk1"/>
              </a:solidFill>
              <a:effectLst/>
              <a:latin typeface="+mn-lt"/>
              <a:ea typeface="+mn-ea"/>
              <a:cs typeface="+mn-cs"/>
            </a:rPr>
            <a:t>大幅な改善は期待できない。</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50800</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7965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32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1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0</xdr:rowOff>
    </xdr:from>
    <xdr:to>
      <xdr:col>82</xdr:col>
      <xdr:colOff>158750</xdr:colOff>
      <xdr:row>13</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80027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会計年度任用職員制度の開始により、保育所職員の賃金について物件費から扶助費への振替が皆減（△</a:t>
          </a:r>
          <a:r>
            <a:rPr lang="en-US" altLang="ja-JP" sz="900" b="0" i="0" baseline="0">
              <a:solidFill>
                <a:schemeClr val="dk1"/>
              </a:solidFill>
              <a:effectLst/>
              <a:latin typeface="+mn-lt"/>
              <a:ea typeface="+mn-ea"/>
              <a:cs typeface="+mn-cs"/>
            </a:rPr>
            <a:t>38,294</a:t>
          </a:r>
          <a:r>
            <a:rPr lang="ja-JP" altLang="en-US" sz="900" b="0" i="0" baseline="0">
              <a:solidFill>
                <a:schemeClr val="dk1"/>
              </a:solidFill>
              <a:effectLst/>
              <a:latin typeface="+mn-lt"/>
              <a:ea typeface="+mn-ea"/>
              <a:cs typeface="+mn-cs"/>
            </a:rPr>
            <a:t>千円）したため、前年度から</a:t>
          </a:r>
          <a:r>
            <a:rPr lang="en-US" altLang="ja-JP" sz="900" b="0" i="0" baseline="0">
              <a:solidFill>
                <a:schemeClr val="dk1"/>
              </a:solidFill>
              <a:effectLst/>
              <a:latin typeface="+mn-lt"/>
              <a:ea typeface="+mn-ea"/>
              <a:cs typeface="+mn-cs"/>
            </a:rPr>
            <a:t>0.9</a:t>
          </a:r>
          <a:r>
            <a:rPr lang="ja-JP" altLang="en-US" sz="900" b="0" i="0" baseline="0">
              <a:solidFill>
                <a:schemeClr val="dk1"/>
              </a:solidFill>
              <a:effectLst/>
              <a:latin typeface="+mn-lt"/>
              <a:ea typeface="+mn-ea"/>
              <a:cs typeface="+mn-cs"/>
            </a:rPr>
            <a:t>ポイント下落している。</a:t>
          </a:r>
          <a:endParaRPr lang="en-US" altLang="ja-JP" sz="900" b="0" i="0" baseline="0">
            <a:solidFill>
              <a:schemeClr val="dk1"/>
            </a:solidFill>
            <a:effectLst/>
            <a:latin typeface="+mn-lt"/>
            <a:ea typeface="+mn-ea"/>
            <a:cs typeface="+mn-cs"/>
          </a:endParaRPr>
        </a:p>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児童数の減少に伴</a:t>
          </a:r>
          <a:r>
            <a:rPr lang="ja-JP" altLang="en-US" sz="900" b="0" i="0" baseline="0">
              <a:solidFill>
                <a:schemeClr val="dk1"/>
              </a:solidFill>
              <a:effectLst/>
              <a:latin typeface="+mn-lt"/>
              <a:ea typeface="+mn-ea"/>
              <a:cs typeface="+mn-cs"/>
            </a:rPr>
            <a:t>う</a:t>
          </a:r>
          <a:r>
            <a:rPr lang="ja-JP" altLang="ja-JP" sz="900" b="0" i="0" baseline="0">
              <a:solidFill>
                <a:schemeClr val="dk1"/>
              </a:solidFill>
              <a:effectLst/>
              <a:latin typeface="+mn-lt"/>
              <a:ea typeface="+mn-ea"/>
              <a:cs typeface="+mn-cs"/>
            </a:rPr>
            <a:t>児童手当給付金</a:t>
          </a:r>
          <a:r>
            <a:rPr lang="ja-JP" altLang="en-US" sz="900" b="0" i="0" baseline="0">
              <a:solidFill>
                <a:schemeClr val="dk1"/>
              </a:solidFill>
              <a:effectLst/>
              <a:latin typeface="+mn-lt"/>
              <a:ea typeface="+mn-ea"/>
              <a:cs typeface="+mn-cs"/>
            </a:rPr>
            <a:t>の</a:t>
          </a:r>
          <a:r>
            <a:rPr lang="ja-JP" altLang="ja-JP" sz="900" b="0" i="0" baseline="0">
              <a:solidFill>
                <a:schemeClr val="dk1"/>
              </a:solidFill>
              <a:effectLst/>
              <a:latin typeface="+mn-lt"/>
              <a:ea typeface="+mn-ea"/>
              <a:cs typeface="+mn-cs"/>
            </a:rPr>
            <a:t>減少</a:t>
          </a:r>
          <a:r>
            <a:rPr lang="ja-JP" altLang="en-US" sz="900" b="0" i="0" baseline="0">
              <a:solidFill>
                <a:schemeClr val="dk1"/>
              </a:solidFill>
              <a:effectLst/>
              <a:latin typeface="+mn-lt"/>
              <a:ea typeface="+mn-ea"/>
              <a:cs typeface="+mn-cs"/>
            </a:rPr>
            <a:t>や受診控えに伴うこども医療給付金の減少が生じている</a:t>
          </a:r>
          <a:r>
            <a:rPr lang="ja-JP" altLang="ja-JP" sz="900" b="0" i="0" baseline="0">
              <a:solidFill>
                <a:schemeClr val="dk1"/>
              </a:solidFill>
              <a:effectLst/>
              <a:latin typeface="+mn-lt"/>
              <a:ea typeface="+mn-ea"/>
              <a:cs typeface="+mn-cs"/>
            </a:rPr>
            <a:t>一方で、障害者自立支援事業の給付費が増加している。</a:t>
          </a:r>
          <a:endParaRPr lang="ja-JP" altLang="ja-JP" sz="900">
            <a:effectLst/>
          </a:endParaRPr>
        </a:p>
        <a:p>
          <a:pPr rtl="0"/>
          <a:r>
            <a:rPr lang="ja-JP" altLang="ja-JP" sz="900" b="0" i="0" baseline="0">
              <a:solidFill>
                <a:schemeClr val="dk1"/>
              </a:solidFill>
              <a:effectLst/>
              <a:latin typeface="+mn-lt"/>
              <a:ea typeface="+mn-ea"/>
              <a:cs typeface="+mn-cs"/>
            </a:rPr>
            <a:t>　類似団体平均は若干下回っているものの、今後も財政運営への負担を軽減できるよう、新たな魅力づくり、地場産業の活性化など、財政基盤の強化に努め</a:t>
          </a:r>
          <a:r>
            <a:rPr lang="ja-JP" altLang="en-US" sz="900" b="0" i="0" baseline="0">
              <a:solidFill>
                <a:schemeClr val="dk1"/>
              </a:solidFill>
              <a:effectLst/>
              <a:latin typeface="+mn-lt"/>
              <a:ea typeface="+mn-ea"/>
              <a:cs typeface="+mn-cs"/>
            </a:rPr>
            <a:t>ていきたい。</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996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155575</xdr:rowOff>
    </xdr:from>
    <xdr:to>
      <xdr:col>19</xdr:col>
      <xdr:colOff>187325</xdr:colOff>
      <xdr:row>55</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85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136525</xdr:rowOff>
    </xdr:from>
    <xdr:to>
      <xdr:col>15</xdr:col>
      <xdr:colOff>98425</xdr:colOff>
      <xdr:row>55</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566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136525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37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85725</xdr:rowOff>
    </xdr:from>
    <xdr:to>
      <xdr:col>11</xdr:col>
      <xdr:colOff>60325</xdr:colOff>
      <xdr:row>56</xdr:row>
      <xdr:rowOff>15875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前年度</a:t>
          </a:r>
          <a:r>
            <a:rPr lang="ja-JP" altLang="en-US" sz="900" b="0" i="0" baseline="0">
              <a:solidFill>
                <a:schemeClr val="dk1"/>
              </a:solidFill>
              <a:effectLst/>
              <a:latin typeface="+mn-lt"/>
              <a:ea typeface="+mn-ea"/>
              <a:cs typeface="+mn-cs"/>
            </a:rPr>
            <a:t>から若干改善し、類似団体平均を下回っている。</a:t>
          </a:r>
          <a:endParaRPr lang="en-US" altLang="ja-JP" sz="900" b="0" i="0" baseline="0">
            <a:solidFill>
              <a:schemeClr val="dk1"/>
            </a:solidFill>
            <a:effectLst/>
            <a:latin typeface="+mn-lt"/>
            <a:ea typeface="+mn-ea"/>
            <a:cs typeface="+mn-cs"/>
          </a:endParaRPr>
        </a:p>
        <a:p>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国民健康保険特別会計</a:t>
          </a:r>
          <a:r>
            <a:rPr lang="ja-JP" altLang="en-US" sz="900" b="0" i="0" baseline="0">
              <a:solidFill>
                <a:schemeClr val="dk1"/>
              </a:solidFill>
              <a:effectLst/>
              <a:latin typeface="+mn-lt"/>
              <a:ea typeface="+mn-ea"/>
              <a:cs typeface="+mn-cs"/>
            </a:rPr>
            <a:t>に対する繰出金が減少している一方で、</a:t>
          </a:r>
          <a:r>
            <a:rPr lang="ja-JP" altLang="ja-JP" sz="900" b="0" i="0" baseline="0">
              <a:solidFill>
                <a:schemeClr val="dk1"/>
              </a:solidFill>
              <a:effectLst/>
              <a:latin typeface="+mn-lt"/>
              <a:ea typeface="+mn-ea"/>
              <a:cs typeface="+mn-cs"/>
            </a:rPr>
            <a:t>介護保険事業特別会計に対する繰出金が、給付費の伸びにより増額となってお</a:t>
          </a:r>
          <a:r>
            <a:rPr lang="ja-JP" altLang="en-US" sz="900" b="0" i="0" baseline="0">
              <a:solidFill>
                <a:schemeClr val="dk1"/>
              </a:solidFill>
              <a:effectLst/>
              <a:latin typeface="+mn-lt"/>
              <a:ea typeface="+mn-ea"/>
              <a:cs typeface="+mn-cs"/>
            </a:rPr>
            <a:t>り</a:t>
          </a:r>
          <a:r>
            <a:rPr lang="ja-JP" altLang="ja-JP" sz="900" b="0" i="0" baseline="0">
              <a:solidFill>
                <a:schemeClr val="dk1"/>
              </a:solidFill>
              <a:effectLst/>
              <a:latin typeface="+mn-lt"/>
              <a:ea typeface="+mn-ea"/>
              <a:cs typeface="+mn-cs"/>
            </a:rPr>
            <a:t>、引き続き健康維持・介護予防などの実施により、社会保障費の抑制に努める必要がある。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686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57</xdr:row>
      <xdr:rowOff>135165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012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128633</xdr:rowOff>
    </xdr:from>
    <xdr:to>
      <xdr:col>73</xdr:col>
      <xdr:colOff>180975</xdr:colOff>
      <xdr:row>57</xdr:row>
      <xdr:rowOff>154759</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012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154759</xdr:rowOff>
    </xdr:from>
    <xdr:to>
      <xdr:col>69</xdr:col>
      <xdr:colOff>92075</xdr:colOff>
      <xdr:row>57</xdr:row>
      <xdr:rowOff>154759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2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45176</xdr:rowOff>
    </xdr:from>
    <xdr:to>
      <xdr:col>82</xdr:col>
      <xdr:colOff>158750</xdr:colOff>
      <xdr:row>57</xdr:row>
      <xdr:rowOff>146776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61703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103959</xdr:rowOff>
    </xdr:from>
    <xdr:to>
      <xdr:col>69</xdr:col>
      <xdr:colOff>142875</xdr:colOff>
      <xdr:row>58</xdr:row>
      <xdr:rowOff>34109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44286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前年度</a:t>
          </a:r>
          <a:r>
            <a:rPr lang="ja-JP" altLang="ja-JP" sz="900" b="0" i="0" baseline="0">
              <a:solidFill>
                <a:schemeClr val="dk1"/>
              </a:solidFill>
              <a:effectLst/>
              <a:latin typeface="+mn-lt"/>
              <a:ea typeface="+mn-ea"/>
              <a:cs typeface="+mn-cs"/>
            </a:rPr>
            <a:t>と比較し</a:t>
          </a:r>
          <a:r>
            <a:rPr lang="en-US" altLang="ja-JP" sz="900" b="0" i="0" baseline="0">
              <a:solidFill>
                <a:schemeClr val="dk1"/>
              </a:solidFill>
              <a:effectLst/>
              <a:latin typeface="+mn-lt"/>
              <a:ea typeface="+mn-ea"/>
              <a:cs typeface="+mn-cs"/>
            </a:rPr>
            <a:t>1.0</a:t>
          </a:r>
          <a:r>
            <a:rPr lang="ja-JP" altLang="ja-JP" sz="900" b="0" i="0" baseline="0">
              <a:solidFill>
                <a:schemeClr val="dk1"/>
              </a:solidFill>
              <a:effectLst/>
              <a:latin typeface="+mn-lt"/>
              <a:ea typeface="+mn-ea"/>
              <a:cs typeface="+mn-cs"/>
            </a:rPr>
            <a:t>ポイント改善しているものの、依然として県平均、類似団体平均から大きくかけ離れた数値となっている。</a:t>
          </a:r>
          <a:endParaRPr lang="ja-JP" altLang="ja-JP" sz="1050">
            <a:effectLst/>
          </a:endParaRPr>
        </a:p>
        <a:p>
          <a:pPr rtl="0" fontAlgn="base"/>
          <a:r>
            <a:rPr lang="ja-JP" altLang="ja-JP" sz="900" b="0" i="0" baseline="0">
              <a:solidFill>
                <a:schemeClr val="dk1"/>
              </a:solidFill>
              <a:effectLst/>
              <a:latin typeface="+mn-lt"/>
              <a:ea typeface="+mn-ea"/>
              <a:cs typeface="+mn-cs"/>
            </a:rPr>
            <a:t>　本町で割合として大きく占めている経費は、</a:t>
          </a:r>
          <a:r>
            <a:rPr lang="ja-JP" altLang="en-US" sz="900" b="0" i="0" baseline="0">
              <a:solidFill>
                <a:schemeClr val="dk1"/>
              </a:solidFill>
              <a:effectLst/>
              <a:latin typeface="+mn-lt"/>
              <a:ea typeface="+mn-ea"/>
              <a:cs typeface="+mn-cs"/>
            </a:rPr>
            <a:t>小豆島中央病院企業団</a:t>
          </a:r>
          <a:r>
            <a:rPr lang="ja-JP" altLang="ja-JP" sz="900" b="0" i="0" baseline="0">
              <a:solidFill>
                <a:schemeClr val="dk1"/>
              </a:solidFill>
              <a:effectLst/>
              <a:latin typeface="+mn-lt"/>
              <a:ea typeface="+mn-ea"/>
              <a:cs typeface="+mn-cs"/>
            </a:rPr>
            <a:t>に対する負担金等であるが、令和元年度から見直しを行ったところで</a:t>
          </a:r>
          <a:r>
            <a:rPr lang="ja-JP" altLang="en-US" sz="900" b="0" i="0" baseline="0">
              <a:solidFill>
                <a:schemeClr val="dk1"/>
              </a:solidFill>
              <a:effectLst/>
              <a:latin typeface="+mn-lt"/>
              <a:ea typeface="+mn-ea"/>
              <a:cs typeface="+mn-cs"/>
            </a:rPr>
            <a:t>ある。また、旧病院の建設残債を普通会計が継承し、その債務に対する負担を全て普通会計が負担していることから、同程度の状況が続くと見込まれる。</a:t>
          </a:r>
          <a:endParaRPr lang="en-US" altLang="ja-JP" sz="900" b="0" i="0" baseline="0">
            <a:solidFill>
              <a:schemeClr val="dk1"/>
            </a:solidFill>
            <a:effectLst/>
            <a:latin typeface="+mn-lt"/>
            <a:ea typeface="+mn-ea"/>
            <a:cs typeface="+mn-cs"/>
          </a:endParaRPr>
        </a:p>
        <a:p>
          <a:pPr rtl="0" fontAlgn="base"/>
          <a:r>
            <a:rPr lang="ja-JP" altLang="ja-JP" sz="900" b="0" i="0" baseline="0">
              <a:solidFill>
                <a:schemeClr val="dk1"/>
              </a:solidFill>
              <a:effectLst/>
              <a:latin typeface="+mn-lt"/>
              <a:ea typeface="+mn-ea"/>
              <a:cs typeface="+mn-cs"/>
            </a:rPr>
            <a:t>　今後は、単独補助事業の見直しなど、財政運営への負担を軽減するよう努めていく必要がある。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33274</xdr:rowOff>
    </xdr:from>
    <xdr:to>
      <xdr:col>82</xdr:col>
      <xdr:colOff>107950</xdr:colOff>
      <xdr:row>39</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7198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78994</xdr:rowOff>
    </xdr:from>
    <xdr:to>
      <xdr:col>78</xdr:col>
      <xdr:colOff>69850</xdr:colOff>
      <xdr:row>40</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7655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40</xdr:row>
      <xdr:rowOff>17272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756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165862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7564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28194</xdr:rowOff>
    </xdr:from>
    <xdr:to>
      <xdr:col>78</xdr:col>
      <xdr:colOff>120650</xdr:colOff>
      <xdr:row>39</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114571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137922</xdr:rowOff>
    </xdr:from>
    <xdr:to>
      <xdr:col>74</xdr:col>
      <xdr:colOff>31750</xdr:colOff>
      <xdr:row>40</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52849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115062</xdr:rowOff>
    </xdr:from>
    <xdr:to>
      <xdr:col>65</xdr:col>
      <xdr:colOff>53975</xdr:colOff>
      <xdr:row>40</xdr:row>
      <xdr:rowOff>45212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29989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新庁舎整備に係る地方債の元金償還が開始したことなどにより、前年度から上昇し、類似団体平均も</a:t>
          </a:r>
          <a:r>
            <a:rPr lang="en-US" altLang="ja-JP" sz="900" b="0" i="0" baseline="0">
              <a:solidFill>
                <a:schemeClr val="dk1"/>
              </a:solidFill>
              <a:effectLst/>
              <a:latin typeface="+mn-lt"/>
              <a:ea typeface="+mn-ea"/>
              <a:cs typeface="+mn-cs"/>
            </a:rPr>
            <a:t>3.7</a:t>
          </a:r>
          <a:r>
            <a:rPr lang="ja-JP" altLang="en-US" sz="900" b="0" i="0" baseline="0">
              <a:solidFill>
                <a:schemeClr val="dk1"/>
              </a:solidFill>
              <a:effectLst/>
              <a:latin typeface="+mn-lt"/>
              <a:ea typeface="+mn-ea"/>
              <a:cs typeface="+mn-cs"/>
            </a:rPr>
            <a:t>ポイント上回る状況となっている。</a:t>
          </a:r>
          <a:endParaRPr lang="en-US" altLang="ja-JP" sz="900" b="0" i="0" baseline="0">
            <a:solidFill>
              <a:schemeClr val="dk1"/>
            </a:solidFill>
            <a:effectLst/>
            <a:latin typeface="+mn-lt"/>
            <a:ea typeface="+mn-ea"/>
            <a:cs typeface="+mn-cs"/>
          </a:endParaRPr>
        </a:p>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公債費については、低利での借入れが実施できている状況であるが、新庁舎や最終処分場など、大規模な建設事業が続いており、町債発行額は大きくなっているところである。また、</a:t>
          </a:r>
          <a:r>
            <a:rPr lang="ja-JP" altLang="en-US" sz="900" b="0" i="0" baseline="0">
              <a:solidFill>
                <a:schemeClr val="dk1"/>
              </a:solidFill>
              <a:effectLst/>
              <a:latin typeface="+mn-lt"/>
              <a:ea typeface="+mn-ea"/>
              <a:cs typeface="+mn-cs"/>
            </a:rPr>
            <a:t>池田小学校長寿命化改修、</a:t>
          </a:r>
          <a:r>
            <a:rPr lang="ja-JP" altLang="ja-JP" sz="900" b="0" i="0" baseline="0">
              <a:solidFill>
                <a:schemeClr val="dk1"/>
              </a:solidFill>
              <a:effectLst/>
              <a:latin typeface="+mn-lt"/>
              <a:ea typeface="+mn-ea"/>
              <a:cs typeface="+mn-cs"/>
            </a:rPr>
            <a:t>雨水公共下水道の整備、</a:t>
          </a:r>
          <a:r>
            <a:rPr lang="ja-JP" altLang="en-US" sz="900" b="0" i="0" baseline="0">
              <a:solidFill>
                <a:schemeClr val="dk1"/>
              </a:solidFill>
              <a:effectLst/>
              <a:latin typeface="+mn-lt"/>
              <a:ea typeface="+mn-ea"/>
              <a:cs typeface="+mn-cs"/>
            </a:rPr>
            <a:t>更新住宅の整備</a:t>
          </a:r>
          <a:r>
            <a:rPr lang="ja-JP" altLang="ja-JP" sz="900" b="0" i="0" baseline="0">
              <a:solidFill>
                <a:schemeClr val="dk1"/>
              </a:solidFill>
              <a:effectLst/>
              <a:latin typeface="+mn-lt"/>
              <a:ea typeface="+mn-ea"/>
              <a:cs typeface="+mn-cs"/>
            </a:rPr>
            <a:t>といった</a:t>
          </a:r>
          <a:r>
            <a:rPr lang="ja-JP" altLang="en-US" sz="900" b="0" i="0" baseline="0">
              <a:solidFill>
                <a:schemeClr val="dk1"/>
              </a:solidFill>
              <a:effectLst/>
              <a:latin typeface="+mn-lt"/>
              <a:ea typeface="+mn-ea"/>
              <a:cs typeface="+mn-cs"/>
            </a:rPr>
            <a:t>大型の</a:t>
          </a:r>
          <a:r>
            <a:rPr lang="ja-JP" altLang="ja-JP" sz="900" b="0" i="0" baseline="0">
              <a:solidFill>
                <a:schemeClr val="dk1"/>
              </a:solidFill>
              <a:effectLst/>
              <a:latin typeface="+mn-lt"/>
              <a:ea typeface="+mn-ea"/>
              <a:cs typeface="+mn-cs"/>
            </a:rPr>
            <a:t>事業を予定していることから、事業費を精査</a:t>
          </a:r>
          <a:r>
            <a:rPr lang="ja-JP" altLang="en-US" sz="900" b="0" i="0" baseline="0">
              <a:solidFill>
                <a:schemeClr val="dk1"/>
              </a:solidFill>
              <a:effectLst/>
              <a:latin typeface="+mn-lt"/>
              <a:ea typeface="+mn-ea"/>
              <a:cs typeface="+mn-cs"/>
            </a:rPr>
            <a:t>するとともに</a:t>
          </a:r>
          <a:r>
            <a:rPr lang="ja-JP" altLang="ja-JP" sz="900" b="0" i="0" baseline="0">
              <a:solidFill>
                <a:schemeClr val="dk1"/>
              </a:solidFill>
              <a:effectLst/>
              <a:latin typeface="+mn-lt"/>
              <a:ea typeface="+mn-ea"/>
              <a:cs typeface="+mn-cs"/>
            </a:rPr>
            <a:t>、交付税措置のある有利な地方債の活用に努めてい</a:t>
          </a:r>
          <a:r>
            <a:rPr lang="ja-JP" altLang="en-US" sz="900" b="0" i="0" baseline="0">
              <a:solidFill>
                <a:schemeClr val="dk1"/>
              </a:solidFill>
              <a:effectLst/>
              <a:latin typeface="+mn-lt"/>
              <a:ea typeface="+mn-ea"/>
              <a:cs typeface="+mn-cs"/>
            </a:rPr>
            <a:t>きたい。</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76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3556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165863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77</xdr:row>
      <xdr:rowOff>170435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物件費において大きく下落したため、本指標においても下落しており、類似団体平均とほぼ同値となっている。</a:t>
          </a:r>
          <a:endParaRPr lang="en-US" altLang="ja-JP" sz="900" b="0" i="0" baseline="0">
            <a:solidFill>
              <a:schemeClr val="dk1"/>
            </a:solidFill>
            <a:effectLst/>
            <a:latin typeface="+mn-lt"/>
            <a:ea typeface="+mn-ea"/>
            <a:cs typeface="+mn-cs"/>
          </a:endParaRPr>
        </a:p>
        <a:p>
          <a:pPr rtl="0" eaLnBrk="1" fontAlgn="auto" latinLnBrk="0" hangingPunct="1"/>
          <a:r>
            <a:rPr lang="ja-JP" altLang="en-US" sz="900" b="0" i="0" baseline="0">
              <a:solidFill>
                <a:schemeClr val="dk1"/>
              </a:solidFill>
              <a:effectLst/>
              <a:latin typeface="+mn-lt"/>
              <a:ea typeface="+mn-ea"/>
              <a:cs typeface="+mn-cs"/>
            </a:rPr>
            <a:t>　一方で、</a:t>
          </a:r>
          <a:r>
            <a:rPr lang="ja-JP" altLang="ja-JP" sz="900" b="0" i="0" baseline="0">
              <a:solidFill>
                <a:schemeClr val="dk1"/>
              </a:solidFill>
              <a:effectLst/>
              <a:latin typeface="+mn-lt"/>
              <a:ea typeface="+mn-ea"/>
              <a:cs typeface="+mn-cs"/>
            </a:rPr>
            <a:t>補助費等は、</a:t>
          </a:r>
          <a:r>
            <a:rPr lang="ja-JP" altLang="en-US" sz="900" b="0" i="0" baseline="0">
              <a:solidFill>
                <a:schemeClr val="dk1"/>
              </a:solidFill>
              <a:effectLst/>
              <a:latin typeface="+mn-lt"/>
              <a:ea typeface="+mn-ea"/>
              <a:cs typeface="+mn-cs"/>
            </a:rPr>
            <a:t>類似団体平均や県平均</a:t>
          </a:r>
          <a:r>
            <a:rPr lang="ja-JP" altLang="ja-JP" sz="900" b="0" i="0" baseline="0">
              <a:solidFill>
                <a:schemeClr val="dk1"/>
              </a:solidFill>
              <a:effectLst/>
              <a:latin typeface="+mn-lt"/>
              <a:ea typeface="+mn-ea"/>
              <a:cs typeface="+mn-cs"/>
            </a:rPr>
            <a:t>を上回っている状況</a:t>
          </a:r>
          <a:r>
            <a:rPr lang="ja-JP" altLang="en-US" sz="900" b="0" i="0" baseline="0">
              <a:solidFill>
                <a:schemeClr val="dk1"/>
              </a:solidFill>
              <a:effectLst/>
              <a:latin typeface="+mn-lt"/>
              <a:ea typeface="+mn-ea"/>
              <a:cs typeface="+mn-cs"/>
            </a:rPr>
            <a:t>にある</a:t>
          </a:r>
          <a:r>
            <a:rPr lang="ja-JP" altLang="ja-JP" sz="900" b="0" i="0" baseline="0">
              <a:solidFill>
                <a:schemeClr val="dk1"/>
              </a:solidFill>
              <a:effectLst/>
              <a:latin typeface="+mn-lt"/>
              <a:ea typeface="+mn-ea"/>
              <a:cs typeface="+mn-cs"/>
            </a:rPr>
            <a:t>。このうち、一部事務組合の負担金については、町の行財政改革に歩調を合わせて、経費の削減を進めている。</a:t>
          </a:r>
          <a:endParaRPr lang="en-US" altLang="ja-JP" sz="900" b="0" i="0" baseline="0">
            <a:solidFill>
              <a:schemeClr val="dk1"/>
            </a:solidFill>
            <a:effectLst/>
            <a:latin typeface="+mn-lt"/>
            <a:ea typeface="+mn-ea"/>
            <a:cs typeface="+mn-cs"/>
          </a:endParaRPr>
        </a:p>
        <a:p>
          <a:pPr rtl="0" eaLnBrk="1" fontAlgn="auto" latinLnBrk="0" hangingPunct="1"/>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また、各種団体補助金については補助や助成のあり方を見直し、効果の低い補助金の廃止や補助基準を明確にするなど透明性を確保していく</a:t>
          </a:r>
          <a:r>
            <a:rPr lang="ja-JP" altLang="en-US" sz="900" b="0" i="0" baseline="0">
              <a:solidFill>
                <a:schemeClr val="dk1"/>
              </a:solidFill>
              <a:effectLst/>
              <a:latin typeface="+mn-lt"/>
              <a:ea typeface="+mn-ea"/>
              <a:cs typeface="+mn-cs"/>
            </a:rPr>
            <a:t>必要がある</a:t>
          </a:r>
          <a:r>
            <a:rPr lang="ja-JP" altLang="ja-JP" sz="90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67563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48639"/>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79</xdr:row>
      <xdr:rowOff>60706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40663"/>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79</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366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14987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366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156840</xdr:rowOff>
    </xdr:from>
    <xdr:to>
      <xdr:col>29</xdr:col>
      <xdr:colOff>127000</xdr:colOff>
      <xdr:row>16</xdr:row>
      <xdr:rowOff>103988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76215"/>
          <a:ext cx="647700" cy="11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65484</xdr:rowOff>
    </xdr:from>
    <xdr:to>
      <xdr:col>26</xdr:col>
      <xdr:colOff>50800</xdr:colOff>
      <xdr:row>16</xdr:row>
      <xdr:rowOff>103988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56309"/>
          <a:ext cx="698500" cy="3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65484</xdr:rowOff>
    </xdr:from>
    <xdr:to>
      <xdr:col>22</xdr:col>
      <xdr:colOff>114300</xdr:colOff>
      <xdr:row>16</xdr:row>
      <xdr:rowOff>122100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6309"/>
          <a:ext cx="698500" cy="5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114549</xdr:rowOff>
    </xdr:from>
    <xdr:to>
      <xdr:col>18</xdr:col>
      <xdr:colOff>177800</xdr:colOff>
      <xdr:row>16</xdr:row>
      <xdr:rowOff>122100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05374"/>
          <a:ext cx="698500" cy="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106040</xdr:rowOff>
    </xdr:from>
    <xdr:to>
      <xdr:col>29</xdr:col>
      <xdr:colOff>177800</xdr:colOff>
      <xdr:row>16</xdr:row>
      <xdr:rowOff>36190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122567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53188</xdr:rowOff>
    </xdr:from>
    <xdr:to>
      <xdr:col>26</xdr:col>
      <xdr:colOff>101600</xdr:colOff>
      <xdr:row>16</xdr:row>
      <xdr:rowOff>154788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164965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1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14684</xdr:rowOff>
    </xdr:from>
    <xdr:to>
      <xdr:col>22</xdr:col>
      <xdr:colOff>165100</xdr:colOff>
      <xdr:row>16</xdr:row>
      <xdr:rowOff>116284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126461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71300</xdr:rowOff>
    </xdr:from>
    <xdr:to>
      <xdr:col>19</xdr:col>
      <xdr:colOff>38100</xdr:colOff>
      <xdr:row>17</xdr:row>
      <xdr:rowOff>1450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11627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63749</xdr:rowOff>
    </xdr:from>
    <xdr:to>
      <xdr:col>15</xdr:col>
      <xdr:colOff>101600</xdr:colOff>
      <xdr:row>16</xdr:row>
      <xdr:rowOff>165349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154242</xdr:rowOff>
    </xdr:from>
    <xdr:to>
      <xdr:col>29</xdr:col>
      <xdr:colOff>127000</xdr:colOff>
      <xdr:row>35</xdr:row>
      <xdr:rowOff>213906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64592"/>
          <a:ext cx="6477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201467</xdr:rowOff>
    </xdr:from>
    <xdr:to>
      <xdr:col>26</xdr:col>
      <xdr:colOff>50800</xdr:colOff>
      <xdr:row>35</xdr:row>
      <xdr:rowOff>213906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11817"/>
          <a:ext cx="698500" cy="1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201467</xdr:rowOff>
    </xdr:from>
    <xdr:to>
      <xdr:col>22</xdr:col>
      <xdr:colOff>114300</xdr:colOff>
      <xdr:row>35</xdr:row>
      <xdr:rowOff>215373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11817"/>
          <a:ext cx="6985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215373</xdr:rowOff>
    </xdr:from>
    <xdr:to>
      <xdr:col>18</xdr:col>
      <xdr:colOff>177800</xdr:colOff>
      <xdr:row>35</xdr:row>
      <xdr:rowOff>243853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25723"/>
          <a:ext cx="698500" cy="2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103442</xdr:rowOff>
    </xdr:from>
    <xdr:to>
      <xdr:col>29</xdr:col>
      <xdr:colOff>177800</xdr:colOff>
      <xdr:row>35</xdr:row>
      <xdr:rowOff>205042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75519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163106</xdr:rowOff>
    </xdr:from>
    <xdr:to>
      <xdr:col>26</xdr:col>
      <xdr:colOff>101600</xdr:colOff>
      <xdr:row>35</xdr:row>
      <xdr:rowOff>264706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249483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5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150667</xdr:rowOff>
    </xdr:from>
    <xdr:to>
      <xdr:col>22</xdr:col>
      <xdr:colOff>165100</xdr:colOff>
      <xdr:row>35</xdr:row>
      <xdr:rowOff>252267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6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164573</xdr:rowOff>
    </xdr:from>
    <xdr:to>
      <xdr:col>19</xdr:col>
      <xdr:colOff>38100</xdr:colOff>
      <xdr:row>35</xdr:row>
      <xdr:rowOff>266173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4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250950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6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193053</xdr:rowOff>
    </xdr:from>
    <xdr:to>
      <xdr:col>15</xdr:col>
      <xdr:colOff>101600</xdr:colOff>
      <xdr:row>35</xdr:row>
      <xdr:rowOff>294653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279430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8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89385</xdr:rowOff>
    </xdr:from>
    <xdr:to>
      <xdr:col>24</xdr:col>
      <xdr:colOff>63500</xdr:colOff>
      <xdr:row>36</xdr:row>
      <xdr:rowOff>33305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90135"/>
          <a:ext cx="838200" cy="1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27851</xdr:rowOff>
    </xdr:from>
    <xdr:to>
      <xdr:col>19</xdr:col>
      <xdr:colOff>177800</xdr:colOff>
      <xdr:row>36</xdr:row>
      <xdr:rowOff>33305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00051"/>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27851</xdr:rowOff>
    </xdr:from>
    <xdr:to>
      <xdr:col>15</xdr:col>
      <xdr:colOff>50800</xdr:colOff>
      <xdr:row>36</xdr:row>
      <xdr:rowOff>55649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0005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55649</xdr:rowOff>
    </xdr:from>
    <xdr:to>
      <xdr:col>10</xdr:col>
      <xdr:colOff>114300</xdr:colOff>
      <xdr:row>36</xdr:row>
      <xdr:rowOff>66329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7849"/>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38585</xdr:rowOff>
    </xdr:from>
    <xdr:to>
      <xdr:col>24</xdr:col>
      <xdr:colOff>114300</xdr:colOff>
      <xdr:row>35</xdr:row>
      <xdr:rowOff>140185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61462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9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153955</xdr:rowOff>
    </xdr:from>
    <xdr:to>
      <xdr:col>20</xdr:col>
      <xdr:colOff>38100</xdr:colOff>
      <xdr:row>36</xdr:row>
      <xdr:rowOff>84105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100632</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148501</xdr:rowOff>
    </xdr:from>
    <xdr:to>
      <xdr:col>15</xdr:col>
      <xdr:colOff>101600</xdr:colOff>
      <xdr:row>36</xdr:row>
      <xdr:rowOff>78651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95178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4849</xdr:rowOff>
    </xdr:from>
    <xdr:to>
      <xdr:col>10</xdr:col>
      <xdr:colOff>165100</xdr:colOff>
      <xdr:row>36</xdr:row>
      <xdr:rowOff>106449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122976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5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15529</xdr:rowOff>
    </xdr:from>
    <xdr:to>
      <xdr:col>6</xdr:col>
      <xdr:colOff>38100</xdr:colOff>
      <xdr:row>36</xdr:row>
      <xdr:rowOff>117129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133656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6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59686</xdr:rowOff>
    </xdr:from>
    <xdr:to>
      <xdr:col>24</xdr:col>
      <xdr:colOff>63500</xdr:colOff>
      <xdr:row>56</xdr:row>
      <xdr:rowOff>106375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60886"/>
          <a:ext cx="838200" cy="4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59686</xdr:rowOff>
    </xdr:from>
    <xdr:to>
      <xdr:col>19</xdr:col>
      <xdr:colOff>177800</xdr:colOff>
      <xdr:row>56</xdr:row>
      <xdr:rowOff>63544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60886"/>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63544</xdr:rowOff>
    </xdr:from>
    <xdr:to>
      <xdr:col>15</xdr:col>
      <xdr:colOff>50800</xdr:colOff>
      <xdr:row>56</xdr:row>
      <xdr:rowOff>78961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64744"/>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78646</xdr:rowOff>
    </xdr:from>
    <xdr:to>
      <xdr:col>10</xdr:col>
      <xdr:colOff>114300</xdr:colOff>
      <xdr:row>56</xdr:row>
      <xdr:rowOff>78961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679846"/>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55575</xdr:rowOff>
    </xdr:from>
    <xdr:to>
      <xdr:col>24</xdr:col>
      <xdr:colOff>114300</xdr:colOff>
      <xdr:row>56</xdr:row>
      <xdr:rowOff>157175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34002</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8886</xdr:rowOff>
    </xdr:from>
    <xdr:to>
      <xdr:col>20</xdr:col>
      <xdr:colOff>38100</xdr:colOff>
      <xdr:row>56</xdr:row>
      <xdr:rowOff>110486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101613</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0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12744</xdr:rowOff>
    </xdr:from>
    <xdr:to>
      <xdr:col>15</xdr:col>
      <xdr:colOff>101600</xdr:colOff>
      <xdr:row>56</xdr:row>
      <xdr:rowOff>114344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130871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3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28161</xdr:rowOff>
    </xdr:from>
    <xdr:to>
      <xdr:col>10</xdr:col>
      <xdr:colOff>165100</xdr:colOff>
      <xdr:row>56</xdr:row>
      <xdr:rowOff>129761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146288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27846</xdr:rowOff>
    </xdr:from>
    <xdr:to>
      <xdr:col>6</xdr:col>
      <xdr:colOff>38100</xdr:colOff>
      <xdr:row>56</xdr:row>
      <xdr:rowOff>129446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145973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4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24943</xdr:rowOff>
    </xdr:from>
    <xdr:to>
      <xdr:col>24</xdr:col>
      <xdr:colOff>63500</xdr:colOff>
      <xdr:row>78</xdr:row>
      <xdr:rowOff>60376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98043"/>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60376</xdr:rowOff>
    </xdr:from>
    <xdr:to>
      <xdr:col>19</xdr:col>
      <xdr:colOff>177800</xdr:colOff>
      <xdr:row>78</xdr:row>
      <xdr:rowOff>80798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33476"/>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80798</xdr:rowOff>
    </xdr:from>
    <xdr:to>
      <xdr:col>15</xdr:col>
      <xdr:colOff>50800</xdr:colOff>
      <xdr:row>78</xdr:row>
      <xdr:rowOff>103848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5389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81711</xdr:rowOff>
    </xdr:from>
    <xdr:to>
      <xdr:col>10</xdr:col>
      <xdr:colOff>114300</xdr:colOff>
      <xdr:row>78</xdr:row>
      <xdr:rowOff>103848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54811"/>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145593</xdr:rowOff>
    </xdr:from>
    <xdr:to>
      <xdr:col>24</xdr:col>
      <xdr:colOff>114300</xdr:colOff>
      <xdr:row>78</xdr:row>
      <xdr:rowOff>75743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124020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9576</xdr:rowOff>
    </xdr:from>
    <xdr:to>
      <xdr:col>20</xdr:col>
      <xdr:colOff>38100</xdr:colOff>
      <xdr:row>78</xdr:row>
      <xdr:rowOff>111176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102303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29998</xdr:rowOff>
    </xdr:from>
    <xdr:to>
      <xdr:col>15</xdr:col>
      <xdr:colOff>101600</xdr:colOff>
      <xdr:row>78</xdr:row>
      <xdr:rowOff>131598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122725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53048</xdr:rowOff>
    </xdr:from>
    <xdr:to>
      <xdr:col>10</xdr:col>
      <xdr:colOff>165100</xdr:colOff>
      <xdr:row>78</xdr:row>
      <xdr:rowOff>154648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145775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30911</xdr:rowOff>
    </xdr:from>
    <xdr:to>
      <xdr:col>6</xdr:col>
      <xdr:colOff>38100</xdr:colOff>
      <xdr:row>78</xdr:row>
      <xdr:rowOff>132511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123638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127533</xdr:rowOff>
    </xdr:from>
    <xdr:to>
      <xdr:col>24</xdr:col>
      <xdr:colOff>63500</xdr:colOff>
      <xdr:row>97</xdr:row>
      <xdr:rowOff>558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86733"/>
          <a:ext cx="8382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558</xdr:rowOff>
    </xdr:from>
    <xdr:to>
      <xdr:col>19</xdr:col>
      <xdr:colOff>177800</xdr:colOff>
      <xdr:row>97</xdr:row>
      <xdr:rowOff>51358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31208"/>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17971</xdr:rowOff>
    </xdr:from>
    <xdr:to>
      <xdr:col>15</xdr:col>
      <xdr:colOff>50800</xdr:colOff>
      <xdr:row>97</xdr:row>
      <xdr:rowOff>51358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48621"/>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14681</xdr:rowOff>
    </xdr:from>
    <xdr:to>
      <xdr:col>10</xdr:col>
      <xdr:colOff>114300</xdr:colOff>
      <xdr:row>97</xdr:row>
      <xdr:rowOff>17971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645331"/>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76733</xdr:rowOff>
    </xdr:from>
    <xdr:to>
      <xdr:col>24</xdr:col>
      <xdr:colOff>114300</xdr:colOff>
      <xdr:row>97</xdr:row>
      <xdr:rowOff>6883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55160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121208</xdr:rowOff>
    </xdr:from>
    <xdr:to>
      <xdr:col>20</xdr:col>
      <xdr:colOff>38100</xdr:colOff>
      <xdr:row>97</xdr:row>
      <xdr:rowOff>51358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42485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558</xdr:rowOff>
    </xdr:from>
    <xdr:to>
      <xdr:col>15</xdr:col>
      <xdr:colOff>101600</xdr:colOff>
      <xdr:row>97</xdr:row>
      <xdr:rowOff>102158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93285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138621</xdr:rowOff>
    </xdr:from>
    <xdr:to>
      <xdr:col>10</xdr:col>
      <xdr:colOff>165100</xdr:colOff>
      <xdr:row>97</xdr:row>
      <xdr:rowOff>68771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59898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135331</xdr:rowOff>
    </xdr:from>
    <xdr:to>
      <xdr:col>6</xdr:col>
      <xdr:colOff>38100</xdr:colOff>
      <xdr:row>97</xdr:row>
      <xdr:rowOff>65481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56608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6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168311</xdr:rowOff>
    </xdr:from>
    <xdr:to>
      <xdr:col>55</xdr:col>
      <xdr:colOff>0</xdr:colOff>
      <xdr:row>38</xdr:row>
      <xdr:rowOff>77850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97611"/>
          <a:ext cx="838200" cy="5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30091</xdr:rowOff>
    </xdr:from>
    <xdr:to>
      <xdr:col>50</xdr:col>
      <xdr:colOff>114300</xdr:colOff>
      <xdr:row>38</xdr:row>
      <xdr:rowOff>77850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545191"/>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98401</xdr:rowOff>
    </xdr:from>
    <xdr:to>
      <xdr:col>45</xdr:col>
      <xdr:colOff>177800</xdr:colOff>
      <xdr:row>38</xdr:row>
      <xdr:rowOff>30091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442051"/>
          <a:ext cx="889000" cy="10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98401</xdr:rowOff>
    </xdr:from>
    <xdr:to>
      <xdr:col>41</xdr:col>
      <xdr:colOff>50800</xdr:colOff>
      <xdr:row>37</xdr:row>
      <xdr:rowOff>163593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42051"/>
          <a:ext cx="889000" cy="6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117511</xdr:rowOff>
    </xdr:from>
    <xdr:to>
      <xdr:col>55</xdr:col>
      <xdr:colOff>50800</xdr:colOff>
      <xdr:row>35</xdr:row>
      <xdr:rowOff>47661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140388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9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27050</xdr:rowOff>
    </xdr:from>
    <xdr:to>
      <xdr:col>50</xdr:col>
      <xdr:colOff>165100</xdr:colOff>
      <xdr:row>38</xdr:row>
      <xdr:rowOff>128650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5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145177</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31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150741</xdr:rowOff>
    </xdr:from>
    <xdr:to>
      <xdr:col>46</xdr:col>
      <xdr:colOff>38100</xdr:colOff>
      <xdr:row>38</xdr:row>
      <xdr:rowOff>80891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97418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26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47601</xdr:rowOff>
    </xdr:from>
    <xdr:to>
      <xdr:col>41</xdr:col>
      <xdr:colOff>101600</xdr:colOff>
      <xdr:row>37</xdr:row>
      <xdr:rowOff>149201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165728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16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112793</xdr:rowOff>
    </xdr:from>
    <xdr:to>
      <xdr:col>36</xdr:col>
      <xdr:colOff>165100</xdr:colOff>
      <xdr:row>38</xdr:row>
      <xdr:rowOff>42943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59470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23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32369</xdr:rowOff>
    </xdr:from>
    <xdr:to>
      <xdr:col>55</xdr:col>
      <xdr:colOff>0</xdr:colOff>
      <xdr:row>56</xdr:row>
      <xdr:rowOff>165520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633569"/>
          <a:ext cx="838200" cy="13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165520</xdr:rowOff>
    </xdr:from>
    <xdr:to>
      <xdr:col>50</xdr:col>
      <xdr:colOff>114300</xdr:colOff>
      <xdr:row>57</xdr:row>
      <xdr:rowOff>27698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766720"/>
          <a:ext cx="889000" cy="3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6640</xdr:rowOff>
    </xdr:from>
    <xdr:to>
      <xdr:col>45</xdr:col>
      <xdr:colOff>177800</xdr:colOff>
      <xdr:row>57</xdr:row>
      <xdr:rowOff>27698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607840"/>
          <a:ext cx="889000" cy="19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6640</xdr:rowOff>
    </xdr:from>
    <xdr:to>
      <xdr:col>41</xdr:col>
      <xdr:colOff>50800</xdr:colOff>
      <xdr:row>57</xdr:row>
      <xdr:rowOff>60574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607840"/>
          <a:ext cx="889000" cy="2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153019</xdr:rowOff>
    </xdr:from>
    <xdr:to>
      <xdr:col>55</xdr:col>
      <xdr:colOff>50800</xdr:colOff>
      <xdr:row>56</xdr:row>
      <xdr:rowOff>83169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5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4446</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43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114720</xdr:rowOff>
    </xdr:from>
    <xdr:to>
      <xdr:col>50</xdr:col>
      <xdr:colOff>165100</xdr:colOff>
      <xdr:row>57</xdr:row>
      <xdr:rowOff>44870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35997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80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148348</xdr:rowOff>
    </xdr:from>
    <xdr:to>
      <xdr:col>46</xdr:col>
      <xdr:colOff>38100</xdr:colOff>
      <xdr:row>57</xdr:row>
      <xdr:rowOff>78498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95025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127290</xdr:rowOff>
    </xdr:from>
    <xdr:to>
      <xdr:col>41</xdr:col>
      <xdr:colOff>101600</xdr:colOff>
      <xdr:row>56</xdr:row>
      <xdr:rowOff>57440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5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73967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33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9774</xdr:rowOff>
    </xdr:from>
    <xdr:to>
      <xdr:col>36</xdr:col>
      <xdr:colOff>165100</xdr:colOff>
      <xdr:row>57</xdr:row>
      <xdr:rowOff>111374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7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127901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87410</xdr:rowOff>
    </xdr:from>
    <xdr:to>
      <xdr:col>55</xdr:col>
      <xdr:colOff>0</xdr:colOff>
      <xdr:row>77</xdr:row>
      <xdr:rowOff>53299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117610"/>
          <a:ext cx="838200" cy="1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53299</xdr:rowOff>
    </xdr:from>
    <xdr:to>
      <xdr:col>50</xdr:col>
      <xdr:colOff>114300</xdr:colOff>
      <xdr:row>78</xdr:row>
      <xdr:rowOff>82276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254949"/>
          <a:ext cx="889000" cy="20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19740</xdr:rowOff>
    </xdr:from>
    <xdr:to>
      <xdr:col>45</xdr:col>
      <xdr:colOff>177800</xdr:colOff>
      <xdr:row>78</xdr:row>
      <xdr:rowOff>82276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392840"/>
          <a:ext cx="889000" cy="6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19740</xdr:rowOff>
    </xdr:from>
    <xdr:to>
      <xdr:col>41</xdr:col>
      <xdr:colOff>50800</xdr:colOff>
      <xdr:row>78</xdr:row>
      <xdr:rowOff>24476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392840"/>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36610</xdr:rowOff>
    </xdr:from>
    <xdr:to>
      <xdr:col>55</xdr:col>
      <xdr:colOff>50800</xdr:colOff>
      <xdr:row>76</xdr:row>
      <xdr:rowOff>138210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59487</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9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2499</xdr:rowOff>
    </xdr:from>
    <xdr:to>
      <xdr:col>50</xdr:col>
      <xdr:colOff>165100</xdr:colOff>
      <xdr:row>77</xdr:row>
      <xdr:rowOff>104099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120626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7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31476</xdr:rowOff>
    </xdr:from>
    <xdr:to>
      <xdr:col>46</xdr:col>
      <xdr:colOff>38100</xdr:colOff>
      <xdr:row>78</xdr:row>
      <xdr:rowOff>133076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124203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9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140390</xdr:rowOff>
    </xdr:from>
    <xdr:to>
      <xdr:col>41</xdr:col>
      <xdr:colOff>101600</xdr:colOff>
      <xdr:row>78</xdr:row>
      <xdr:rowOff>70540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87067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145126</xdr:rowOff>
    </xdr:from>
    <xdr:to>
      <xdr:col>36</xdr:col>
      <xdr:colOff>165100</xdr:colOff>
      <xdr:row>78</xdr:row>
      <xdr:rowOff>75276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91803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122579</xdr:rowOff>
    </xdr:from>
    <xdr:to>
      <xdr:col>55</xdr:col>
      <xdr:colOff>0</xdr:colOff>
      <xdr:row>97</xdr:row>
      <xdr:rowOff>142384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753229"/>
          <a:ext cx="8382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164426</xdr:rowOff>
    </xdr:from>
    <xdr:to>
      <xdr:col>50</xdr:col>
      <xdr:colOff>114300</xdr:colOff>
      <xdr:row>97</xdr:row>
      <xdr:rowOff>142384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623626"/>
          <a:ext cx="889000" cy="14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168686</xdr:rowOff>
    </xdr:from>
    <xdr:to>
      <xdr:col>45</xdr:col>
      <xdr:colOff>177800</xdr:colOff>
      <xdr:row>96</xdr:row>
      <xdr:rowOff>164426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456436"/>
          <a:ext cx="889000" cy="1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168686</xdr:rowOff>
    </xdr:from>
    <xdr:to>
      <xdr:col>41</xdr:col>
      <xdr:colOff>50800</xdr:colOff>
      <xdr:row>97</xdr:row>
      <xdr:rowOff>93756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456436"/>
          <a:ext cx="889000" cy="2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71779</xdr:rowOff>
    </xdr:from>
    <xdr:to>
      <xdr:col>55</xdr:col>
      <xdr:colOff>50800</xdr:colOff>
      <xdr:row>98</xdr:row>
      <xdr:rowOff>1929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7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50206</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91584</xdr:rowOff>
    </xdr:from>
    <xdr:to>
      <xdr:col>50</xdr:col>
      <xdr:colOff>165100</xdr:colOff>
      <xdr:row>98</xdr:row>
      <xdr:rowOff>21734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7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8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113626</xdr:rowOff>
    </xdr:from>
    <xdr:to>
      <xdr:col>46</xdr:col>
      <xdr:colOff>38100</xdr:colOff>
      <xdr:row>97</xdr:row>
      <xdr:rowOff>43776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60303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117886</xdr:rowOff>
    </xdr:from>
    <xdr:to>
      <xdr:col>41</xdr:col>
      <xdr:colOff>101600</xdr:colOff>
      <xdr:row>96</xdr:row>
      <xdr:rowOff>48036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4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64563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18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42956</xdr:rowOff>
    </xdr:from>
    <xdr:to>
      <xdr:col>36</xdr:col>
      <xdr:colOff>165100</xdr:colOff>
      <xdr:row>97</xdr:row>
      <xdr:rowOff>144556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161083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4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103330</xdr:rowOff>
    </xdr:from>
    <xdr:to>
      <xdr:col>85</xdr:col>
      <xdr:colOff>127000</xdr:colOff>
      <xdr:row>38</xdr:row>
      <xdr:rowOff>137665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18430"/>
          <a:ext cx="8382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103330</xdr:rowOff>
    </xdr:from>
    <xdr:to>
      <xdr:col>81</xdr:col>
      <xdr:colOff>50800</xdr:colOff>
      <xdr:row>38</xdr:row>
      <xdr:rowOff>116680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18430"/>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115788</xdr:rowOff>
    </xdr:from>
    <xdr:to>
      <xdr:col>76</xdr:col>
      <xdr:colOff>114300</xdr:colOff>
      <xdr:row>38</xdr:row>
      <xdr:rowOff>116680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3088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115788</xdr:rowOff>
    </xdr:from>
    <xdr:to>
      <xdr:col>71</xdr:col>
      <xdr:colOff>177800</xdr:colOff>
      <xdr:row>38</xdr:row>
      <xdr:rowOff>122486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30888"/>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86865</xdr:rowOff>
    </xdr:from>
    <xdr:to>
      <xdr:col>85</xdr:col>
      <xdr:colOff>177800</xdr:colOff>
      <xdr:row>39</xdr:row>
      <xdr:rowOff>17015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1792</xdr:rowOff>
    </xdr:from>
    <xdr:ext cx="313932"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6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52530</xdr:rowOff>
    </xdr:from>
    <xdr:to>
      <xdr:col>81</xdr:col>
      <xdr:colOff>101600</xdr:colOff>
      <xdr:row>38</xdr:row>
      <xdr:rowOff>154130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145257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65880</xdr:rowOff>
    </xdr:from>
    <xdr:to>
      <xdr:col>76</xdr:col>
      <xdr:colOff>165100</xdr:colOff>
      <xdr:row>38</xdr:row>
      <xdr:rowOff>167480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158607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64988</xdr:rowOff>
    </xdr:from>
    <xdr:to>
      <xdr:col>72</xdr:col>
      <xdr:colOff>38100</xdr:colOff>
      <xdr:row>38</xdr:row>
      <xdr:rowOff>166588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157715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7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71686</xdr:rowOff>
    </xdr:from>
    <xdr:to>
      <xdr:col>67</xdr:col>
      <xdr:colOff>101600</xdr:colOff>
      <xdr:row>39</xdr:row>
      <xdr:rowOff>1836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164413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79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170745</xdr:rowOff>
    </xdr:from>
    <xdr:to>
      <xdr:col>85</xdr:col>
      <xdr:colOff>127000</xdr:colOff>
      <xdr:row>76</xdr:row>
      <xdr:rowOff>76141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029495"/>
          <a:ext cx="8382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76141</xdr:rowOff>
    </xdr:from>
    <xdr:to>
      <xdr:col>81</xdr:col>
      <xdr:colOff>50800</xdr:colOff>
      <xdr:row>76</xdr:row>
      <xdr:rowOff>100282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106341"/>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91770</xdr:rowOff>
    </xdr:from>
    <xdr:to>
      <xdr:col>76</xdr:col>
      <xdr:colOff>114300</xdr:colOff>
      <xdr:row>76</xdr:row>
      <xdr:rowOff>100282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121970"/>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91770</xdr:rowOff>
    </xdr:from>
    <xdr:to>
      <xdr:col>71</xdr:col>
      <xdr:colOff>177800</xdr:colOff>
      <xdr:row>76</xdr:row>
      <xdr:rowOff>95169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121970"/>
          <a:ext cx="8890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119944</xdr:rowOff>
    </xdr:from>
    <xdr:to>
      <xdr:col>85</xdr:col>
      <xdr:colOff>177800</xdr:colOff>
      <xdr:row>76</xdr:row>
      <xdr:rowOff>50093</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978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142821</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25341</xdr:rowOff>
    </xdr:from>
    <xdr:to>
      <xdr:col>81</xdr:col>
      <xdr:colOff>101600</xdr:colOff>
      <xdr:row>76</xdr:row>
      <xdr:rowOff>126941</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0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143469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49482</xdr:rowOff>
    </xdr:from>
    <xdr:to>
      <xdr:col>76</xdr:col>
      <xdr:colOff>165100</xdr:colOff>
      <xdr:row>76</xdr:row>
      <xdr:rowOff>151082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167608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40970</xdr:rowOff>
    </xdr:from>
    <xdr:to>
      <xdr:col>72</xdr:col>
      <xdr:colOff>38100</xdr:colOff>
      <xdr:row>76</xdr:row>
      <xdr:rowOff>142570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159097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44369</xdr:rowOff>
    </xdr:from>
    <xdr:to>
      <xdr:col>67</xdr:col>
      <xdr:colOff>101600</xdr:colOff>
      <xdr:row>76</xdr:row>
      <xdr:rowOff>145969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0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162496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7201</xdr:rowOff>
    </xdr:from>
    <xdr:to>
      <xdr:col>85</xdr:col>
      <xdr:colOff>127000</xdr:colOff>
      <xdr:row>97</xdr:row>
      <xdr:rowOff>39536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637851"/>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7201</xdr:rowOff>
    </xdr:from>
    <xdr:to>
      <xdr:col>81</xdr:col>
      <xdr:colOff>50800</xdr:colOff>
      <xdr:row>98</xdr:row>
      <xdr:rowOff>135801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637851"/>
          <a:ext cx="889000" cy="3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99885</xdr:rowOff>
    </xdr:from>
    <xdr:to>
      <xdr:col>76</xdr:col>
      <xdr:colOff>114300</xdr:colOff>
      <xdr:row>98</xdr:row>
      <xdr:rowOff>135801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730535"/>
          <a:ext cx="889000" cy="2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99885</xdr:rowOff>
    </xdr:from>
    <xdr:to>
      <xdr:col>71</xdr:col>
      <xdr:colOff>177800</xdr:colOff>
      <xdr:row>98</xdr:row>
      <xdr:rowOff>78854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730535"/>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160186</xdr:rowOff>
    </xdr:from>
    <xdr:to>
      <xdr:col>85</xdr:col>
      <xdr:colOff>177800</xdr:colOff>
      <xdr:row>97</xdr:row>
      <xdr:rowOff>90336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6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11613</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4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127851</xdr:rowOff>
    </xdr:from>
    <xdr:to>
      <xdr:col>81</xdr:col>
      <xdr:colOff>101600</xdr:colOff>
      <xdr:row>97</xdr:row>
      <xdr:rowOff>58001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5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74528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85001</xdr:rowOff>
    </xdr:from>
    <xdr:to>
      <xdr:col>76</xdr:col>
      <xdr:colOff>165100</xdr:colOff>
      <xdr:row>99</xdr:row>
      <xdr:rowOff>15151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9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49085</xdr:rowOff>
    </xdr:from>
    <xdr:to>
      <xdr:col>72</xdr:col>
      <xdr:colOff>38100</xdr:colOff>
      <xdr:row>97</xdr:row>
      <xdr:rowOff>150685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141812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28054</xdr:rowOff>
    </xdr:from>
    <xdr:to>
      <xdr:col>67</xdr:col>
      <xdr:colOff>101600</xdr:colOff>
      <xdr:row>98</xdr:row>
      <xdr:rowOff>129654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120781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99603</xdr:rowOff>
    </xdr:from>
    <xdr:to>
      <xdr:col>116</xdr:col>
      <xdr:colOff>63500</xdr:colOff>
      <xdr:row>38</xdr:row>
      <xdr:rowOff>115422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6614703"/>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115422</xdr:rowOff>
    </xdr:from>
    <xdr:to>
      <xdr:col>111</xdr:col>
      <xdr:colOff>177800</xdr:colOff>
      <xdr:row>38</xdr:row>
      <xdr:rowOff>119080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63052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109754</xdr:rowOff>
    </xdr:from>
    <xdr:to>
      <xdr:col>107</xdr:col>
      <xdr:colOff>50800</xdr:colOff>
      <xdr:row>38</xdr:row>
      <xdr:rowOff>119080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24854"/>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xdr:rowOff>
    </xdr:from>
    <xdr:to>
      <xdr:col>102</xdr:col>
      <xdr:colOff>114300</xdr:colOff>
      <xdr:row>38</xdr:row>
      <xdr:rowOff>109754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517640"/>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48803</xdr:rowOff>
    </xdr:from>
    <xdr:to>
      <xdr:col>116</xdr:col>
      <xdr:colOff>114300</xdr:colOff>
      <xdr:row>38</xdr:row>
      <xdr:rowOff>150403</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140478</xdr:rowOff>
    </xdr:from>
    <xdr:ext cx="378565"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48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64622</xdr:rowOff>
    </xdr:from>
    <xdr:to>
      <xdr:col>112</xdr:col>
      <xdr:colOff>38100</xdr:colOff>
      <xdr:row>38</xdr:row>
      <xdr:rowOff>166222</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5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157349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67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68280</xdr:rowOff>
    </xdr:from>
    <xdr:to>
      <xdr:col>107</xdr:col>
      <xdr:colOff>101600</xdr:colOff>
      <xdr:row>38</xdr:row>
      <xdr:rowOff>169880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5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161007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67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58954</xdr:rowOff>
    </xdr:from>
    <xdr:to>
      <xdr:col>102</xdr:col>
      <xdr:colOff>165100</xdr:colOff>
      <xdr:row>38</xdr:row>
      <xdr:rowOff>160554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151681</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123190</xdr:rowOff>
    </xdr:from>
    <xdr:to>
      <xdr:col>98</xdr:col>
      <xdr:colOff>38100</xdr:colOff>
      <xdr:row>38</xdr:row>
      <xdr:rowOff>53340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69867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60757</xdr:rowOff>
    </xdr:from>
    <xdr:to>
      <xdr:col>116</xdr:col>
      <xdr:colOff>63500</xdr:colOff>
      <xdr:row>56</xdr:row>
      <xdr:rowOff>148349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9490507"/>
          <a:ext cx="838200" cy="2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60757</xdr:rowOff>
    </xdr:from>
    <xdr:to>
      <xdr:col>111</xdr:col>
      <xdr:colOff>177800</xdr:colOff>
      <xdr:row>56</xdr:row>
      <xdr:rowOff>129832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0434300" y="9490507"/>
          <a:ext cx="889000" cy="2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117716</xdr:rowOff>
    </xdr:from>
    <xdr:to>
      <xdr:col>107</xdr:col>
      <xdr:colOff>50800</xdr:colOff>
      <xdr:row>56</xdr:row>
      <xdr:rowOff>129832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9718916"/>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108382</xdr:rowOff>
    </xdr:from>
    <xdr:to>
      <xdr:col>102</xdr:col>
      <xdr:colOff>114300</xdr:colOff>
      <xdr:row>56</xdr:row>
      <xdr:rowOff>117716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9709582"/>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97549</xdr:rowOff>
    </xdr:from>
    <xdr:to>
      <xdr:col>116</xdr:col>
      <xdr:colOff>114300</xdr:colOff>
      <xdr:row>57</xdr:row>
      <xdr:rowOff>27699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96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120426</xdr:rowOff>
    </xdr:from>
    <xdr:ext cx="534377"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5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9957</xdr:rowOff>
    </xdr:from>
    <xdr:to>
      <xdr:col>112</xdr:col>
      <xdr:colOff>38100</xdr:colOff>
      <xdr:row>55</xdr:row>
      <xdr:rowOff>111557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94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128084</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56111" y="92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79032</xdr:rowOff>
    </xdr:from>
    <xdr:to>
      <xdr:col>107</xdr:col>
      <xdr:colOff>101600</xdr:colOff>
      <xdr:row>57</xdr:row>
      <xdr:rowOff>9182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96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25709</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94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66916</xdr:rowOff>
    </xdr:from>
    <xdr:to>
      <xdr:col>102</xdr:col>
      <xdr:colOff>165100</xdr:colOff>
      <xdr:row>56</xdr:row>
      <xdr:rowOff>168516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96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13593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44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57582</xdr:rowOff>
    </xdr:from>
    <xdr:to>
      <xdr:col>98</xdr:col>
      <xdr:colOff>38100</xdr:colOff>
      <xdr:row>56</xdr:row>
      <xdr:rowOff>159182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96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4259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4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146210</xdr:rowOff>
    </xdr:from>
    <xdr:to>
      <xdr:col>116</xdr:col>
      <xdr:colOff>63500</xdr:colOff>
      <xdr:row>75</xdr:row>
      <xdr:rowOff>170898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004960"/>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170898</xdr:rowOff>
    </xdr:from>
    <xdr:to>
      <xdr:col>111</xdr:col>
      <xdr:colOff>177800</xdr:colOff>
      <xdr:row>76</xdr:row>
      <xdr:rowOff>19946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02964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19946</xdr:rowOff>
    </xdr:from>
    <xdr:to>
      <xdr:col>107</xdr:col>
      <xdr:colOff>50800</xdr:colOff>
      <xdr:row>76</xdr:row>
      <xdr:rowOff>45092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0501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45092</xdr:rowOff>
    </xdr:from>
    <xdr:to>
      <xdr:col>102</xdr:col>
      <xdr:colOff>114300</xdr:colOff>
      <xdr:row>76</xdr:row>
      <xdr:rowOff>66385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75292"/>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95410</xdr:rowOff>
    </xdr:from>
    <xdr:to>
      <xdr:col>116</xdr:col>
      <xdr:colOff>114300</xdr:colOff>
      <xdr:row>76</xdr:row>
      <xdr:rowOff>25560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73837</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120098</xdr:rowOff>
    </xdr:from>
    <xdr:to>
      <xdr:col>112</xdr:col>
      <xdr:colOff>38100</xdr:colOff>
      <xdr:row>76</xdr:row>
      <xdr:rowOff>50248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9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41375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140596</xdr:rowOff>
    </xdr:from>
    <xdr:to>
      <xdr:col>107</xdr:col>
      <xdr:colOff>101600</xdr:colOff>
      <xdr:row>76</xdr:row>
      <xdr:rowOff>70746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61873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165742</xdr:rowOff>
    </xdr:from>
    <xdr:to>
      <xdr:col>102</xdr:col>
      <xdr:colOff>165100</xdr:colOff>
      <xdr:row>76</xdr:row>
      <xdr:rowOff>95892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87019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15585</xdr:rowOff>
    </xdr:from>
    <xdr:to>
      <xdr:col>98</xdr:col>
      <xdr:colOff>38100</xdr:colOff>
      <xdr:row>76</xdr:row>
      <xdr:rowOff>117185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108312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1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aseline="0">
              <a:solidFill>
                <a:schemeClr val="dk1"/>
              </a:solidFill>
              <a:effectLst/>
              <a:latin typeface="+mn-lt"/>
              <a:ea typeface="+mn-ea"/>
              <a:cs typeface="+mn-cs"/>
            </a:rPr>
            <a:t>　</a:t>
          </a:r>
          <a:r>
            <a:rPr lang="ja-JP" altLang="ja-JP" sz="1000" baseline="0">
              <a:solidFill>
                <a:schemeClr val="dk1"/>
              </a:solidFill>
              <a:effectLst/>
              <a:latin typeface="+mn-lt"/>
              <a:ea typeface="+mn-ea"/>
              <a:cs typeface="+mn-cs"/>
            </a:rPr>
            <a:t>歳出決算総額は、住民一人当たり</a:t>
          </a:r>
          <a:r>
            <a:rPr lang="en-US" altLang="ja-JP" sz="1000" baseline="0">
              <a:solidFill>
                <a:schemeClr val="dk1"/>
              </a:solidFill>
              <a:effectLst/>
              <a:latin typeface="+mn-lt"/>
              <a:ea typeface="+mn-ea"/>
              <a:cs typeface="+mn-cs"/>
            </a:rPr>
            <a:t>827,882</a:t>
          </a:r>
          <a:r>
            <a:rPr lang="ja-JP" altLang="ja-JP" sz="1000" baseline="0">
              <a:solidFill>
                <a:schemeClr val="dk1"/>
              </a:solidFill>
              <a:effectLst/>
              <a:latin typeface="+mn-lt"/>
              <a:ea typeface="+mn-ea"/>
              <a:cs typeface="+mn-cs"/>
            </a:rPr>
            <a:t>円となって</a:t>
          </a:r>
          <a:r>
            <a:rPr lang="ja-JP" altLang="en-US" sz="1000" baseline="0">
              <a:solidFill>
                <a:schemeClr val="dk1"/>
              </a:solidFill>
              <a:effectLst/>
              <a:latin typeface="+mn-lt"/>
              <a:ea typeface="+mn-ea"/>
              <a:cs typeface="+mn-cs"/>
            </a:rPr>
            <a:t>おり、対前年比</a:t>
          </a:r>
          <a:r>
            <a:rPr lang="en-US" altLang="ja-JP" sz="1000" baseline="0">
              <a:solidFill>
                <a:schemeClr val="dk1"/>
              </a:solidFill>
              <a:effectLst/>
              <a:latin typeface="+mn-lt"/>
              <a:ea typeface="+mn-ea"/>
              <a:cs typeface="+mn-cs"/>
            </a:rPr>
            <a:t>186,469</a:t>
          </a:r>
          <a:r>
            <a:rPr lang="ja-JP" altLang="en-US" sz="1000" baseline="0">
              <a:solidFill>
                <a:schemeClr val="dk1"/>
              </a:solidFill>
              <a:effectLst/>
              <a:latin typeface="+mn-lt"/>
              <a:ea typeface="+mn-ea"/>
              <a:cs typeface="+mn-cs"/>
            </a:rPr>
            <a:t>円の増となって</a:t>
          </a:r>
          <a:r>
            <a:rPr lang="ja-JP" altLang="ja-JP" sz="1000" baseline="0">
              <a:solidFill>
                <a:schemeClr val="dk1"/>
              </a:solidFill>
              <a:effectLst/>
              <a:latin typeface="+mn-lt"/>
              <a:ea typeface="+mn-ea"/>
              <a:cs typeface="+mn-cs"/>
            </a:rPr>
            <a:t>いる。</a:t>
          </a:r>
          <a:r>
            <a:rPr lang="ja-JP" altLang="en-US" sz="1000" baseline="0">
              <a:solidFill>
                <a:schemeClr val="dk1"/>
              </a:solidFill>
              <a:effectLst/>
              <a:latin typeface="+mn-lt"/>
              <a:ea typeface="+mn-ea"/>
              <a:cs typeface="+mn-cs"/>
            </a:rPr>
            <a:t>これは</a:t>
          </a:r>
          <a:r>
            <a:rPr lang="ja-JP" altLang="ja-JP" sz="1000" baseline="0">
              <a:solidFill>
                <a:schemeClr val="dk1"/>
              </a:solidFill>
              <a:effectLst/>
              <a:latin typeface="+mn-lt"/>
              <a:ea typeface="+mn-ea"/>
              <a:cs typeface="+mn-cs"/>
            </a:rPr>
            <a:t>、</a:t>
          </a:r>
          <a:r>
            <a:rPr lang="ja-JP" altLang="en-US" sz="1000" baseline="0">
              <a:solidFill>
                <a:schemeClr val="dk1"/>
              </a:solidFill>
              <a:effectLst/>
              <a:latin typeface="+mn-lt"/>
              <a:ea typeface="+mn-ea"/>
              <a:cs typeface="+mn-cs"/>
            </a:rPr>
            <a:t>コロナ対策として特別定額給付金事業や各種の事業者支援給付金事業などを行ったことによるものである</a:t>
          </a:r>
          <a:r>
            <a:rPr lang="ja-JP" altLang="ja-JP" sz="1000" baseline="0">
              <a:solidFill>
                <a:schemeClr val="dk1"/>
              </a:solidFill>
              <a:effectLst/>
              <a:latin typeface="+mn-lt"/>
              <a:ea typeface="+mn-ea"/>
              <a:cs typeface="+mn-cs"/>
            </a:rPr>
            <a:t>。</a:t>
          </a:r>
          <a:endParaRPr lang="en-US" altLang="ja-JP" sz="1000" baseline="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人件費については、会計年度任用職員制度の開始により、対前年比</a:t>
          </a:r>
          <a:r>
            <a:rPr kumimoji="1" lang="en-US" altLang="ja-JP" sz="1000" baseline="0">
              <a:solidFill>
                <a:schemeClr val="dk1"/>
              </a:solidFill>
              <a:effectLst/>
              <a:latin typeface="+mn-lt"/>
              <a:ea typeface="+mn-ea"/>
              <a:cs typeface="+mn-cs"/>
            </a:rPr>
            <a:t>25,234</a:t>
          </a:r>
          <a:r>
            <a:rPr kumimoji="1" lang="ja-JP" altLang="en-US" sz="1000" baseline="0">
              <a:solidFill>
                <a:schemeClr val="dk1"/>
              </a:solidFill>
              <a:effectLst/>
              <a:latin typeface="+mn-lt"/>
              <a:ea typeface="+mn-ea"/>
              <a:cs typeface="+mn-cs"/>
            </a:rPr>
            <a:t>円の増となっている。前年度までは類似団体平均とほぼ同値であったが、令和</a:t>
          </a:r>
          <a:r>
            <a:rPr kumimoji="1" lang="en-US" altLang="ja-JP" sz="1000" baseline="0">
              <a:solidFill>
                <a:schemeClr val="dk1"/>
              </a:solidFill>
              <a:effectLst/>
              <a:latin typeface="+mn-lt"/>
              <a:ea typeface="+mn-ea"/>
              <a:cs typeface="+mn-cs"/>
            </a:rPr>
            <a:t>2</a:t>
          </a:r>
          <a:r>
            <a:rPr kumimoji="1" lang="ja-JP" altLang="en-US" sz="1000" baseline="0">
              <a:solidFill>
                <a:schemeClr val="dk1"/>
              </a:solidFill>
              <a:effectLst/>
              <a:latin typeface="+mn-lt"/>
              <a:ea typeface="+mn-ea"/>
              <a:cs typeface="+mn-cs"/>
            </a:rPr>
            <a:t>年度は類似団体平均を上回っており、会計年度任用職員が類似団体と比べて多いと考えられる。今後は、正規職員も含めた職員数の適正管理を行う必要がある。</a:t>
          </a:r>
          <a:endParaRPr lang="ja-JP" altLang="ja-JP" sz="1000">
            <a:effectLst/>
          </a:endParaRPr>
        </a:p>
        <a:p>
          <a:r>
            <a:rPr kumimoji="1" lang="ja-JP" altLang="ja-JP" sz="1000" baseline="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補助費等の増額については、前述のとおりコロナ対策として各種給付金事業を実施したことによるものであり、全国的な動向となっている。</a:t>
          </a:r>
          <a:endParaRPr kumimoji="1" lang="en-US" altLang="ja-JP" sz="1000" baseline="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普通建設事業費の増額については、令和元年度から</a:t>
          </a:r>
          <a:r>
            <a:rPr kumimoji="1" lang="ja-JP" altLang="en-US" sz="1000" baseline="0">
              <a:solidFill>
                <a:schemeClr val="dk1"/>
              </a:solidFill>
              <a:effectLst/>
              <a:latin typeface="+mn-lt"/>
              <a:ea typeface="+mn-ea"/>
              <a:cs typeface="+mn-cs"/>
            </a:rPr>
            <a:t>行っている</a:t>
          </a:r>
          <a:r>
            <a:rPr kumimoji="1" lang="ja-JP" altLang="ja-JP" sz="1000" baseline="0">
              <a:solidFill>
                <a:schemeClr val="dk1"/>
              </a:solidFill>
              <a:effectLst/>
              <a:latin typeface="+mn-lt"/>
              <a:ea typeface="+mn-ea"/>
              <a:cs typeface="+mn-cs"/>
            </a:rPr>
            <a:t>一般廃棄物最終処分場本体工事</a:t>
          </a:r>
          <a:r>
            <a:rPr kumimoji="1" lang="ja-JP" altLang="en-US" sz="1000" baseline="0">
              <a:solidFill>
                <a:schemeClr val="dk1"/>
              </a:solidFill>
              <a:effectLst/>
              <a:latin typeface="+mn-lt"/>
              <a:ea typeface="+mn-ea"/>
              <a:cs typeface="+mn-cs"/>
            </a:rPr>
            <a:t>などの事業量の変動による</a:t>
          </a:r>
          <a:r>
            <a:rPr kumimoji="1" lang="ja-JP" altLang="ja-JP" sz="1000" baseline="0">
              <a:solidFill>
                <a:schemeClr val="dk1"/>
              </a:solidFill>
              <a:effectLst/>
              <a:latin typeface="+mn-lt"/>
              <a:ea typeface="+mn-ea"/>
              <a:cs typeface="+mn-cs"/>
            </a:rPr>
            <a:t>ものであ</a:t>
          </a:r>
          <a:r>
            <a:rPr kumimoji="1" lang="ja-JP" altLang="en-US" sz="1000" baseline="0">
              <a:solidFill>
                <a:schemeClr val="dk1"/>
              </a:solidFill>
              <a:effectLst/>
              <a:latin typeface="+mn-lt"/>
              <a:ea typeface="+mn-ea"/>
              <a:cs typeface="+mn-cs"/>
            </a:rPr>
            <a:t>り、今後も池田小学校長寿命化改修や更新住宅の整備を予定していることから、同程度の水準で推移すると考えられる</a:t>
          </a:r>
          <a:r>
            <a:rPr kumimoji="1" lang="ja-JP" altLang="ja-JP" sz="1000" baseline="0">
              <a:solidFill>
                <a:schemeClr val="dk1"/>
              </a:solidFill>
              <a:effectLst/>
              <a:latin typeface="+mn-lt"/>
              <a:ea typeface="+mn-ea"/>
              <a:cs typeface="+mn-cs"/>
            </a:rPr>
            <a:t>。</a:t>
          </a:r>
          <a:endParaRPr lang="ja-JP" altLang="ja-JP" sz="1000">
            <a:effectLst/>
          </a:endParaRPr>
        </a:p>
        <a:p>
          <a:r>
            <a:rPr kumimoji="1" lang="ja-JP" altLang="en-US" sz="1000" baseline="0">
              <a:solidFill>
                <a:schemeClr val="dk1"/>
              </a:solidFill>
              <a:effectLst/>
              <a:latin typeface="+mn-lt"/>
              <a:ea typeface="+mn-ea"/>
              <a:cs typeface="+mn-cs"/>
            </a:rPr>
            <a:t>　貸付金については、対前年比△</a:t>
          </a:r>
          <a:r>
            <a:rPr kumimoji="1" lang="en-US" altLang="ja-JP" sz="1000" baseline="0">
              <a:solidFill>
                <a:schemeClr val="dk1"/>
              </a:solidFill>
              <a:effectLst/>
              <a:latin typeface="+mn-lt"/>
              <a:ea typeface="+mn-ea"/>
              <a:cs typeface="+mn-cs"/>
            </a:rPr>
            <a:t>6,799</a:t>
          </a:r>
          <a:r>
            <a:rPr kumimoji="1" lang="ja-JP" altLang="en-US" sz="1000" baseline="0">
              <a:solidFill>
                <a:schemeClr val="dk1"/>
              </a:solidFill>
              <a:effectLst/>
              <a:latin typeface="+mn-lt"/>
              <a:ea typeface="+mn-ea"/>
              <a:cs typeface="+mn-cs"/>
            </a:rPr>
            <a:t>円となっている。これは、令和元年度に小豆島中央病院企業団へ貸付を行ったことによるものである。また、その他の貸付金としては、就学支援のための奨学金制度があり、この奨学金制度は、大学等を卒業後、町内に就業した場合は返還免除を行うなどＵターン支援の効果もあることから、今後も継続していきたいと考えてい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124384</xdr:rowOff>
    </xdr:from>
    <xdr:to>
      <xdr:col>24</xdr:col>
      <xdr:colOff>63500</xdr:colOff>
      <xdr:row>34</xdr:row>
      <xdr:rowOff>168046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53684"/>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124384</xdr:rowOff>
    </xdr:from>
    <xdr:to>
      <xdr:col>19</xdr:col>
      <xdr:colOff>177800</xdr:colOff>
      <xdr:row>35</xdr:row>
      <xdr:rowOff>60376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5368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60376</xdr:rowOff>
    </xdr:from>
    <xdr:to>
      <xdr:col>15</xdr:col>
      <xdr:colOff>50800</xdr:colOff>
      <xdr:row>36</xdr:row>
      <xdr:rowOff>19228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6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19228</xdr:rowOff>
    </xdr:from>
    <xdr:to>
      <xdr:col>10</xdr:col>
      <xdr:colOff>114300</xdr:colOff>
      <xdr:row>36</xdr:row>
      <xdr:rowOff>21742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9142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117246</xdr:rowOff>
    </xdr:from>
    <xdr:to>
      <xdr:col>24</xdr:col>
      <xdr:colOff>114300</xdr:colOff>
      <xdr:row>35</xdr:row>
      <xdr:rowOff>47396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140123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73584</xdr:rowOff>
    </xdr:from>
    <xdr:to>
      <xdr:col>20</xdr:col>
      <xdr:colOff>38100</xdr:colOff>
      <xdr:row>35</xdr:row>
      <xdr:rowOff>3734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166311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9576</xdr:rowOff>
    </xdr:from>
    <xdr:to>
      <xdr:col>15</xdr:col>
      <xdr:colOff>101600</xdr:colOff>
      <xdr:row>35</xdr:row>
      <xdr:rowOff>111176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102303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139878</xdr:rowOff>
    </xdr:from>
    <xdr:to>
      <xdr:col>10</xdr:col>
      <xdr:colOff>165100</xdr:colOff>
      <xdr:row>36</xdr:row>
      <xdr:rowOff>70028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142392</xdr:rowOff>
    </xdr:from>
    <xdr:to>
      <xdr:col>6</xdr:col>
      <xdr:colOff>38100</xdr:colOff>
      <xdr:row>36</xdr:row>
      <xdr:rowOff>72542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70231</xdr:rowOff>
    </xdr:from>
    <xdr:to>
      <xdr:col>24</xdr:col>
      <xdr:colOff>63500</xdr:colOff>
      <xdr:row>59</xdr:row>
      <xdr:rowOff>128097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42881"/>
          <a:ext cx="838200" cy="40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161948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9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52963</xdr:rowOff>
    </xdr:from>
    <xdr:to>
      <xdr:col>19</xdr:col>
      <xdr:colOff>177800</xdr:colOff>
      <xdr:row>59</xdr:row>
      <xdr:rowOff>128097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168513"/>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89919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164516</xdr:rowOff>
    </xdr:from>
    <xdr:to>
      <xdr:col>15</xdr:col>
      <xdr:colOff>50800</xdr:colOff>
      <xdr:row>59</xdr:row>
      <xdr:rowOff>52963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37166"/>
          <a:ext cx="889000" cy="2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164516</xdr:rowOff>
    </xdr:from>
    <xdr:to>
      <xdr:col>10</xdr:col>
      <xdr:colOff>114300</xdr:colOff>
      <xdr:row>59</xdr:row>
      <xdr:rowOff>31797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37166"/>
          <a:ext cx="8890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19431</xdr:rowOff>
    </xdr:from>
    <xdr:to>
      <xdr:col>24</xdr:col>
      <xdr:colOff>114300</xdr:colOff>
      <xdr:row>57</xdr:row>
      <xdr:rowOff>121031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169308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7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77297</xdr:rowOff>
    </xdr:from>
    <xdr:to>
      <xdr:col>20</xdr:col>
      <xdr:colOff>38100</xdr:colOff>
      <xdr:row>60</xdr:row>
      <xdr:rowOff>7447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170024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28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2163</xdr:rowOff>
    </xdr:from>
    <xdr:to>
      <xdr:col>15</xdr:col>
      <xdr:colOff>101600</xdr:colOff>
      <xdr:row>59</xdr:row>
      <xdr:rowOff>103763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120290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89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113716</xdr:rowOff>
    </xdr:from>
    <xdr:to>
      <xdr:col>10</xdr:col>
      <xdr:colOff>165100</xdr:colOff>
      <xdr:row>58</xdr:row>
      <xdr:rowOff>43866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60393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152447</xdr:rowOff>
    </xdr:from>
    <xdr:to>
      <xdr:col>6</xdr:col>
      <xdr:colOff>38100</xdr:colOff>
      <xdr:row>59</xdr:row>
      <xdr:rowOff>82597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99124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87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132263</xdr:rowOff>
    </xdr:from>
    <xdr:to>
      <xdr:col>24</xdr:col>
      <xdr:colOff>63500</xdr:colOff>
      <xdr:row>77</xdr:row>
      <xdr:rowOff>42887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2463"/>
          <a:ext cx="838200" cy="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42887</xdr:rowOff>
    </xdr:from>
    <xdr:to>
      <xdr:col>19</xdr:col>
      <xdr:colOff>177800</xdr:colOff>
      <xdr:row>77</xdr:row>
      <xdr:rowOff>64796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44537"/>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17498</xdr:rowOff>
    </xdr:from>
    <xdr:to>
      <xdr:col>15</xdr:col>
      <xdr:colOff>50800</xdr:colOff>
      <xdr:row>77</xdr:row>
      <xdr:rowOff>64796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47698"/>
          <a:ext cx="889000" cy="21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17498</xdr:rowOff>
    </xdr:from>
    <xdr:to>
      <xdr:col>10</xdr:col>
      <xdr:colOff>114300</xdr:colOff>
      <xdr:row>77</xdr:row>
      <xdr:rowOff>79068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47698"/>
          <a:ext cx="889000" cy="2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81463</xdr:rowOff>
    </xdr:from>
    <xdr:to>
      <xdr:col>24</xdr:col>
      <xdr:colOff>114300</xdr:colOff>
      <xdr:row>77</xdr:row>
      <xdr:rowOff>11613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59890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163537</xdr:rowOff>
    </xdr:from>
    <xdr:to>
      <xdr:col>20</xdr:col>
      <xdr:colOff>38100</xdr:colOff>
      <xdr:row>77</xdr:row>
      <xdr:rowOff>93687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84814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13996</xdr:rowOff>
    </xdr:from>
    <xdr:to>
      <xdr:col>15</xdr:col>
      <xdr:colOff>101600</xdr:colOff>
      <xdr:row>77</xdr:row>
      <xdr:rowOff>115596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106723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0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138148</xdr:rowOff>
    </xdr:from>
    <xdr:to>
      <xdr:col>10</xdr:col>
      <xdr:colOff>165100</xdr:colOff>
      <xdr:row>76</xdr:row>
      <xdr:rowOff>68298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84825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28268</xdr:rowOff>
    </xdr:from>
    <xdr:to>
      <xdr:col>6</xdr:col>
      <xdr:colOff>38100</xdr:colOff>
      <xdr:row>77</xdr:row>
      <xdr:rowOff>129868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120995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2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139210</xdr:rowOff>
    </xdr:from>
    <xdr:to>
      <xdr:col>24</xdr:col>
      <xdr:colOff>63500</xdr:colOff>
      <xdr:row>90</xdr:row>
      <xdr:rowOff>8713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398260"/>
          <a:ext cx="8382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8713</xdr:rowOff>
    </xdr:from>
    <xdr:to>
      <xdr:col>19</xdr:col>
      <xdr:colOff>177800</xdr:colOff>
      <xdr:row>93</xdr:row>
      <xdr:rowOff>118745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439213"/>
          <a:ext cx="889000" cy="6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118745</xdr:rowOff>
    </xdr:from>
    <xdr:to>
      <xdr:col>15</xdr:col>
      <xdr:colOff>50800</xdr:colOff>
      <xdr:row>94</xdr:row>
      <xdr:rowOff>94676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063595"/>
          <a:ext cx="889000" cy="14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17388</xdr:rowOff>
    </xdr:from>
    <xdr:to>
      <xdr:col>10</xdr:col>
      <xdr:colOff>114300</xdr:colOff>
      <xdr:row>94</xdr:row>
      <xdr:rowOff>94676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5962238"/>
          <a:ext cx="889000" cy="2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88410</xdr:rowOff>
    </xdr:from>
    <xdr:to>
      <xdr:col>24</xdr:col>
      <xdr:colOff>114300</xdr:colOff>
      <xdr:row>90</xdr:row>
      <xdr:rowOff>18560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41437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3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129363</xdr:rowOff>
    </xdr:from>
    <xdr:to>
      <xdr:col>20</xdr:col>
      <xdr:colOff>38100</xdr:colOff>
      <xdr:row>90</xdr:row>
      <xdr:rowOff>59513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3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76040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16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67945</xdr:rowOff>
    </xdr:from>
    <xdr:to>
      <xdr:col>15</xdr:col>
      <xdr:colOff>101600</xdr:colOff>
      <xdr:row>93</xdr:row>
      <xdr:rowOff>169545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0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14622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78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43876</xdr:rowOff>
    </xdr:from>
    <xdr:to>
      <xdr:col>10</xdr:col>
      <xdr:colOff>165100</xdr:colOff>
      <xdr:row>94</xdr:row>
      <xdr:rowOff>145476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6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162003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93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138038</xdr:rowOff>
    </xdr:from>
    <xdr:to>
      <xdr:col>6</xdr:col>
      <xdr:colOff>38100</xdr:colOff>
      <xdr:row>93</xdr:row>
      <xdr:rowOff>68188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9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84715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68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128651</xdr:rowOff>
    </xdr:from>
    <xdr:to>
      <xdr:col>55</xdr:col>
      <xdr:colOff>0</xdr:colOff>
      <xdr:row>33</xdr:row>
      <xdr:rowOff>148082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78650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148082</xdr:rowOff>
    </xdr:from>
    <xdr:to>
      <xdr:col>50</xdr:col>
      <xdr:colOff>114300</xdr:colOff>
      <xdr:row>33</xdr:row>
      <xdr:rowOff>167132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80593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167132</xdr:rowOff>
    </xdr:from>
    <xdr:to>
      <xdr:col>45</xdr:col>
      <xdr:colOff>177800</xdr:colOff>
      <xdr:row>34</xdr:row>
      <xdr:rowOff>4826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8249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4826</xdr:rowOff>
    </xdr:from>
    <xdr:to>
      <xdr:col>41</xdr:col>
      <xdr:colOff>50800</xdr:colOff>
      <xdr:row>34</xdr:row>
      <xdr:rowOff>22733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83412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77851</xdr:rowOff>
    </xdr:from>
    <xdr:to>
      <xdr:col>55</xdr:col>
      <xdr:colOff>50800</xdr:colOff>
      <xdr:row>34</xdr:row>
      <xdr:rowOff>8001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100728</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97282</xdr:rowOff>
    </xdr:from>
    <xdr:to>
      <xdr:col>50</xdr:col>
      <xdr:colOff>165100</xdr:colOff>
      <xdr:row>34</xdr:row>
      <xdr:rowOff>27432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43959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116332</xdr:rowOff>
    </xdr:from>
    <xdr:to>
      <xdr:col>46</xdr:col>
      <xdr:colOff>38100</xdr:colOff>
      <xdr:row>34</xdr:row>
      <xdr:rowOff>46482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63009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125476</xdr:rowOff>
    </xdr:from>
    <xdr:to>
      <xdr:col>41</xdr:col>
      <xdr:colOff>101600</xdr:colOff>
      <xdr:row>34</xdr:row>
      <xdr:rowOff>55626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72153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143383</xdr:rowOff>
    </xdr:from>
    <xdr:to>
      <xdr:col>36</xdr:col>
      <xdr:colOff>165100</xdr:colOff>
      <xdr:row>34</xdr:row>
      <xdr:rowOff>73533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90060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53849</xdr:rowOff>
    </xdr:from>
    <xdr:to>
      <xdr:col>55</xdr:col>
      <xdr:colOff>0</xdr:colOff>
      <xdr:row>57</xdr:row>
      <xdr:rowOff>69686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26499"/>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66514</xdr:rowOff>
    </xdr:from>
    <xdr:to>
      <xdr:col>50</xdr:col>
      <xdr:colOff>114300</xdr:colOff>
      <xdr:row>57</xdr:row>
      <xdr:rowOff>69686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39164"/>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50260</xdr:rowOff>
    </xdr:from>
    <xdr:to>
      <xdr:col>45</xdr:col>
      <xdr:colOff>177800</xdr:colOff>
      <xdr:row>57</xdr:row>
      <xdr:rowOff>66514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22910"/>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50260</xdr:rowOff>
    </xdr:from>
    <xdr:to>
      <xdr:col>41</xdr:col>
      <xdr:colOff>50800</xdr:colOff>
      <xdr:row>57</xdr:row>
      <xdr:rowOff>100169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22910"/>
          <a:ext cx="889000" cy="4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3049</xdr:rowOff>
    </xdr:from>
    <xdr:to>
      <xdr:col>55</xdr:col>
      <xdr:colOff>50800</xdr:colOff>
      <xdr:row>57</xdr:row>
      <xdr:rowOff>104649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152926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18886</xdr:rowOff>
    </xdr:from>
    <xdr:to>
      <xdr:col>50</xdr:col>
      <xdr:colOff>165100</xdr:colOff>
      <xdr:row>57</xdr:row>
      <xdr:rowOff>120486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9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111613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8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15714</xdr:rowOff>
    </xdr:from>
    <xdr:to>
      <xdr:col>46</xdr:col>
      <xdr:colOff>38100</xdr:colOff>
      <xdr:row>57</xdr:row>
      <xdr:rowOff>117314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108441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170910</xdr:rowOff>
    </xdr:from>
    <xdr:to>
      <xdr:col>41</xdr:col>
      <xdr:colOff>101600</xdr:colOff>
      <xdr:row>57</xdr:row>
      <xdr:rowOff>101060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92187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86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49369</xdr:rowOff>
    </xdr:from>
    <xdr:to>
      <xdr:col>36</xdr:col>
      <xdr:colOff>165100</xdr:colOff>
      <xdr:row>57</xdr:row>
      <xdr:rowOff>150969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142096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127203</xdr:rowOff>
    </xdr:from>
    <xdr:to>
      <xdr:col>55</xdr:col>
      <xdr:colOff>0</xdr:colOff>
      <xdr:row>77</xdr:row>
      <xdr:rowOff>140805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57403"/>
          <a:ext cx="8382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140805</xdr:rowOff>
    </xdr:from>
    <xdr:to>
      <xdr:col>50</xdr:col>
      <xdr:colOff>114300</xdr:colOff>
      <xdr:row>78</xdr:row>
      <xdr:rowOff>11595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42455"/>
          <a:ext cx="8890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157657</xdr:rowOff>
    </xdr:from>
    <xdr:to>
      <xdr:col>45</xdr:col>
      <xdr:colOff>177800</xdr:colOff>
      <xdr:row>78</xdr:row>
      <xdr:rowOff>11595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59307"/>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139509</xdr:rowOff>
    </xdr:from>
    <xdr:to>
      <xdr:col>41</xdr:col>
      <xdr:colOff>50800</xdr:colOff>
      <xdr:row>77</xdr:row>
      <xdr:rowOff>157657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41159"/>
          <a:ext cx="8890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76403</xdr:rowOff>
    </xdr:from>
    <xdr:to>
      <xdr:col>55</xdr:col>
      <xdr:colOff>50800</xdr:colOff>
      <xdr:row>77</xdr:row>
      <xdr:rowOff>6553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99280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90005</xdr:rowOff>
    </xdr:from>
    <xdr:to>
      <xdr:col>50</xdr:col>
      <xdr:colOff>165100</xdr:colOff>
      <xdr:row>78</xdr:row>
      <xdr:rowOff>20155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132245</xdr:rowOff>
    </xdr:from>
    <xdr:to>
      <xdr:col>46</xdr:col>
      <xdr:colOff>38100</xdr:colOff>
      <xdr:row>78</xdr:row>
      <xdr:rowOff>62395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78922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106857</xdr:rowOff>
    </xdr:from>
    <xdr:to>
      <xdr:col>41</xdr:col>
      <xdr:colOff>101600</xdr:colOff>
      <xdr:row>78</xdr:row>
      <xdr:rowOff>37007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53534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88709</xdr:rowOff>
    </xdr:from>
    <xdr:to>
      <xdr:col>36</xdr:col>
      <xdr:colOff>165100</xdr:colOff>
      <xdr:row>78</xdr:row>
      <xdr:rowOff>18859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35386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64646</xdr:rowOff>
    </xdr:from>
    <xdr:to>
      <xdr:col>55</xdr:col>
      <xdr:colOff>0</xdr:colOff>
      <xdr:row>96</xdr:row>
      <xdr:rowOff>107445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23846"/>
          <a:ext cx="8382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100952</xdr:rowOff>
    </xdr:from>
    <xdr:to>
      <xdr:col>50</xdr:col>
      <xdr:colOff>114300</xdr:colOff>
      <xdr:row>96</xdr:row>
      <xdr:rowOff>107445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6015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100952</xdr:rowOff>
    </xdr:from>
    <xdr:to>
      <xdr:col>45</xdr:col>
      <xdr:colOff>177800</xdr:colOff>
      <xdr:row>96</xdr:row>
      <xdr:rowOff>166235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60152"/>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153611</xdr:rowOff>
    </xdr:from>
    <xdr:to>
      <xdr:col>41</xdr:col>
      <xdr:colOff>50800</xdr:colOff>
      <xdr:row>96</xdr:row>
      <xdr:rowOff>166235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12811"/>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13846</xdr:rowOff>
    </xdr:from>
    <xdr:to>
      <xdr:col>55</xdr:col>
      <xdr:colOff>50800</xdr:colOff>
      <xdr:row>96</xdr:row>
      <xdr:rowOff>115446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163723</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56645</xdr:rowOff>
    </xdr:from>
    <xdr:to>
      <xdr:col>50</xdr:col>
      <xdr:colOff>165100</xdr:colOff>
      <xdr:row>96</xdr:row>
      <xdr:rowOff>158245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149372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50152</xdr:rowOff>
    </xdr:from>
    <xdr:to>
      <xdr:col>46</xdr:col>
      <xdr:colOff>38100</xdr:colOff>
      <xdr:row>96</xdr:row>
      <xdr:rowOff>151752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142879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115435</xdr:rowOff>
    </xdr:from>
    <xdr:to>
      <xdr:col>41</xdr:col>
      <xdr:colOff>101600</xdr:colOff>
      <xdr:row>97</xdr:row>
      <xdr:rowOff>45585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36712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6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102811</xdr:rowOff>
    </xdr:from>
    <xdr:to>
      <xdr:col>36</xdr:col>
      <xdr:colOff>165100</xdr:colOff>
      <xdr:row>97</xdr:row>
      <xdr:rowOff>32961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24088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6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84499</xdr:rowOff>
    </xdr:from>
    <xdr:to>
      <xdr:col>85</xdr:col>
      <xdr:colOff>127000</xdr:colOff>
      <xdr:row>37</xdr:row>
      <xdr:rowOff>106804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28149"/>
          <a:ext cx="8382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55390</xdr:rowOff>
    </xdr:from>
    <xdr:to>
      <xdr:col>81</xdr:col>
      <xdr:colOff>50800</xdr:colOff>
      <xdr:row>37</xdr:row>
      <xdr:rowOff>106804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99040"/>
          <a:ext cx="8890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55390</xdr:rowOff>
    </xdr:from>
    <xdr:to>
      <xdr:col>76</xdr:col>
      <xdr:colOff>114300</xdr:colOff>
      <xdr:row>37</xdr:row>
      <xdr:rowOff>163333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99040"/>
          <a:ext cx="889000" cy="10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163333</xdr:rowOff>
    </xdr:from>
    <xdr:to>
      <xdr:col>71</xdr:col>
      <xdr:colOff>177800</xdr:colOff>
      <xdr:row>37</xdr:row>
      <xdr:rowOff>164628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698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33699</xdr:rowOff>
    </xdr:from>
    <xdr:to>
      <xdr:col>85</xdr:col>
      <xdr:colOff>177800</xdr:colOff>
      <xdr:row>37</xdr:row>
      <xdr:rowOff>135299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56576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56004</xdr:rowOff>
    </xdr:from>
    <xdr:to>
      <xdr:col>81</xdr:col>
      <xdr:colOff>101600</xdr:colOff>
      <xdr:row>37</xdr:row>
      <xdr:rowOff>157604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2681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7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4590</xdr:rowOff>
    </xdr:from>
    <xdr:to>
      <xdr:col>76</xdr:col>
      <xdr:colOff>165100</xdr:colOff>
      <xdr:row>37</xdr:row>
      <xdr:rowOff>106190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122717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112533</xdr:rowOff>
    </xdr:from>
    <xdr:to>
      <xdr:col>72</xdr:col>
      <xdr:colOff>38100</xdr:colOff>
      <xdr:row>38</xdr:row>
      <xdr:rowOff>42683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59210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3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113828</xdr:rowOff>
    </xdr:from>
    <xdr:to>
      <xdr:col>67</xdr:col>
      <xdr:colOff>101600</xdr:colOff>
      <xdr:row>38</xdr:row>
      <xdr:rowOff>43979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574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60505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95855</xdr:rowOff>
    </xdr:from>
    <xdr:to>
      <xdr:col>85</xdr:col>
      <xdr:colOff>127000</xdr:colOff>
      <xdr:row>57</xdr:row>
      <xdr:rowOff>148795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68505"/>
          <a:ext cx="838200" cy="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148063</xdr:rowOff>
    </xdr:from>
    <xdr:to>
      <xdr:col>81</xdr:col>
      <xdr:colOff>50800</xdr:colOff>
      <xdr:row>57</xdr:row>
      <xdr:rowOff>148795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92071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105097</xdr:rowOff>
    </xdr:from>
    <xdr:to>
      <xdr:col>76</xdr:col>
      <xdr:colOff>114300</xdr:colOff>
      <xdr:row>57</xdr:row>
      <xdr:rowOff>148063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77747"/>
          <a:ext cx="889000" cy="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105097</xdr:rowOff>
    </xdr:from>
    <xdr:to>
      <xdr:col>71</xdr:col>
      <xdr:colOff>177800</xdr:colOff>
      <xdr:row>57</xdr:row>
      <xdr:rowOff>138210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77747"/>
          <a:ext cx="889000" cy="3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45055</xdr:rowOff>
    </xdr:from>
    <xdr:to>
      <xdr:col>85</xdr:col>
      <xdr:colOff>177800</xdr:colOff>
      <xdr:row>57</xdr:row>
      <xdr:rowOff>146655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23482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97995</xdr:rowOff>
    </xdr:from>
    <xdr:to>
      <xdr:col>81</xdr:col>
      <xdr:colOff>101600</xdr:colOff>
      <xdr:row>58</xdr:row>
      <xdr:rowOff>28145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19272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97263</xdr:rowOff>
    </xdr:from>
    <xdr:to>
      <xdr:col>76</xdr:col>
      <xdr:colOff>165100</xdr:colOff>
      <xdr:row>58</xdr:row>
      <xdr:rowOff>27413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18540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54297</xdr:rowOff>
    </xdr:from>
    <xdr:to>
      <xdr:col>72</xdr:col>
      <xdr:colOff>38100</xdr:colOff>
      <xdr:row>57</xdr:row>
      <xdr:rowOff>155897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87410</xdr:rowOff>
    </xdr:from>
    <xdr:to>
      <xdr:col>67</xdr:col>
      <xdr:colOff>101600</xdr:colOff>
      <xdr:row>58</xdr:row>
      <xdr:rowOff>17560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34087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3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103330</xdr:rowOff>
    </xdr:from>
    <xdr:to>
      <xdr:col>85</xdr:col>
      <xdr:colOff>127000</xdr:colOff>
      <xdr:row>78</xdr:row>
      <xdr:rowOff>137666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76430"/>
          <a:ext cx="8382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103330</xdr:rowOff>
    </xdr:from>
    <xdr:to>
      <xdr:col>81</xdr:col>
      <xdr:colOff>50800</xdr:colOff>
      <xdr:row>78</xdr:row>
      <xdr:rowOff>116680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476430"/>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115788</xdr:rowOff>
    </xdr:from>
    <xdr:to>
      <xdr:col>76</xdr:col>
      <xdr:colOff>114300</xdr:colOff>
      <xdr:row>78</xdr:row>
      <xdr:rowOff>116680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8888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115788</xdr:rowOff>
    </xdr:from>
    <xdr:to>
      <xdr:col>71</xdr:col>
      <xdr:colOff>177800</xdr:colOff>
      <xdr:row>78</xdr:row>
      <xdr:rowOff>122487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88888"/>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86866</xdr:rowOff>
    </xdr:from>
    <xdr:to>
      <xdr:col>85</xdr:col>
      <xdr:colOff>177800</xdr:colOff>
      <xdr:row>79</xdr:row>
      <xdr:rowOff>17016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1793</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74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52530</xdr:rowOff>
    </xdr:from>
    <xdr:to>
      <xdr:col>81</xdr:col>
      <xdr:colOff>101600</xdr:colOff>
      <xdr:row>78</xdr:row>
      <xdr:rowOff>154130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145257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65880</xdr:rowOff>
    </xdr:from>
    <xdr:to>
      <xdr:col>76</xdr:col>
      <xdr:colOff>165100</xdr:colOff>
      <xdr:row>78</xdr:row>
      <xdr:rowOff>167480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158607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64988</xdr:rowOff>
    </xdr:from>
    <xdr:to>
      <xdr:col>72</xdr:col>
      <xdr:colOff>38100</xdr:colOff>
      <xdr:row>78</xdr:row>
      <xdr:rowOff>166588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157715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71687</xdr:rowOff>
    </xdr:from>
    <xdr:to>
      <xdr:col>67</xdr:col>
      <xdr:colOff>101600</xdr:colOff>
      <xdr:row>79</xdr:row>
      <xdr:rowOff>1837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164414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53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170745</xdr:rowOff>
    </xdr:from>
    <xdr:to>
      <xdr:col>85</xdr:col>
      <xdr:colOff>127000</xdr:colOff>
      <xdr:row>96</xdr:row>
      <xdr:rowOff>76141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58495"/>
          <a:ext cx="8382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76141</xdr:rowOff>
    </xdr:from>
    <xdr:to>
      <xdr:col>81</xdr:col>
      <xdr:colOff>50800</xdr:colOff>
      <xdr:row>96</xdr:row>
      <xdr:rowOff>100282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35341"/>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91770</xdr:rowOff>
    </xdr:from>
    <xdr:to>
      <xdr:col>76</xdr:col>
      <xdr:colOff>114300</xdr:colOff>
      <xdr:row>96</xdr:row>
      <xdr:rowOff>100282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50970"/>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91770</xdr:rowOff>
    </xdr:from>
    <xdr:to>
      <xdr:col>71</xdr:col>
      <xdr:colOff>177800</xdr:colOff>
      <xdr:row>96</xdr:row>
      <xdr:rowOff>95169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50970"/>
          <a:ext cx="8890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119945</xdr:rowOff>
    </xdr:from>
    <xdr:to>
      <xdr:col>85</xdr:col>
      <xdr:colOff>177800</xdr:colOff>
      <xdr:row>96</xdr:row>
      <xdr:rowOff>50095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142822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25341</xdr:rowOff>
    </xdr:from>
    <xdr:to>
      <xdr:col>81</xdr:col>
      <xdr:colOff>101600</xdr:colOff>
      <xdr:row>96</xdr:row>
      <xdr:rowOff>126941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143468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49482</xdr:rowOff>
    </xdr:from>
    <xdr:to>
      <xdr:col>76</xdr:col>
      <xdr:colOff>165100</xdr:colOff>
      <xdr:row>96</xdr:row>
      <xdr:rowOff>151082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167609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40970</xdr:rowOff>
    </xdr:from>
    <xdr:to>
      <xdr:col>72</xdr:col>
      <xdr:colOff>38100</xdr:colOff>
      <xdr:row>96</xdr:row>
      <xdr:rowOff>142570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159097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dk1"/>
              </a:solidFill>
              <a:effectLst/>
              <a:latin typeface="+mn-lt"/>
              <a:ea typeface="+mn-ea"/>
              <a:cs typeface="+mn-cs"/>
            </a:rPr>
            <a:t>　総務費</a:t>
          </a:r>
          <a:r>
            <a:rPr kumimoji="1" lang="ja-JP" altLang="en-US" sz="1050" baseline="0">
              <a:solidFill>
                <a:schemeClr val="dk1"/>
              </a:solidFill>
              <a:effectLst/>
              <a:latin typeface="+mn-lt"/>
              <a:ea typeface="+mn-ea"/>
              <a:cs typeface="+mn-cs"/>
            </a:rPr>
            <a:t>（対前年比＋</a:t>
          </a:r>
          <a:r>
            <a:rPr kumimoji="1" lang="en-US" altLang="ja-JP" sz="1050" baseline="0">
              <a:solidFill>
                <a:schemeClr val="dk1"/>
              </a:solidFill>
              <a:effectLst/>
              <a:latin typeface="+mn-lt"/>
              <a:ea typeface="+mn-ea"/>
              <a:cs typeface="+mn-cs"/>
            </a:rPr>
            <a:t>122,719</a:t>
          </a:r>
          <a:r>
            <a:rPr kumimoji="1" lang="ja-JP" altLang="en-US" sz="1050" baseline="0">
              <a:solidFill>
                <a:schemeClr val="dk1"/>
              </a:solidFill>
              <a:effectLst/>
              <a:latin typeface="+mn-lt"/>
              <a:ea typeface="+mn-ea"/>
              <a:cs typeface="+mn-cs"/>
            </a:rPr>
            <a:t>円）及び商工費（対前年比＋</a:t>
          </a:r>
          <a:r>
            <a:rPr kumimoji="1" lang="en-US" altLang="ja-JP" sz="1050" baseline="0">
              <a:solidFill>
                <a:schemeClr val="dk1"/>
              </a:solidFill>
              <a:effectLst/>
              <a:latin typeface="+mn-lt"/>
              <a:ea typeface="+mn-ea"/>
              <a:cs typeface="+mn-cs"/>
            </a:rPr>
            <a:t>14,571</a:t>
          </a:r>
          <a:r>
            <a:rPr kumimoji="1" lang="ja-JP" altLang="en-US" sz="1050" baseline="0">
              <a:solidFill>
                <a:schemeClr val="dk1"/>
              </a:solidFill>
              <a:effectLst/>
              <a:latin typeface="+mn-lt"/>
              <a:ea typeface="+mn-ea"/>
              <a:cs typeface="+mn-cs"/>
            </a:rPr>
            <a:t>円）が前年度と比べて増額しているのは、</a:t>
          </a:r>
          <a:r>
            <a:rPr lang="ja-JP" altLang="ja-JP" sz="1100" baseline="0">
              <a:solidFill>
                <a:schemeClr val="dk1"/>
              </a:solidFill>
              <a:effectLst/>
              <a:latin typeface="+mn-lt"/>
              <a:ea typeface="+mn-ea"/>
              <a:cs typeface="+mn-cs"/>
            </a:rPr>
            <a:t>コロナ対策として特別定額給付金</a:t>
          </a:r>
          <a:r>
            <a:rPr lang="ja-JP" altLang="en-US" sz="1100" baseline="0">
              <a:solidFill>
                <a:schemeClr val="dk1"/>
              </a:solidFill>
              <a:effectLst/>
              <a:latin typeface="+mn-lt"/>
              <a:ea typeface="+mn-ea"/>
              <a:cs typeface="+mn-cs"/>
            </a:rPr>
            <a:t>事業</a:t>
          </a:r>
          <a:r>
            <a:rPr lang="ja-JP" altLang="ja-JP" sz="1100" baseline="0">
              <a:solidFill>
                <a:schemeClr val="dk1"/>
              </a:solidFill>
              <a:effectLst/>
              <a:latin typeface="+mn-lt"/>
              <a:ea typeface="+mn-ea"/>
              <a:cs typeface="+mn-cs"/>
            </a:rPr>
            <a:t>や各種の事業者支援給付金</a:t>
          </a:r>
          <a:r>
            <a:rPr lang="ja-JP" altLang="en-US" sz="1100" baseline="0">
              <a:solidFill>
                <a:schemeClr val="dk1"/>
              </a:solidFill>
              <a:effectLst/>
              <a:latin typeface="+mn-lt"/>
              <a:ea typeface="+mn-ea"/>
              <a:cs typeface="+mn-cs"/>
            </a:rPr>
            <a:t>事業</a:t>
          </a:r>
          <a:r>
            <a:rPr lang="ja-JP" altLang="ja-JP" sz="1100" baseline="0">
              <a:solidFill>
                <a:schemeClr val="dk1"/>
              </a:solidFill>
              <a:effectLst/>
              <a:latin typeface="+mn-lt"/>
              <a:ea typeface="+mn-ea"/>
              <a:cs typeface="+mn-cs"/>
            </a:rPr>
            <a:t>などを行ったことによるものであ</a:t>
          </a:r>
          <a:r>
            <a:rPr lang="ja-JP" altLang="en-US" sz="1100" baseline="0">
              <a:solidFill>
                <a:schemeClr val="dk1"/>
              </a:solidFill>
              <a:effectLst/>
              <a:latin typeface="+mn-lt"/>
              <a:ea typeface="+mn-ea"/>
              <a:cs typeface="+mn-cs"/>
            </a:rPr>
            <a:t>り、全国的に増加傾向となっている。</a:t>
          </a:r>
          <a:endParaRPr lang="ja-JP" altLang="ja-JP" sz="1050">
            <a:effectLst/>
          </a:endParaRPr>
        </a:p>
        <a:p>
          <a:pPr eaLnBrk="1" fontAlgn="auto" latinLnBrk="0" hangingPunct="1"/>
          <a:r>
            <a:rPr kumimoji="1" lang="ja-JP" altLang="en-US" sz="105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衛生費は</a:t>
          </a:r>
          <a:r>
            <a:rPr kumimoji="1" lang="en-US" altLang="ja-JP" sz="1050" baseline="0">
              <a:solidFill>
                <a:schemeClr val="dk1"/>
              </a:solidFill>
              <a:effectLst/>
              <a:latin typeface="+mn-lt"/>
              <a:ea typeface="+mn-ea"/>
              <a:cs typeface="+mn-cs"/>
            </a:rPr>
            <a:t>153,795</a:t>
          </a:r>
          <a:r>
            <a:rPr kumimoji="1" lang="ja-JP" altLang="ja-JP" sz="1050" baseline="0">
              <a:solidFill>
                <a:schemeClr val="dk1"/>
              </a:solidFill>
              <a:effectLst/>
              <a:latin typeface="+mn-lt"/>
              <a:ea typeface="+mn-ea"/>
              <a:cs typeface="+mn-cs"/>
            </a:rPr>
            <a:t>円</a:t>
          </a:r>
          <a:r>
            <a:rPr kumimoji="1" lang="ja-JP" altLang="en-US" sz="1050" baseline="0">
              <a:solidFill>
                <a:schemeClr val="dk1"/>
              </a:solidFill>
              <a:effectLst/>
              <a:latin typeface="+mn-lt"/>
              <a:ea typeface="+mn-ea"/>
              <a:cs typeface="+mn-cs"/>
            </a:rPr>
            <a:t>（対</a:t>
          </a:r>
          <a:r>
            <a:rPr kumimoji="1" lang="ja-JP" altLang="ja-JP" sz="1050" baseline="0">
              <a:solidFill>
                <a:schemeClr val="dk1"/>
              </a:solidFill>
              <a:effectLst/>
              <a:latin typeface="+mn-lt"/>
              <a:ea typeface="+mn-ea"/>
              <a:cs typeface="+mn-cs"/>
            </a:rPr>
            <a:t>前年比</a:t>
          </a:r>
          <a:r>
            <a:rPr kumimoji="1" lang="ja-JP" altLang="en-US"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3,762</a:t>
          </a:r>
          <a:r>
            <a:rPr kumimoji="1" lang="ja-JP" altLang="ja-JP" sz="1050" baseline="0">
              <a:solidFill>
                <a:schemeClr val="dk1"/>
              </a:solidFill>
              <a:effectLst/>
              <a:latin typeface="+mn-lt"/>
              <a:ea typeface="+mn-ea"/>
              <a:cs typeface="+mn-cs"/>
            </a:rPr>
            <a:t>円</a:t>
          </a:r>
          <a:r>
            <a:rPr kumimoji="1" lang="ja-JP" altLang="en-US" sz="1050" baseline="0">
              <a:solidFill>
                <a:schemeClr val="dk1"/>
              </a:solidFill>
              <a:effectLst/>
              <a:latin typeface="+mn-lt"/>
              <a:ea typeface="+mn-ea"/>
              <a:cs typeface="+mn-cs"/>
            </a:rPr>
            <a:t>）で、類似団体内で最も高い数値となっている。これは、</a:t>
          </a:r>
          <a:r>
            <a:rPr kumimoji="1" lang="ja-JP" altLang="ja-JP" sz="1050" baseline="0">
              <a:solidFill>
                <a:schemeClr val="dk1"/>
              </a:solidFill>
              <a:effectLst/>
              <a:latin typeface="+mn-lt"/>
              <a:ea typeface="+mn-ea"/>
              <a:cs typeface="+mn-cs"/>
            </a:rPr>
            <a:t>令和元年度から</a:t>
          </a:r>
          <a:r>
            <a:rPr kumimoji="1" lang="ja-JP" altLang="en-US" sz="1050" baseline="0">
              <a:solidFill>
                <a:schemeClr val="dk1"/>
              </a:solidFill>
              <a:effectLst/>
              <a:latin typeface="+mn-lt"/>
              <a:ea typeface="+mn-ea"/>
              <a:cs typeface="+mn-cs"/>
            </a:rPr>
            <a:t>着手している</a:t>
          </a:r>
          <a:r>
            <a:rPr kumimoji="1" lang="ja-JP" altLang="ja-JP" sz="1050" baseline="0">
              <a:solidFill>
                <a:schemeClr val="dk1"/>
              </a:solidFill>
              <a:effectLst/>
              <a:latin typeface="+mn-lt"/>
              <a:ea typeface="+mn-ea"/>
              <a:cs typeface="+mn-cs"/>
            </a:rPr>
            <a:t>一般廃棄物最終処分場</a:t>
          </a:r>
          <a:r>
            <a:rPr kumimoji="1" lang="ja-JP" altLang="en-US" sz="1050" baseline="0">
              <a:solidFill>
                <a:schemeClr val="dk1"/>
              </a:solidFill>
              <a:effectLst/>
              <a:latin typeface="+mn-lt"/>
              <a:ea typeface="+mn-ea"/>
              <a:cs typeface="+mn-cs"/>
            </a:rPr>
            <a:t>整備事業の影響によるものであり、事業完了の令和</a:t>
          </a:r>
          <a:r>
            <a:rPr kumimoji="1" lang="en-US" altLang="ja-JP" sz="1050" baseline="0">
              <a:solidFill>
                <a:schemeClr val="dk1"/>
              </a:solidFill>
              <a:effectLst/>
              <a:latin typeface="+mn-lt"/>
              <a:ea typeface="+mn-ea"/>
              <a:cs typeface="+mn-cs"/>
            </a:rPr>
            <a:t>3</a:t>
          </a:r>
          <a:r>
            <a:rPr kumimoji="1" lang="ja-JP" altLang="en-US" sz="1050" baseline="0">
              <a:solidFill>
                <a:schemeClr val="dk1"/>
              </a:solidFill>
              <a:effectLst/>
              <a:latin typeface="+mn-lt"/>
              <a:ea typeface="+mn-ea"/>
              <a:cs typeface="+mn-cs"/>
            </a:rPr>
            <a:t>年度まで同程度の水準で推移するものと考えている。</a:t>
          </a:r>
          <a:r>
            <a:rPr lang="ja-JP" altLang="ja-JP" sz="1050">
              <a:solidFill>
                <a:schemeClr val="dk1"/>
              </a:solidFill>
              <a:effectLst/>
              <a:latin typeface="+mn-lt"/>
              <a:ea typeface="+mn-ea"/>
              <a:cs typeface="+mn-cs"/>
            </a:rPr>
            <a:t>　</a:t>
          </a:r>
          <a:endParaRPr lang="ja-JP" altLang="ja-JP" sz="1050">
            <a:effectLst/>
          </a:endParaRPr>
        </a:p>
        <a:p>
          <a:pPr eaLnBrk="1" fontAlgn="auto" latinLnBrk="0" hangingPunct="1"/>
          <a:r>
            <a:rPr lang="ja-JP" altLang="en-US" sz="1050">
              <a:solidFill>
                <a:schemeClr val="dk1"/>
              </a:solidFill>
              <a:effectLst/>
              <a:latin typeface="+mn-lt"/>
              <a:ea typeface="+mn-ea"/>
              <a:cs typeface="+mn-cs"/>
            </a:rPr>
            <a:t>　また、衛生費の中には小豆島中央病院企業団への負担も含まれており、類似団体平均を上回る要因の一つとなっている。</a:t>
          </a:r>
          <a:r>
            <a:rPr lang="ja-JP" altLang="ja-JP" sz="1050">
              <a:solidFill>
                <a:schemeClr val="dk1"/>
              </a:solidFill>
              <a:effectLst/>
              <a:latin typeface="+mn-lt"/>
              <a:ea typeface="+mn-ea"/>
              <a:cs typeface="+mn-cs"/>
            </a:rPr>
            <a:t>　</a:t>
          </a:r>
          <a:endParaRPr lang="en-US" altLang="ja-JP" sz="1050">
            <a:solidFill>
              <a:schemeClr val="dk1"/>
            </a:solidFill>
            <a:effectLst/>
            <a:latin typeface="+mn-lt"/>
            <a:ea typeface="+mn-ea"/>
            <a:cs typeface="+mn-cs"/>
          </a:endParaRPr>
        </a:p>
        <a:p>
          <a:pPr eaLnBrk="1" fontAlgn="auto" latinLnBrk="0" hangingPunct="1"/>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労働費は住民一人当たり</a:t>
          </a:r>
          <a:r>
            <a:rPr lang="en-US" altLang="ja-JP" sz="1050">
              <a:solidFill>
                <a:schemeClr val="dk1"/>
              </a:solidFill>
              <a:effectLst/>
              <a:latin typeface="+mn-lt"/>
              <a:ea typeface="+mn-ea"/>
              <a:cs typeface="+mn-cs"/>
            </a:rPr>
            <a:t>2,479</a:t>
          </a:r>
          <a:r>
            <a:rPr lang="ja-JP" altLang="ja-JP" sz="1050">
              <a:solidFill>
                <a:schemeClr val="dk1"/>
              </a:solidFill>
              <a:effectLst/>
              <a:latin typeface="+mn-lt"/>
              <a:ea typeface="+mn-ea"/>
              <a:cs typeface="+mn-cs"/>
            </a:rPr>
            <a:t>円となっており、類似団体平均を上回っている。</a:t>
          </a:r>
          <a:endParaRPr lang="en-US" altLang="ja-JP" sz="105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mn-lt"/>
              <a:ea typeface="+mn-ea"/>
              <a:cs typeface="+mn-cs"/>
            </a:rPr>
            <a:t>　公債費は</a:t>
          </a:r>
          <a:r>
            <a:rPr lang="en-US" altLang="ja-JP" sz="1050">
              <a:solidFill>
                <a:schemeClr val="dk1"/>
              </a:solidFill>
              <a:effectLst/>
              <a:latin typeface="+mn-lt"/>
              <a:ea typeface="+mn-ea"/>
              <a:cs typeface="+mn-cs"/>
            </a:rPr>
            <a:t>73,426</a:t>
          </a:r>
          <a:r>
            <a:rPr lang="ja-JP" altLang="en-US" sz="1050">
              <a:solidFill>
                <a:schemeClr val="dk1"/>
              </a:solidFill>
              <a:effectLst/>
              <a:latin typeface="+mn-lt"/>
              <a:ea typeface="+mn-ea"/>
              <a:cs typeface="+mn-cs"/>
            </a:rPr>
            <a:t>円（対前年比＋</a:t>
          </a:r>
          <a:r>
            <a:rPr lang="en-US" altLang="ja-JP" sz="1050">
              <a:solidFill>
                <a:schemeClr val="dk1"/>
              </a:solidFill>
              <a:effectLst/>
              <a:latin typeface="+mn-lt"/>
              <a:ea typeface="+mn-ea"/>
              <a:cs typeface="+mn-cs"/>
            </a:rPr>
            <a:t>10,085</a:t>
          </a:r>
          <a:r>
            <a:rPr lang="ja-JP" altLang="en-US" sz="1050">
              <a:solidFill>
                <a:schemeClr val="dk1"/>
              </a:solidFill>
              <a:effectLst/>
              <a:latin typeface="+mn-lt"/>
              <a:ea typeface="+mn-ea"/>
              <a:cs typeface="+mn-cs"/>
            </a:rPr>
            <a:t>円）となっており、類似団体平均を上回っている。これは、新庁舎整備などの財源として借入れた地方債の元金償還が始まったことによるものであり、今後も</a:t>
          </a:r>
          <a:r>
            <a:rPr lang="ja-JP" altLang="ja-JP" sz="1100" b="0" i="0" baseline="0">
              <a:solidFill>
                <a:schemeClr val="dk1"/>
              </a:solidFill>
              <a:effectLst/>
              <a:latin typeface="+mn-lt"/>
              <a:ea typeface="+mn-ea"/>
              <a:cs typeface="+mn-cs"/>
            </a:rPr>
            <a:t>池田小学校長寿命化改修、雨水公共下水道の整備、更新住宅の整備といった大型の事業を予定していることから、</a:t>
          </a:r>
          <a:r>
            <a:rPr lang="ja-JP" altLang="en-US" sz="1100" b="0" i="0" baseline="0">
              <a:solidFill>
                <a:schemeClr val="dk1"/>
              </a:solidFill>
              <a:effectLst/>
              <a:latin typeface="+mn-lt"/>
              <a:ea typeface="+mn-ea"/>
              <a:cs typeface="+mn-cs"/>
            </a:rPr>
            <a:t>公債費の大幅な減少は見込めない。このため、</a:t>
          </a:r>
          <a:r>
            <a:rPr lang="ja-JP" altLang="ja-JP" sz="1100" b="0" i="0" baseline="0">
              <a:solidFill>
                <a:schemeClr val="dk1"/>
              </a:solidFill>
              <a:effectLst/>
              <a:latin typeface="+mn-lt"/>
              <a:ea typeface="+mn-ea"/>
              <a:cs typeface="+mn-cs"/>
            </a:rPr>
            <a:t>事業費を精査するとともに、交付税措置のある有利な地方債の活用に努めていきたい。</a:t>
          </a:r>
          <a:endParaRPr lang="ja-JP" altLang="ja-JP"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游ゴシック" panose="020B0400000000000000" pitchFamily="50" charset="-128"/>
              <a:ea typeface="游ゴシック" panose="020B0400000000000000" pitchFamily="50" charset="-128"/>
            </a:rPr>
            <a:t>　財政調整基金については、中期的な見通しのもとに、決算剰余金を積み立てるとともに、最低水準の取崩しに努めている。令和</a:t>
          </a:r>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年度は、堅調なふるさと納税寄付金に加え、コロナの影響による各種事業の中止や縮小に伴う事業費の減などにより、最終的には取崩しを行わなかったため、残高が増加している。</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実質収支についても、前述の理由により改善しており、実質単年度収支については、行財政改革の推進も功を奏し、</a:t>
          </a:r>
          <a:r>
            <a:rPr kumimoji="1" lang="en-US" altLang="ja-JP" sz="1100">
              <a:latin typeface="游ゴシック" panose="020B0400000000000000" pitchFamily="50" charset="-128"/>
              <a:ea typeface="游ゴシック" panose="020B0400000000000000" pitchFamily="50" charset="-128"/>
            </a:rPr>
            <a:t>10</a:t>
          </a:r>
          <a:r>
            <a:rPr kumimoji="1" lang="ja-JP" altLang="en-US" sz="1100">
              <a:latin typeface="游ゴシック" panose="020B0400000000000000" pitchFamily="50" charset="-128"/>
              <a:ea typeface="游ゴシック" panose="020B0400000000000000" pitchFamily="50" charset="-128"/>
            </a:rPr>
            <a:t>年ぶりにプラスに転じている</a:t>
          </a:r>
          <a:r>
            <a:rPr kumimoji="1" lang="ja-JP" altLang="en-US" sz="1200">
              <a:latin typeface="游ゴシック" panose="020B0400000000000000" pitchFamily="50" charset="-128"/>
              <a:ea typeface="游ゴシック" panose="020B0400000000000000" pitchFamily="50"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交付税・諸収入等の財源の減少と普通建設事業の増額や特別会計への繰出しといった一般財源が必要な経費の増額傾向が続いており、漸減している傾向にあ</a:t>
          </a:r>
          <a:r>
            <a:rPr lang="ja-JP" altLang="en-US" sz="1100" b="0" i="0" baseline="0">
              <a:solidFill>
                <a:schemeClr val="dk1"/>
              </a:solidFill>
              <a:effectLst/>
              <a:latin typeface="+mn-lt"/>
              <a:ea typeface="+mn-ea"/>
              <a:cs typeface="+mn-cs"/>
            </a:rPr>
            <a:t>ったが、令和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堅調なふるさと納税寄付金に加え、コロナの影響による各種事業の中止や縮小に伴う事業費の減などにより、</a:t>
          </a:r>
          <a:r>
            <a:rPr kumimoji="1" lang="ja-JP" altLang="en-US" sz="1100">
              <a:solidFill>
                <a:schemeClr val="dk1"/>
              </a:solidFill>
              <a:effectLst/>
              <a:latin typeface="+mn-lt"/>
              <a:ea typeface="+mn-ea"/>
              <a:cs typeface="+mn-cs"/>
            </a:rPr>
            <a:t>回復している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国民健康保険事業特別会計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年度から、後期高齢者医療制度が開始されたこと</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人口減少などの影響により被保険者の減少傾向は続いている状況である。また合併以降、保険料率を改正しておらず、収支状況が悪化していたため、平成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は保険料率を改正した。しかしながら、本町の医療費の特殊要件として、精神病院があること、被保険者のうち低所得者が多いなど担税能力が低い状況であることから、保険料率の改正がそのまま赤字解消につながらないため、健康づくりなどといった施策を強く進めていく必要が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全体としては、水道事業会計が広域化されたため、連結実質赤字比率に算入されなくなり、標準財政規模比は大きく減少している。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12398846</v>
      </c>
      <c r="BO4" s="395"/>
      <c r="BP4" s="395"/>
      <c r="BQ4" s="395"/>
      <c r="BR4" s="395"/>
      <c r="BS4" s="395"/>
      <c r="BT4" s="395"/>
      <c r="BU4" s="396"/>
      <c r="BV4" s="394">
        <v>9791018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7.3</v>
      </c>
      <c r="CU4" s="401"/>
      <c r="CV4" s="401"/>
      <c r="CW4" s="401"/>
      <c r="CX4" s="401"/>
      <c r="CY4" s="401"/>
      <c r="CZ4" s="401"/>
      <c r="DA4" s="402"/>
      <c r="DB4" s="400">
        <v>6.2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11771652</v>
      </c>
      <c r="BO5" s="432"/>
      <c r="BP5" s="432"/>
      <c r="BQ5" s="432"/>
      <c r="BR5" s="432"/>
      <c r="BS5" s="432"/>
      <c r="BT5" s="432"/>
      <c r="BU5" s="433"/>
      <c r="BV5" s="431">
        <v>9283813</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93.5</v>
      </c>
      <c r="CU5" s="429"/>
      <c r="CV5" s="429"/>
      <c r="CW5" s="429"/>
      <c r="CX5" s="429"/>
      <c r="CY5" s="429"/>
      <c r="CZ5" s="429"/>
      <c r="DA5" s="430"/>
      <c r="DB5" s="428">
        <v>96</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627194</v>
      </c>
      <c r="BO6" s="432"/>
      <c r="BP6" s="432"/>
      <c r="BQ6" s="432"/>
      <c r="BR6" s="432"/>
      <c r="BS6" s="432"/>
      <c r="BT6" s="432"/>
      <c r="BU6" s="433"/>
      <c r="BV6" s="431">
        <v>507205</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93.5</v>
      </c>
      <c r="CU6" s="469"/>
      <c r="CV6" s="469"/>
      <c r="CW6" s="469"/>
      <c r="CX6" s="469"/>
      <c r="CY6" s="469"/>
      <c r="CZ6" s="469"/>
      <c r="DA6" s="470"/>
      <c r="DB6" s="468">
        <v>96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214240</v>
      </c>
      <c r="BO7" s="432"/>
      <c r="BP7" s="432"/>
      <c r="BQ7" s="432"/>
      <c r="BR7" s="432"/>
      <c r="BS7" s="432"/>
      <c r="BT7" s="432"/>
      <c r="BU7" s="433"/>
      <c r="BV7" s="431">
        <v>173410</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5682100</v>
      </c>
      <c r="CU7" s="432"/>
      <c r="CV7" s="432"/>
      <c r="CW7" s="432"/>
      <c r="CX7" s="432"/>
      <c r="CY7" s="432"/>
      <c r="CZ7" s="432"/>
      <c r="DA7" s="433"/>
      <c r="DB7" s="431">
        <v>5416162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412954</v>
      </c>
      <c r="BO8" s="432"/>
      <c r="BP8" s="432"/>
      <c r="BQ8" s="432"/>
      <c r="BR8" s="432"/>
      <c r="BS8" s="432"/>
      <c r="BT8" s="432"/>
      <c r="BU8" s="433"/>
      <c r="BV8" s="431">
        <v>333795</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0.31</v>
      </c>
      <c r="CU8" s="472"/>
      <c r="CV8" s="472"/>
      <c r="CW8" s="472"/>
      <c r="CX8" s="472"/>
      <c r="CY8" s="472"/>
      <c r="CZ8" s="472"/>
      <c r="DA8" s="473"/>
      <c r="DB8" s="471">
        <v>0.31</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13870</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79159</v>
      </c>
      <c r="BO9" s="432"/>
      <c r="BP9" s="432"/>
      <c r="BQ9" s="432"/>
      <c r="BR9" s="432"/>
      <c r="BS9" s="432"/>
      <c r="BT9" s="432"/>
      <c r="BU9" s="433"/>
      <c r="BV9" s="431">
        <v>-35523</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15.7</v>
      </c>
      <c r="CU9" s="429"/>
      <c r="CV9" s="429"/>
      <c r="CW9" s="429"/>
      <c r="CX9" s="429"/>
      <c r="CY9" s="429"/>
      <c r="CZ9" s="429"/>
      <c r="DA9" s="430"/>
      <c r="DB9" s="428">
        <v>14.7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14862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2403</v>
      </c>
      <c r="BO10" s="432"/>
      <c r="BP10" s="432"/>
      <c r="BQ10" s="432"/>
      <c r="BR10" s="432"/>
      <c r="BS10" s="432"/>
      <c r="BT10" s="432"/>
      <c r="BU10" s="433"/>
      <c r="BV10" s="431">
        <v>2191</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14219</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100000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14055</v>
      </c>
      <c r="S13" s="516"/>
      <c r="T13" s="516"/>
      <c r="U13" s="516"/>
      <c r="V13" s="517"/>
      <c r="W13" s="447" t="s">
        <v>137</v>
      </c>
      <c r="X13" s="448"/>
      <c r="Y13" s="448"/>
      <c r="Z13" s="448"/>
      <c r="AA13" s="448"/>
      <c r="AB13" s="438"/>
      <c r="AC13" s="482">
        <v>364</v>
      </c>
      <c r="AD13" s="483"/>
      <c r="AE13" s="483"/>
      <c r="AF13" s="483"/>
      <c r="AG13" s="525"/>
      <c r="AH13" s="482">
        <v>408</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81562</v>
      </c>
      <c r="BO13" s="432"/>
      <c r="BP13" s="432"/>
      <c r="BQ13" s="432"/>
      <c r="BR13" s="432"/>
      <c r="BS13" s="432"/>
      <c r="BT13" s="432"/>
      <c r="BU13" s="433"/>
      <c r="BV13" s="431">
        <v>-133332</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6.3</v>
      </c>
      <c r="CU13" s="429"/>
      <c r="CV13" s="429"/>
      <c r="CW13" s="429"/>
      <c r="CX13" s="429"/>
      <c r="CY13" s="429"/>
      <c r="CZ13" s="429"/>
      <c r="DA13" s="430"/>
      <c r="DB13" s="428">
        <v>6.1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14474</v>
      </c>
      <c r="S14" s="516"/>
      <c r="T14" s="516"/>
      <c r="U14" s="516"/>
      <c r="V14" s="517"/>
      <c r="W14" s="421"/>
      <c r="X14" s="422"/>
      <c r="Y14" s="422"/>
      <c r="Z14" s="422"/>
      <c r="AA14" s="422"/>
      <c r="AB14" s="411"/>
      <c r="AC14" s="518">
        <v>5.5</v>
      </c>
      <c r="AD14" s="519"/>
      <c r="AE14" s="519"/>
      <c r="AF14" s="519"/>
      <c r="AG14" s="520"/>
      <c r="AH14" s="518">
        <v>5.7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144</v>
      </c>
      <c r="CU14" s="530"/>
      <c r="CV14" s="530"/>
      <c r="CW14" s="530"/>
      <c r="CX14" s="530"/>
      <c r="CY14" s="530"/>
      <c r="CZ14" s="530"/>
      <c r="DA14" s="531"/>
      <c r="DB14" s="529" t="s">
        <v>126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14323</v>
      </c>
      <c r="S15" s="516"/>
      <c r="T15" s="516"/>
      <c r="U15" s="516"/>
      <c r="V15" s="517"/>
      <c r="W15" s="447" t="s">
        <v>146</v>
      </c>
      <c r="X15" s="448"/>
      <c r="Y15" s="448"/>
      <c r="Z15" s="448"/>
      <c r="AA15" s="448"/>
      <c r="AB15" s="438"/>
      <c r="AC15" s="482">
        <v>2190</v>
      </c>
      <c r="AD15" s="483"/>
      <c r="AE15" s="483"/>
      <c r="AF15" s="483"/>
      <c r="AG15" s="525"/>
      <c r="AH15" s="482">
        <v>2495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1548578</v>
      </c>
      <c r="BO15" s="395"/>
      <c r="BP15" s="395"/>
      <c r="BQ15" s="395"/>
      <c r="BR15" s="395"/>
      <c r="BS15" s="395"/>
      <c r="BT15" s="395"/>
      <c r="BU15" s="396"/>
      <c r="BV15" s="394">
        <v>1477039</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33.1</v>
      </c>
      <c r="AD16" s="519"/>
      <c r="AE16" s="519"/>
      <c r="AF16" s="519"/>
      <c r="AG16" s="520"/>
      <c r="AH16" s="518">
        <v>34.799999999999997</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5075680</v>
      </c>
      <c r="BO16" s="432"/>
      <c r="BP16" s="432"/>
      <c r="BQ16" s="432"/>
      <c r="BR16" s="432"/>
      <c r="BS16" s="432"/>
      <c r="BT16" s="432"/>
      <c r="BU16" s="433"/>
      <c r="BV16" s="431">
        <v>4764748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4069</v>
      </c>
      <c r="AD17" s="483"/>
      <c r="AE17" s="483"/>
      <c r="AF17" s="483"/>
      <c r="AG17" s="525"/>
      <c r="AH17" s="482">
        <v>4273</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1945680</v>
      </c>
      <c r="BO17" s="432"/>
      <c r="BP17" s="432"/>
      <c r="BQ17" s="432"/>
      <c r="BR17" s="432"/>
      <c r="BS17" s="432"/>
      <c r="BT17" s="432"/>
      <c r="BU17" s="433"/>
      <c r="BV17" s="431">
        <v>1870042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95.59</v>
      </c>
      <c r="M18" s="547"/>
      <c r="N18" s="547"/>
      <c r="O18" s="547"/>
      <c r="P18" s="547"/>
      <c r="Q18" s="547"/>
      <c r="R18" s="548"/>
      <c r="S18" s="548"/>
      <c r="T18" s="548"/>
      <c r="U18" s="548"/>
      <c r="V18" s="549"/>
      <c r="W18" s="449"/>
      <c r="X18" s="450"/>
      <c r="Y18" s="450"/>
      <c r="Z18" s="450"/>
      <c r="AA18" s="450"/>
      <c r="AB18" s="441"/>
      <c r="AC18" s="550">
        <v>61.4</v>
      </c>
      <c r="AD18" s="551"/>
      <c r="AE18" s="551"/>
      <c r="AF18" s="551"/>
      <c r="AG18" s="552"/>
      <c r="AH18" s="550">
        <v>59.5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5139676</v>
      </c>
      <c r="BO18" s="432"/>
      <c r="BP18" s="432"/>
      <c r="BQ18" s="432"/>
      <c r="BR18" s="432"/>
      <c r="BS18" s="432"/>
      <c r="BT18" s="432"/>
      <c r="BU18" s="433"/>
      <c r="BV18" s="431">
        <v>5074460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145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6655401</v>
      </c>
      <c r="BO19" s="432"/>
      <c r="BP19" s="432"/>
      <c r="BQ19" s="432"/>
      <c r="BR19" s="432"/>
      <c r="BS19" s="432"/>
      <c r="BT19" s="432"/>
      <c r="BU19" s="433"/>
      <c r="BV19" s="431">
        <v>6218479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6160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9593671</v>
      </c>
      <c r="BO23" s="432"/>
      <c r="BP23" s="432"/>
      <c r="BQ23" s="432"/>
      <c r="BR23" s="432"/>
      <c r="BS23" s="432"/>
      <c r="BT23" s="432"/>
      <c r="BU23" s="433"/>
      <c r="BV23" s="431">
        <v>9422140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7590</v>
      </c>
      <c r="R24" s="483"/>
      <c r="S24" s="483"/>
      <c r="T24" s="483"/>
      <c r="U24" s="483"/>
      <c r="V24" s="525"/>
      <c r="W24" s="584"/>
      <c r="X24" s="572"/>
      <c r="Y24" s="573"/>
      <c r="Z24" s="481" t="s">
        <v>170</v>
      </c>
      <c r="AA24" s="461"/>
      <c r="AB24" s="461"/>
      <c r="AC24" s="461"/>
      <c r="AD24" s="461"/>
      <c r="AE24" s="461"/>
      <c r="AF24" s="461"/>
      <c r="AG24" s="462"/>
      <c r="AH24" s="482">
        <v>151</v>
      </c>
      <c r="AI24" s="483"/>
      <c r="AJ24" s="483"/>
      <c r="AK24" s="483"/>
      <c r="AL24" s="525"/>
      <c r="AM24" s="482">
        <v>447413</v>
      </c>
      <c r="AN24" s="483"/>
      <c r="AO24" s="483"/>
      <c r="AP24" s="483"/>
      <c r="AQ24" s="483"/>
      <c r="AR24" s="525"/>
      <c r="AS24" s="482">
        <v>2963</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8067037</v>
      </c>
      <c r="BO24" s="432"/>
      <c r="BP24" s="432"/>
      <c r="BQ24" s="432"/>
      <c r="BR24" s="432"/>
      <c r="BS24" s="432"/>
      <c r="BT24" s="432"/>
      <c r="BU24" s="433"/>
      <c r="BV24" s="431">
        <v>7798365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2</v>
      </c>
      <c r="M25" s="483"/>
      <c r="N25" s="483"/>
      <c r="O25" s="483"/>
      <c r="P25" s="525"/>
      <c r="Q25" s="482">
        <v>5700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174</v>
      </c>
      <c r="AN25" s="483"/>
      <c r="AO25" s="483"/>
      <c r="AP25" s="483"/>
      <c r="AQ25" s="483"/>
      <c r="AR25" s="525"/>
      <c r="AS25" s="482" t="s">
        <v>174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619320</v>
      </c>
      <c r="BO25" s="395"/>
      <c r="BP25" s="395"/>
      <c r="BQ25" s="395"/>
      <c r="BR25" s="395"/>
      <c r="BS25" s="395"/>
      <c r="BT25" s="395"/>
      <c r="BU25" s="396"/>
      <c r="BV25" s="394">
        <v>1198078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5250</v>
      </c>
      <c r="R26" s="483"/>
      <c r="S26" s="483"/>
      <c r="T26" s="483"/>
      <c r="U26" s="483"/>
      <c r="V26" s="525"/>
      <c r="W26" s="584"/>
      <c r="X26" s="572"/>
      <c r="Y26" s="573"/>
      <c r="Z26" s="481" t="s">
        <v>177</v>
      </c>
      <c r="AA26" s="594"/>
      <c r="AB26" s="594"/>
      <c r="AC26" s="594"/>
      <c r="AD26" s="594"/>
      <c r="AE26" s="594"/>
      <c r="AF26" s="594"/>
      <c r="AG26" s="595"/>
      <c r="AH26" s="482">
        <v>5</v>
      </c>
      <c r="AI26" s="483"/>
      <c r="AJ26" s="483"/>
      <c r="AK26" s="483"/>
      <c r="AL26" s="525"/>
      <c r="AM26" s="482">
        <v>14800</v>
      </c>
      <c r="AN26" s="483"/>
      <c r="AO26" s="483"/>
      <c r="AP26" s="483"/>
      <c r="AQ26" s="483"/>
      <c r="AR26" s="525"/>
      <c r="AS26" s="482">
        <v>2960</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3450</v>
      </c>
      <c r="R27" s="483"/>
      <c r="S27" s="483"/>
      <c r="T27" s="483"/>
      <c r="U27" s="483"/>
      <c r="V27" s="525"/>
      <c r="W27" s="584"/>
      <c r="X27" s="572"/>
      <c r="Y27" s="573"/>
      <c r="Z27" s="481" t="s">
        <v>180</v>
      </c>
      <c r="AA27" s="461"/>
      <c r="AB27" s="461"/>
      <c r="AC27" s="461"/>
      <c r="AD27" s="461"/>
      <c r="AE27" s="461"/>
      <c r="AF27" s="461"/>
      <c r="AG27" s="462"/>
      <c r="AH27" s="482">
        <v>12</v>
      </c>
      <c r="AI27" s="483"/>
      <c r="AJ27" s="483"/>
      <c r="AK27" s="483"/>
      <c r="AL27" s="525"/>
      <c r="AM27" s="482">
        <v>36884</v>
      </c>
      <c r="AN27" s="483"/>
      <c r="AO27" s="483"/>
      <c r="AP27" s="483"/>
      <c r="AQ27" s="483"/>
      <c r="AR27" s="525"/>
      <c r="AS27" s="482">
        <v>3074</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174</v>
      </c>
      <c r="BO27" s="608"/>
      <c r="BP27" s="608"/>
      <c r="BQ27" s="608"/>
      <c r="BR27" s="608"/>
      <c r="BS27" s="608"/>
      <c r="BT27" s="608"/>
      <c r="BU27" s="609"/>
      <c r="BV27" s="607" t="s">
        <v>174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2800</v>
      </c>
      <c r="R28" s="483"/>
      <c r="S28" s="483"/>
      <c r="T28" s="483"/>
      <c r="U28" s="483"/>
      <c r="V28" s="525"/>
      <c r="W28" s="584"/>
      <c r="X28" s="572"/>
      <c r="Y28" s="573"/>
      <c r="Z28" s="481" t="s">
        <v>183</v>
      </c>
      <c r="AA28" s="461"/>
      <c r="AB28" s="461"/>
      <c r="AC28" s="461"/>
      <c r="AD28" s="461"/>
      <c r="AE28" s="461"/>
      <c r="AF28" s="461"/>
      <c r="AG28" s="462"/>
      <c r="AH28" s="482" t="s">
        <v>174</v>
      </c>
      <c r="AI28" s="483"/>
      <c r="AJ28" s="483"/>
      <c r="AK28" s="483"/>
      <c r="AL28" s="525"/>
      <c r="AM28" s="482" t="s">
        <v>174</v>
      </c>
      <c r="AN28" s="483"/>
      <c r="AO28" s="483"/>
      <c r="AP28" s="483"/>
      <c r="AQ28" s="483"/>
      <c r="AR28" s="525"/>
      <c r="AS28" s="482" t="s">
        <v>174</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1751973</v>
      </c>
      <c r="BO28" s="395"/>
      <c r="BP28" s="395"/>
      <c r="BQ28" s="395"/>
      <c r="BR28" s="395"/>
      <c r="BS28" s="395"/>
      <c r="BT28" s="395"/>
      <c r="BU28" s="396"/>
      <c r="BV28" s="394">
        <v>1578570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12</v>
      </c>
      <c r="M29" s="483"/>
      <c r="N29" s="483"/>
      <c r="O29" s="483"/>
      <c r="P29" s="525"/>
      <c r="Q29" s="482">
        <v>2700</v>
      </c>
      <c r="R29" s="483"/>
      <c r="S29" s="483"/>
      <c r="T29" s="483"/>
      <c r="U29" s="483"/>
      <c r="V29" s="525"/>
      <c r="W29" s="585"/>
      <c r="X29" s="586"/>
      <c r="Y29" s="587"/>
      <c r="Z29" s="481" t="s">
        <v>186</v>
      </c>
      <c r="AA29" s="461"/>
      <c r="AB29" s="461"/>
      <c r="AC29" s="461"/>
      <c r="AD29" s="461"/>
      <c r="AE29" s="461"/>
      <c r="AF29" s="461"/>
      <c r="AG29" s="462"/>
      <c r="AH29" s="482">
        <v>163</v>
      </c>
      <c r="AI29" s="483"/>
      <c r="AJ29" s="483"/>
      <c r="AK29" s="483"/>
      <c r="AL29" s="525"/>
      <c r="AM29" s="482">
        <v>484297</v>
      </c>
      <c r="AN29" s="483"/>
      <c r="AO29" s="483"/>
      <c r="AP29" s="483"/>
      <c r="AQ29" s="483"/>
      <c r="AR29" s="525"/>
      <c r="AS29" s="482">
        <v>2971</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1947911</v>
      </c>
      <c r="BO29" s="432"/>
      <c r="BP29" s="432"/>
      <c r="BQ29" s="432"/>
      <c r="BR29" s="432"/>
      <c r="BS29" s="432"/>
      <c r="BT29" s="432"/>
      <c r="BU29" s="433"/>
      <c r="BV29" s="431">
        <v>2043545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95.9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2976487</v>
      </c>
      <c r="BO30" s="608"/>
      <c r="BP30" s="608"/>
      <c r="BQ30" s="608"/>
      <c r="BR30" s="608"/>
      <c r="BS30" s="608"/>
      <c r="BT30" s="608"/>
      <c r="BU30" s="609"/>
      <c r="BV30" s="607">
        <v>2987358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IF('各会計、関係団体の財政状況及び健全化判断比率'!B33="","",'各会計、関係団体の財政状況及び健全化判断比率'!B33)</f>
        <v>介護保険施設事業会計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小豆地区広域行政事務組合（一般会計）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（一財）小豆島オリーブ公園</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小豆地区広域行政事務組合（介護サービス事業）</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（一財）岬の分教場保存会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伝法川防災溜池事業組合</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（一財）小豆島ふるさと村</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香川県市町総合事務組合</v>
      </c>
      <c r="BZ37" s="621"/>
      <c r="CA37" s="621"/>
      <c r="CB37" s="621"/>
      <c r="CC37" s="621"/>
      <c r="CD37" s="621"/>
      <c r="CE37" s="621"/>
      <c r="CF37" s="621"/>
      <c r="CG37" s="621"/>
      <c r="CH37" s="621"/>
      <c r="CI37" s="621"/>
      <c r="CJ37" s="621"/>
      <c r="CK37" s="621"/>
      <c r="CL37" s="621"/>
      <c r="CM37" s="621"/>
      <c r="CN37" s="214"/>
      <c r="CO37" s="620">
        <f t="shared" si="3"/>
        <v>20</v>
      </c>
      <c r="CP37" s="620"/>
      <c r="CQ37" s="621" t="str">
        <f>IF('各会計、関係団体の財政状況及び健全化判断比率'!BS10="","",'各会計、関係団体の財政状況及び健全化判断比率'!BS10)</f>
        <v>小豆島オリーブバス（株）</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介護予防支援事業特別会計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香川県後期高齢者医療広域連合（一般会計）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香川県後期高齢者医療広域連合（後期高齢者医療事業）</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小豆島中央病院企業団</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香川県広域水道企業団（水道事業）</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香川県広域水道企業団（工業用水道事業）</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2UFqg/79FzFL9A3c6SG5Q/KHvDreCBA5b6jVmhVbKGMuCxtxA4xE3GFwDm3PB6AO2svsGwIKCHn9SNkY8nV3w==" saltValue="awPoc6s8sl5rmEZMAPFB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565</v>
      </c>
      <c r="D34" s="1212"/>
      <c r="E34" s="1213"/>
      <c r="F34" s="32">
        <v>11.49</v>
      </c>
      <c r="G34" s="33">
        <v>7.34</v>
      </c>
      <c r="H34" s="33">
        <v>6.71</v>
      </c>
      <c r="I34" s="33">
        <v>6.16</v>
      </c>
      <c r="J34" s="34">
        <v>7.26</v>
      </c>
      <c r="K34" s="22"/>
      <c r="L34" s="22"/>
      <c r="M34" s="22"/>
      <c r="N34" s="22"/>
      <c r="O34" s="22"/>
      <c r="P34" s="22"/>
    </row>
    <row r="35" spans="1:16" ht="39" customHeight="1" x14ac:dyDescent="0.15">
      <c r="A35" s="22"/>
      <c r="B35" s="35"/>
      <c r="C35" s="1206" t="s">
        <v>566</v>
      </c>
      <c r="D35" s="1207"/>
      <c r="E35" s="1208"/>
      <c r="F35" s="36">
        <v>1.64</v>
      </c>
      <c r="G35" s="37">
        <v>1.44</v>
      </c>
      <c r="H35" s="37">
        <v>1.68</v>
      </c>
      <c r="I35" s="37">
        <v>2.23</v>
      </c>
      <c r="J35" s="38">
        <v>2.2000000000000002</v>
      </c>
      <c r="K35" s="22"/>
      <c r="L35" s="22"/>
      <c r="M35" s="22"/>
      <c r="N35" s="22"/>
      <c r="O35" s="22"/>
      <c r="P35" s="22"/>
    </row>
    <row r="36" spans="1:16" ht="39" customHeight="1" x14ac:dyDescent="0.15">
      <c r="A36" s="22"/>
      <c r="B36" s="35"/>
      <c r="C36" s="1206" t="s">
        <v>567</v>
      </c>
      <c r="D36" s="1207"/>
      <c r="E36" s="1208"/>
      <c r="F36" s="36">
        <v>0.06</v>
      </c>
      <c r="G36" s="37">
        <v>0.61</v>
      </c>
      <c r="H36" s="37">
        <v>0.52</v>
      </c>
      <c r="I36" s="37">
        <v>0.54</v>
      </c>
      <c r="J36" s="38">
        <v>0.96</v>
      </c>
      <c r="K36" s="22"/>
      <c r="L36" s="22"/>
      <c r="M36" s="22"/>
      <c r="N36" s="22"/>
      <c r="O36" s="22"/>
      <c r="P36" s="22"/>
    </row>
    <row r="37" spans="1:16" ht="39" customHeight="1" x14ac:dyDescent="0.15">
      <c r="A37" s="22"/>
      <c r="B37" s="35"/>
      <c r="C37" s="1206" t="s">
        <v>568</v>
      </c>
      <c r="D37" s="1207"/>
      <c r="E37" s="1208"/>
      <c r="F37" s="36">
        <v>0.46</v>
      </c>
      <c r="G37" s="37">
        <v>0.85</v>
      </c>
      <c r="H37" s="37">
        <v>0.39</v>
      </c>
      <c r="I37" s="37">
        <v>0.26</v>
      </c>
      <c r="J37" s="38">
        <v>0.87</v>
      </c>
      <c r="K37" s="22"/>
      <c r="L37" s="22"/>
      <c r="M37" s="22"/>
      <c r="N37" s="22"/>
      <c r="O37" s="22"/>
      <c r="P37" s="22"/>
    </row>
    <row r="38" spans="1:16" ht="39" customHeight="1" x14ac:dyDescent="0.15">
      <c r="A38" s="22"/>
      <c r="B38" s="35"/>
      <c r="C38" s="1206" t="s">
        <v>569</v>
      </c>
      <c r="D38" s="1207"/>
      <c r="E38" s="1208"/>
      <c r="F38" s="36">
        <v>0</v>
      </c>
      <c r="G38" s="37">
        <v>0</v>
      </c>
      <c r="H38" s="37">
        <v>0.02</v>
      </c>
      <c r="I38" s="37">
        <v>0.04</v>
      </c>
      <c r="J38" s="38">
        <v>0.06</v>
      </c>
      <c r="K38" s="22"/>
      <c r="L38" s="22"/>
      <c r="M38" s="22"/>
      <c r="N38" s="22"/>
      <c r="O38" s="22"/>
      <c r="P38" s="22"/>
    </row>
    <row r="39" spans="1:16" ht="39" customHeight="1" x14ac:dyDescent="0.15">
      <c r="A39" s="22"/>
      <c r="B39" s="35"/>
      <c r="C39" s="1206" t="s">
        <v>570</v>
      </c>
      <c r="D39" s="1207"/>
      <c r="E39" s="1208"/>
      <c r="F39" s="36">
        <v>0.2</v>
      </c>
      <c r="G39" s="37">
        <v>0.05</v>
      </c>
      <c r="H39" s="37">
        <v>7.0000000000000007E-2</v>
      </c>
      <c r="I39" s="37">
        <v>0.04</v>
      </c>
      <c r="J39" s="38">
        <v>0.02</v>
      </c>
      <c r="K39" s="22"/>
      <c r="L39" s="22"/>
      <c r="M39" s="22"/>
      <c r="N39" s="22"/>
      <c r="O39" s="22"/>
      <c r="P39" s="22"/>
    </row>
    <row r="40" spans="1:16" ht="39" customHeight="1" x14ac:dyDescent="0.15">
      <c r="A40" s="22"/>
      <c r="B40" s="35"/>
      <c r="C40" s="1206" t="s">
        <v>571</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573</v>
      </c>
      <c r="D43" s="1210"/>
      <c r="E43" s="1211"/>
      <c r="F43" s="41">
        <v>20.72</v>
      </c>
      <c r="G43" s="42">
        <v>17.760000000000002</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iAttGLLFk7j2p4CtsiiDMUnkGFTex1dyo9+uDea1OeSN2m21W1/XWRjjAZwMKRXAWb9uEm0j2Ux9DaxaZtyuw==" saltValue="fY4+zTENlL7IXn1ms2FA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1231</v>
      </c>
      <c r="L45" s="60">
        <v>1240</v>
      </c>
      <c r="M45" s="60">
        <v>1172</v>
      </c>
      <c r="N45" s="60">
        <v>1200</v>
      </c>
      <c r="O45" s="61">
        <v>1327</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x14ac:dyDescent="0.15">
      <c r="A48" s="48"/>
      <c r="B48" s="1216"/>
      <c r="C48" s="1217"/>
      <c r="D48" s="62"/>
      <c r="E48" s="1222" t="s">
        <v>14</v>
      </c>
      <c r="F48" s="1222"/>
      <c r="G48" s="1222"/>
      <c r="H48" s="1222"/>
      <c r="I48" s="1222"/>
      <c r="J48" s="1223"/>
      <c r="K48" s="63" t="s">
        <v>515</v>
      </c>
      <c r="L48" s="64" t="s">
        <v>515</v>
      </c>
      <c r="M48" s="64" t="s">
        <v>515</v>
      </c>
      <c r="N48" s="64" t="s">
        <v>515</v>
      </c>
      <c r="O48" s="65" t="s">
        <v>515</v>
      </c>
      <c r="P48" s="48"/>
      <c r="Q48" s="48"/>
      <c r="R48" s="48"/>
      <c r="S48" s="48"/>
      <c r="T48" s="48"/>
      <c r="U48" s="48"/>
    </row>
    <row r="49" spans="1:21" ht="30.75" customHeight="1" x14ac:dyDescent="0.15">
      <c r="A49" s="48"/>
      <c r="B49" s="1216"/>
      <c r="C49" s="1217"/>
      <c r="D49" s="62"/>
      <c r="E49" s="1222" t="s">
        <v>15</v>
      </c>
      <c r="F49" s="1222"/>
      <c r="G49" s="1222"/>
      <c r="H49" s="1222"/>
      <c r="I49" s="1222"/>
      <c r="J49" s="1223"/>
      <c r="K49" s="63">
        <v>18</v>
      </c>
      <c r="L49" s="64">
        <v>42</v>
      </c>
      <c r="M49" s="64">
        <v>118</v>
      </c>
      <c r="N49" s="64">
        <v>115</v>
      </c>
      <c r="O49" s="65">
        <v>127</v>
      </c>
      <c r="P49" s="48"/>
      <c r="Q49" s="48"/>
      <c r="R49" s="48"/>
      <c r="S49" s="48"/>
      <c r="T49" s="48"/>
      <c r="U49" s="48"/>
    </row>
    <row r="50" spans="1:21" ht="30.75" customHeight="1" x14ac:dyDescent="0.15">
      <c r="A50" s="48"/>
      <c r="B50" s="1216"/>
      <c r="C50" s="1217"/>
      <c r="D50" s="62"/>
      <c r="E50" s="1222" t="s">
        <v>16</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t="s">
        <v>515</v>
      </c>
      <c r="N51" s="64" t="s">
        <v>515</v>
      </c>
      <c r="O51" s="65" t="s">
        <v>515</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993</v>
      </c>
      <c r="L52" s="64">
        <v>1008</v>
      </c>
      <c r="M52" s="64">
        <v>1009</v>
      </c>
      <c r="N52" s="64">
        <v>1047</v>
      </c>
      <c r="O52" s="65">
        <v>1147</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256</v>
      </c>
      <c r="L53" s="69">
        <v>274</v>
      </c>
      <c r="M53" s="69">
        <v>281</v>
      </c>
      <c r="N53" s="69">
        <v>268</v>
      </c>
      <c r="O53" s="70">
        <v>307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gLhy9NH8LIaVQ+AazbXvooQmw3enFAQkSrqoLMxArkQFMVlXkxeKBBDJ/CiyApbxQrJKxVOGMB5l47YV6HWg==" saltValue="1uB6Ko8mIDwS9kfAm9xg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40" t="s">
        <v>29</v>
      </c>
      <c r="C41" s="1241"/>
      <c r="D41" s="102"/>
      <c r="E41" s="1246" t="s">
        <v>30</v>
      </c>
      <c r="F41" s="1246"/>
      <c r="G41" s="1246"/>
      <c r="H41" s="1247"/>
      <c r="I41" s="103">
        <v>10977</v>
      </c>
      <c r="J41" s="104">
        <v>11385</v>
      </c>
      <c r="K41" s="104">
        <v>11141</v>
      </c>
      <c r="L41" s="104">
        <v>10821</v>
      </c>
      <c r="M41" s="105">
        <v>10752</v>
      </c>
    </row>
    <row r="42" spans="2:13" ht="27.75" customHeight="1" x14ac:dyDescent="0.15">
      <c r="B42" s="1242"/>
      <c r="C42" s="1243"/>
      <c r="D42" s="106"/>
      <c r="E42" s="1248" t="s">
        <v>31</v>
      </c>
      <c r="F42" s="1248"/>
      <c r="G42" s="1248"/>
      <c r="H42" s="1249"/>
      <c r="I42" s="107" t="s">
        <v>515</v>
      </c>
      <c r="J42" s="108" t="s">
        <v>515</v>
      </c>
      <c r="K42" s="108" t="s">
        <v>515</v>
      </c>
      <c r="L42" s="108" t="s">
        <v>515</v>
      </c>
      <c r="M42" s="109" t="s">
        <v>515</v>
      </c>
    </row>
    <row r="43" spans="2:13" ht="27.75" customHeight="1" x14ac:dyDescent="0.15">
      <c r="B43" s="1242"/>
      <c r="C43" s="1243"/>
      <c r="D43" s="106"/>
      <c r="E43" s="1248" t="s">
        <v>32</v>
      </c>
      <c r="F43" s="1248"/>
      <c r="G43" s="1248"/>
      <c r="H43" s="1249"/>
      <c r="I43" s="107" t="s">
        <v>515</v>
      </c>
      <c r="J43" s="108" t="s">
        <v>515</v>
      </c>
      <c r="K43" s="108" t="s">
        <v>515</v>
      </c>
      <c r="L43" s="108" t="s">
        <v>515</v>
      </c>
      <c r="M43" s="109" t="s">
        <v>515</v>
      </c>
    </row>
    <row r="44" spans="2:13" ht="27.75" customHeight="1" x14ac:dyDescent="0.15">
      <c r="B44" s="1242"/>
      <c r="C44" s="1243"/>
      <c r="D44" s="106"/>
      <c r="E44" s="1248" t="s">
        <v>33</v>
      </c>
      <c r="F44" s="1248"/>
      <c r="G44" s="1248"/>
      <c r="H44" s="1249"/>
      <c r="I44" s="107">
        <v>1752</v>
      </c>
      <c r="J44" s="108">
        <v>1709</v>
      </c>
      <c r="K44" s="108">
        <v>1623</v>
      </c>
      <c r="L44" s="108">
        <v>1218</v>
      </c>
      <c r="M44" s="109">
        <v>1117</v>
      </c>
    </row>
    <row r="45" spans="2:13" ht="27.75" customHeight="1" x14ac:dyDescent="0.15">
      <c r="B45" s="1242"/>
      <c r="C45" s="1243"/>
      <c r="D45" s="106"/>
      <c r="E45" s="1248" t="s">
        <v>34</v>
      </c>
      <c r="F45" s="1248"/>
      <c r="G45" s="1248"/>
      <c r="H45" s="1249"/>
      <c r="I45" s="107">
        <v>1211</v>
      </c>
      <c r="J45" s="108">
        <v>1157</v>
      </c>
      <c r="K45" s="108">
        <v>1067</v>
      </c>
      <c r="L45" s="108">
        <v>1010</v>
      </c>
      <c r="M45" s="109">
        <v>974</v>
      </c>
    </row>
    <row r="46" spans="2:13" ht="27.75" customHeight="1" x14ac:dyDescent="0.15">
      <c r="B46" s="1242"/>
      <c r="C46" s="1243"/>
      <c r="D46" s="110"/>
      <c r="E46" s="1248" t="s">
        <v>35</v>
      </c>
      <c r="F46" s="1248"/>
      <c r="G46" s="1248"/>
      <c r="H46" s="1249"/>
      <c r="I46" s="107" t="s">
        <v>515</v>
      </c>
      <c r="J46" s="108" t="s">
        <v>515</v>
      </c>
      <c r="K46" s="108" t="s">
        <v>515</v>
      </c>
      <c r="L46" s="108" t="s">
        <v>515</v>
      </c>
      <c r="M46" s="109" t="s">
        <v>515</v>
      </c>
    </row>
    <row r="47" spans="2:13" ht="27.75" customHeight="1" x14ac:dyDescent="0.15">
      <c r="B47" s="1242"/>
      <c r="C47" s="1243"/>
      <c r="D47" s="111"/>
      <c r="E47" s="1250" t="s">
        <v>36</v>
      </c>
      <c r="F47" s="1251"/>
      <c r="G47" s="1251"/>
      <c r="H47" s="1252"/>
      <c r="I47" s="107" t="s">
        <v>515</v>
      </c>
      <c r="J47" s="108" t="s">
        <v>515</v>
      </c>
      <c r="K47" s="108" t="s">
        <v>515</v>
      </c>
      <c r="L47" s="108" t="s">
        <v>515</v>
      </c>
      <c r="M47" s="109" t="s">
        <v>515</v>
      </c>
    </row>
    <row r="48" spans="2:13" ht="27.75" customHeight="1" x14ac:dyDescent="0.15">
      <c r="B48" s="1242"/>
      <c r="C48" s="1243"/>
      <c r="D48" s="106"/>
      <c r="E48" s="1248" t="s">
        <v>37</v>
      </c>
      <c r="F48" s="1248"/>
      <c r="G48" s="1248"/>
      <c r="H48" s="1249"/>
      <c r="I48" s="107" t="s">
        <v>515</v>
      </c>
      <c r="J48" s="108" t="s">
        <v>515</v>
      </c>
      <c r="K48" s="108" t="s">
        <v>515</v>
      </c>
      <c r="L48" s="108" t="s">
        <v>515</v>
      </c>
      <c r="M48" s="109" t="s">
        <v>515</v>
      </c>
    </row>
    <row r="49" spans="2:13" ht="27.75" customHeight="1" x14ac:dyDescent="0.15">
      <c r="B49" s="1244"/>
      <c r="C49" s="1245"/>
      <c r="D49" s="106"/>
      <c r="E49" s="1248" t="s">
        <v>38</v>
      </c>
      <c r="F49" s="1248"/>
      <c r="G49" s="1248"/>
      <c r="H49" s="1249"/>
      <c r="I49" s="107" t="s">
        <v>515</v>
      </c>
      <c r="J49" s="108" t="s">
        <v>515</v>
      </c>
      <c r="K49" s="108" t="s">
        <v>515</v>
      </c>
      <c r="L49" s="108" t="s">
        <v>515</v>
      </c>
      <c r="M49" s="109" t="s">
        <v>515</v>
      </c>
    </row>
    <row r="50" spans="2:13" ht="27.75" customHeight="1" x14ac:dyDescent="0.15">
      <c r="B50" s="1253" t="s">
        <v>39</v>
      </c>
      <c r="C50" s="1254"/>
      <c r="D50" s="112"/>
      <c r="E50" s="1248" t="s">
        <v>40</v>
      </c>
      <c r="F50" s="1248"/>
      <c r="G50" s="1248"/>
      <c r="H50" s="1249"/>
      <c r="I50" s="107">
        <v>6133</v>
      </c>
      <c r="J50" s="108">
        <v>5895</v>
      </c>
      <c r="K50" s="108">
        <v>5650</v>
      </c>
      <c r="L50" s="108">
        <v>5640</v>
      </c>
      <c r="M50" s="109">
        <v>5965</v>
      </c>
    </row>
    <row r="51" spans="2:13" ht="27.75" customHeight="1" x14ac:dyDescent="0.15">
      <c r="B51" s="1242"/>
      <c r="C51" s="1243"/>
      <c r="D51" s="106"/>
      <c r="E51" s="1248" t="s">
        <v>41</v>
      </c>
      <c r="F51" s="1248"/>
      <c r="G51" s="1248"/>
      <c r="H51" s="1249"/>
      <c r="I51" s="107">
        <v>17</v>
      </c>
      <c r="J51" s="108">
        <v>8</v>
      </c>
      <c r="K51" s="108">
        <v>3</v>
      </c>
      <c r="L51" s="108">
        <v>1</v>
      </c>
      <c r="M51" s="109">
        <v>0</v>
      </c>
    </row>
    <row r="52" spans="2:13" ht="27.75" customHeight="1" x14ac:dyDescent="0.15">
      <c r="B52" s="1244"/>
      <c r="C52" s="1245"/>
      <c r="D52" s="106"/>
      <c r="E52" s="1248" t="s">
        <v>42</v>
      </c>
      <c r="F52" s="1248"/>
      <c r="G52" s="1248"/>
      <c r="H52" s="1249"/>
      <c r="I52" s="107">
        <v>11251</v>
      </c>
      <c r="J52" s="108">
        <v>11643</v>
      </c>
      <c r="K52" s="108">
        <v>11478</v>
      </c>
      <c r="L52" s="108">
        <v>10972</v>
      </c>
      <c r="M52" s="109">
        <v>11055</v>
      </c>
    </row>
    <row r="53" spans="2:13" ht="27.75" customHeight="1" thickBot="1" x14ac:dyDescent="0.2">
      <c r="B53" s="1255" t="s">
        <v>43</v>
      </c>
      <c r="C53" s="1256"/>
      <c r="D53" s="113"/>
      <c r="E53" s="1257" t="s">
        <v>44</v>
      </c>
      <c r="F53" s="1257"/>
      <c r="G53" s="1257"/>
      <c r="H53" s="1258"/>
      <c r="I53" s="114">
        <v>-3461</v>
      </c>
      <c r="J53" s="115">
        <v>-3296</v>
      </c>
      <c r="K53" s="115">
        <v>-3300</v>
      </c>
      <c r="L53" s="115">
        <v>-3564</v>
      </c>
      <c r="M53" s="116">
        <v>-4177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uVQ+Tgk64IrJzSgJJGdJtXU0JSuwhLY7raUA8+3Jf+iWe3jVWGlM2s6W9/Fmn+krgyHvbnWdtlZcXAzN0evlw==" saltValue="Zzw4MUdI5i3ZNP5djKi6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47</v>
      </c>
      <c r="D55" s="1267"/>
      <c r="E55" s="1268"/>
      <c r="F55" s="128">
        <v>1491</v>
      </c>
      <c r="G55" s="128">
        <v>1579</v>
      </c>
      <c r="H55" s="129">
        <v>1752</v>
      </c>
    </row>
    <row r="56" spans="2:8" ht="52.5" customHeight="1" x14ac:dyDescent="0.15">
      <c r="B56" s="130"/>
      <c r="C56" s="1269" t="s">
        <v>48</v>
      </c>
      <c r="D56" s="1269"/>
      <c r="E56" s="1270"/>
      <c r="F56" s="131">
        <v>2139</v>
      </c>
      <c r="G56" s="131">
        <v>2044</v>
      </c>
      <c r="H56" s="132">
        <v>1948</v>
      </c>
    </row>
    <row r="57" spans="2:8" ht="53.25" customHeight="1" x14ac:dyDescent="0.15">
      <c r="B57" s="130"/>
      <c r="C57" s="1271" t="s">
        <v>49</v>
      </c>
      <c r="D57" s="1271"/>
      <c r="E57" s="1272"/>
      <c r="F57" s="133">
        <v>2759</v>
      </c>
      <c r="G57" s="133">
        <v>2987</v>
      </c>
      <c r="H57" s="134">
        <v>2976</v>
      </c>
    </row>
    <row r="58" spans="2:8" ht="45.75" customHeight="1" x14ac:dyDescent="0.15">
      <c r="B58" s="135"/>
      <c r="C58" s="1259" t="s">
        <v>596</v>
      </c>
      <c r="D58" s="1260"/>
      <c r="E58" s="1261"/>
      <c r="F58" s="136">
        <v>1085</v>
      </c>
      <c r="G58" s="136">
        <v>1047</v>
      </c>
      <c r="H58" s="137">
        <v>1034</v>
      </c>
    </row>
    <row r="59" spans="2:8" ht="45.75" customHeight="1" x14ac:dyDescent="0.15">
      <c r="B59" s="135"/>
      <c r="C59" s="1259" t="s">
        <v>597</v>
      </c>
      <c r="D59" s="1260"/>
      <c r="E59" s="1261"/>
      <c r="F59" s="136">
        <v>699</v>
      </c>
      <c r="G59" s="136">
        <v>667</v>
      </c>
      <c r="H59" s="137">
        <v>667</v>
      </c>
    </row>
    <row r="60" spans="2:8" ht="45.75" customHeight="1" x14ac:dyDescent="0.15">
      <c r="B60" s="135"/>
      <c r="C60" s="1259" t="s">
        <v>598</v>
      </c>
      <c r="D60" s="1260"/>
      <c r="E60" s="1261"/>
      <c r="F60" s="136">
        <v>188</v>
      </c>
      <c r="G60" s="136">
        <v>516</v>
      </c>
      <c r="H60" s="137">
        <v>497</v>
      </c>
    </row>
    <row r="61" spans="2:8" ht="45.75" customHeight="1" x14ac:dyDescent="0.15">
      <c r="B61" s="135"/>
      <c r="C61" s="1259" t="s">
        <v>599</v>
      </c>
      <c r="D61" s="1260"/>
      <c r="E61" s="1261"/>
      <c r="F61" s="136">
        <v>262</v>
      </c>
      <c r="G61" s="136">
        <v>262</v>
      </c>
      <c r="H61" s="137">
        <v>262</v>
      </c>
    </row>
    <row r="62" spans="2:8" ht="45.75" customHeight="1" thickBot="1" x14ac:dyDescent="0.2">
      <c r="B62" s="138"/>
      <c r="C62" s="1262" t="s">
        <v>600</v>
      </c>
      <c r="D62" s="1263"/>
      <c r="E62" s="1264"/>
      <c r="F62" s="139">
        <v>190</v>
      </c>
      <c r="G62" s="139">
        <v>186</v>
      </c>
      <c r="H62" s="140">
        <v>178</v>
      </c>
    </row>
    <row r="63" spans="2:8" ht="52.5" customHeight="1" thickBot="1" x14ac:dyDescent="0.2">
      <c r="B63" s="141"/>
      <c r="C63" s="1265" t="s">
        <v>50</v>
      </c>
      <c r="D63" s="1265"/>
      <c r="E63" s="1266"/>
      <c r="F63" s="142">
        <v>6389</v>
      </c>
      <c r="G63" s="142">
        <v>6609</v>
      </c>
      <c r="H63" s="143">
        <v>6676</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1Fgo1Cqex6SrfUsR8o7WF8D4hcgtL7U+AgOg7LeH4uNWH1ZnWGM/SLPTBM3XWlNr7TNYVwnm/xxqNZaSx8AE1Q==" saltValue="4jppfUmEcLm2s63jy3+g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607</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606</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611</v>
      </c>
      <c r="BC53" s="1282"/>
      <c r="BD53" s="1282"/>
      <c r="BE53" s="1282"/>
      <c r="BF53" s="1282"/>
      <c r="BG53" s="1282"/>
      <c r="BH53" s="1282"/>
      <c r="BI53" s="1282"/>
      <c r="BJ53" s="1282"/>
      <c r="BK53" s="1282"/>
      <c r="BL53" s="1282"/>
      <c r="BM53" s="1282"/>
      <c r="BN53" s="1282"/>
      <c r="BO53" s="1282"/>
      <c r="BP53" s="1281">
        <v>72.2</v>
      </c>
      <c r="BQ53" s="1281"/>
      <c r="BR53" s="1281"/>
      <c r="BS53" s="1281"/>
      <c r="BT53" s="1281"/>
      <c r="BU53" s="1281"/>
      <c r="BV53" s="1281"/>
      <c r="BW53" s="1281"/>
      <c r="BX53" s="1281">
        <v>71.7</v>
      </c>
      <c r="BY53" s="1281"/>
      <c r="BZ53" s="1281"/>
      <c r="CA53" s="1281"/>
      <c r="CB53" s="1281"/>
      <c r="CC53" s="1281"/>
      <c r="CD53" s="1281"/>
      <c r="CE53" s="1281"/>
      <c r="CF53" s="1281">
        <v>75.099999999999994</v>
      </c>
      <c r="CG53" s="1281"/>
      <c r="CH53" s="1281"/>
      <c r="CI53" s="1281"/>
      <c r="CJ53" s="1281"/>
      <c r="CK53" s="1281"/>
      <c r="CL53" s="1281"/>
      <c r="CM53" s="1281"/>
      <c r="CN53" s="1281">
        <v>75.400000000000006</v>
      </c>
      <c r="CO53" s="1281"/>
      <c r="CP53" s="1281"/>
      <c r="CQ53" s="1281"/>
      <c r="CR53" s="1281"/>
      <c r="CS53" s="1281"/>
      <c r="CT53" s="1281"/>
      <c r="CU53" s="1281"/>
      <c r="CV53" s="1281">
        <v>75.900000000000006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605</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3.1</v>
      </c>
      <c r="CO55" s="1281"/>
      <c r="CP55" s="1281"/>
      <c r="CQ55" s="1281"/>
      <c r="CR55" s="1281"/>
      <c r="CS55" s="1281"/>
      <c r="CT55" s="1281"/>
      <c r="CU55" s="1281"/>
      <c r="CV55" s="1281">
        <v>13.7</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611</v>
      </c>
      <c r="BC57" s="1282"/>
      <c r="BD57" s="1282"/>
      <c r="BE57" s="1282"/>
      <c r="BF57" s="1282"/>
      <c r="BG57" s="1282"/>
      <c r="BH57" s="1282"/>
      <c r="BI57" s="1282"/>
      <c r="BJ57" s="1282"/>
      <c r="BK57" s="1282"/>
      <c r="BL57" s="1282"/>
      <c r="BM57" s="1282"/>
      <c r="BN57" s="1282"/>
      <c r="BO57" s="1282"/>
      <c r="BP57" s="1281">
        <v>52.3</v>
      </c>
      <c r="BQ57" s="1281"/>
      <c r="BR57" s="1281"/>
      <c r="BS57" s="1281"/>
      <c r="BT57" s="1281"/>
      <c r="BU57" s="1281"/>
      <c r="BV57" s="1281"/>
      <c r="BW57" s="1281"/>
      <c r="BX57" s="1281">
        <v>59.3</v>
      </c>
      <c r="BY57" s="1281"/>
      <c r="BZ57" s="1281"/>
      <c r="CA57" s="1281"/>
      <c r="CB57" s="1281"/>
      <c r="CC57" s="1281"/>
      <c r="CD57" s="1281"/>
      <c r="CE57" s="1281"/>
      <c r="CF57" s="1281">
        <v>59.9</v>
      </c>
      <c r="CG57" s="1281"/>
      <c r="CH57" s="1281"/>
      <c r="CI57" s="1281"/>
      <c r="CJ57" s="1281"/>
      <c r="CK57" s="1281"/>
      <c r="CL57" s="1281"/>
      <c r="CM57" s="1281"/>
      <c r="CN57" s="1281">
        <v>61</v>
      </c>
      <c r="CO57" s="1281"/>
      <c r="CP57" s="1281"/>
      <c r="CQ57" s="1281"/>
      <c r="CR57" s="1281"/>
      <c r="CS57" s="1281"/>
      <c r="CT57" s="1281"/>
      <c r="CU57" s="1281"/>
      <c r="CV57" s="1281">
        <v>61.9</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610</v>
      </c>
    </row>
    <row r="64" spans="1:109" ht="13.5" x14ac:dyDescent="0.15">
      <c r="B64" s="1274"/>
      <c r="G64" s="1311"/>
      <c r="I64" s="1313"/>
      <c r="J64" s="1313"/>
      <c r="K64" s="1313"/>
      <c r="L64" s="1313"/>
      <c r="M64" s="1313"/>
      <c r="N64" s="1312"/>
      <c r="AM64" s="1311"/>
      <c r="AN64" s="1311" t="s">
        <v>609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607</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606</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603</v>
      </c>
      <c r="BC75" s="1282"/>
      <c r="BD75" s="1282"/>
      <c r="BE75" s="1282"/>
      <c r="BF75" s="1282"/>
      <c r="BG75" s="1282"/>
      <c r="BH75" s="1282"/>
      <c r="BI75" s="1282"/>
      <c r="BJ75" s="1282"/>
      <c r="BK75" s="1282"/>
      <c r="BL75" s="1282"/>
      <c r="BM75" s="1282"/>
      <c r="BN75" s="1282"/>
      <c r="BO75" s="1282"/>
      <c r="BP75" s="1281">
        <v>4.3</v>
      </c>
      <c r="BQ75" s="1281"/>
      <c r="BR75" s="1281"/>
      <c r="BS75" s="1281"/>
      <c r="BT75" s="1281"/>
      <c r="BU75" s="1281"/>
      <c r="BV75" s="1281"/>
      <c r="BW75" s="1281"/>
      <c r="BX75" s="1281">
        <v>5.0999999999999996</v>
      </c>
      <c r="BY75" s="1281"/>
      <c r="BZ75" s="1281"/>
      <c r="CA75" s="1281"/>
      <c r="CB75" s="1281"/>
      <c r="CC75" s="1281"/>
      <c r="CD75" s="1281"/>
      <c r="CE75" s="1281"/>
      <c r="CF75" s="1281">
        <v>6</v>
      </c>
      <c r="CG75" s="1281"/>
      <c r="CH75" s="1281"/>
      <c r="CI75" s="1281"/>
      <c r="CJ75" s="1281"/>
      <c r="CK75" s="1281"/>
      <c r="CL75" s="1281"/>
      <c r="CM75" s="1281"/>
      <c r="CN75" s="1281">
        <v>6.1</v>
      </c>
      <c r="CO75" s="1281"/>
      <c r="CP75" s="1281"/>
      <c r="CQ75" s="1281"/>
      <c r="CR75" s="1281"/>
      <c r="CS75" s="1281"/>
      <c r="CT75" s="1281"/>
      <c r="CU75" s="1281"/>
      <c r="CV75" s="1281">
        <v>6.3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605</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3.1</v>
      </c>
      <c r="CO77" s="1281"/>
      <c r="CP77" s="1281"/>
      <c r="CQ77" s="1281"/>
      <c r="CR77" s="1281"/>
      <c r="CS77" s="1281"/>
      <c r="CT77" s="1281"/>
      <c r="CU77" s="1281"/>
      <c r="CV77" s="1281">
        <v>13.7</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603</v>
      </c>
      <c r="BC79" s="1282"/>
      <c r="BD79" s="1282"/>
      <c r="BE79" s="1282"/>
      <c r="BF79" s="1282"/>
      <c r="BG79" s="1282"/>
      <c r="BH79" s="1282"/>
      <c r="BI79" s="1282"/>
      <c r="BJ79" s="1282"/>
      <c r="BK79" s="1282"/>
      <c r="BL79" s="1282"/>
      <c r="BM79" s="1282"/>
      <c r="BN79" s="1282"/>
      <c r="BO79" s="1282"/>
      <c r="BP79" s="1281">
        <v>7.9</v>
      </c>
      <c r="BQ79" s="1281"/>
      <c r="BR79" s="1281"/>
      <c r="BS79" s="1281"/>
      <c r="BT79" s="1281"/>
      <c r="BU79" s="1281"/>
      <c r="BV79" s="1281"/>
      <c r="BW79" s="1281"/>
      <c r="BX79" s="1281">
        <v>7.9</v>
      </c>
      <c r="BY79" s="1281"/>
      <c r="BZ79" s="1281"/>
      <c r="CA79" s="1281"/>
      <c r="CB79" s="1281"/>
      <c r="CC79" s="1281"/>
      <c r="CD79" s="1281"/>
      <c r="CE79" s="1281"/>
      <c r="CF79" s="1281">
        <v>7.8</v>
      </c>
      <c r="CG79" s="1281"/>
      <c r="CH79" s="1281"/>
      <c r="CI79" s="1281"/>
      <c r="CJ79" s="1281"/>
      <c r="CK79" s="1281"/>
      <c r="CL79" s="1281"/>
      <c r="CM79" s="1281"/>
      <c r="CN79" s="1281">
        <v>7.9</v>
      </c>
      <c r="CO79" s="1281"/>
      <c r="CP79" s="1281"/>
      <c r="CQ79" s="1281"/>
      <c r="CR79" s="1281"/>
      <c r="CS79" s="1281"/>
      <c r="CT79" s="1281"/>
      <c r="CU79" s="1281"/>
      <c r="CV79" s="1281">
        <v>7.9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2sQ4Djk1Q7CexcuybhNvYSjiheKy7nqZlNBlMyYZ3P2QAaFtOcL/PRPz/f5ceoTV1M+TvMKmtbaibU6OD9PBQ==" saltValue="AhY7pmIK5fkF7TYrR/7Zy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HkzCBgs2VkO5IDFN7wrPp+z0NAllFH149gtAljpYfDEwgpDNUeMEEXfJuMnJjDKAhxfq1NrpgNIsu2GjS5CWfw==" saltValue="zXsuNcxhx0saJnfvoXkNQ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7OjbSHvHwfH5opJPjolFX6oAbX0YAF1yAFSlnrQ9Tl0Q9peadI4/VgXSD+hpflKqhTR+obQ2e1NhSjkG1I9cjA==" saltValue="zBO/p9iCyaKu5soFJ6VI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85768</v>
      </c>
      <c r="E3" s="162"/>
      <c r="F3" s="163">
        <v>79466</v>
      </c>
      <c r="G3" s="164"/>
      <c r="H3" s="165"/>
    </row>
    <row r="4" spans="1:8" x14ac:dyDescent="0.15">
      <c r="A4" s="166"/>
      <c r="B4" s="167"/>
      <c r="C4" s="168"/>
      <c r="D4" s="169">
        <v>58654</v>
      </c>
      <c r="E4" s="170"/>
      <c r="F4" s="171">
        <v>44645</v>
      </c>
      <c r="G4" s="172"/>
      <c r="H4" s="173"/>
    </row>
    <row r="5" spans="1:8" x14ac:dyDescent="0.15">
      <c r="A5" s="154" t="s">
        <v>548</v>
      </c>
      <c r="B5" s="159"/>
      <c r="C5" s="160"/>
      <c r="D5" s="161">
        <v>144924</v>
      </c>
      <c r="E5" s="162"/>
      <c r="F5" s="163">
        <v>90072</v>
      </c>
      <c r="G5" s="164"/>
      <c r="H5" s="165"/>
    </row>
    <row r="6" spans="1:8" x14ac:dyDescent="0.15">
      <c r="A6" s="166"/>
      <c r="B6" s="167"/>
      <c r="C6" s="168"/>
      <c r="D6" s="169">
        <v>109435</v>
      </c>
      <c r="E6" s="170"/>
      <c r="F6" s="171">
        <v>46083</v>
      </c>
      <c r="G6" s="172"/>
      <c r="H6" s="173"/>
    </row>
    <row r="7" spans="1:8" x14ac:dyDescent="0.15">
      <c r="A7" s="154" t="s">
        <v>549</v>
      </c>
      <c r="B7" s="159"/>
      <c r="C7" s="160"/>
      <c r="D7" s="161">
        <v>94397</v>
      </c>
      <c r="E7" s="162"/>
      <c r="F7" s="163">
        <v>88328</v>
      </c>
      <c r="G7" s="164"/>
      <c r="H7" s="165"/>
    </row>
    <row r="8" spans="1:8" x14ac:dyDescent="0.15">
      <c r="A8" s="166"/>
      <c r="B8" s="167"/>
      <c r="C8" s="168"/>
      <c r="D8" s="169">
        <v>63217</v>
      </c>
      <c r="E8" s="170"/>
      <c r="F8" s="171">
        <v>49013</v>
      </c>
      <c r="G8" s="172"/>
      <c r="H8" s="173"/>
    </row>
    <row r="9" spans="1:8" x14ac:dyDescent="0.15">
      <c r="A9" s="154" t="s">
        <v>550</v>
      </c>
      <c r="B9" s="159"/>
      <c r="C9" s="160"/>
      <c r="D9" s="161">
        <v>103223</v>
      </c>
      <c r="E9" s="162"/>
      <c r="F9" s="163">
        <v>103390</v>
      </c>
      <c r="G9" s="164"/>
      <c r="H9" s="165"/>
    </row>
    <row r="10" spans="1:8" x14ac:dyDescent="0.15">
      <c r="A10" s="166"/>
      <c r="B10" s="167"/>
      <c r="C10" s="168"/>
      <c r="D10" s="169">
        <v>44834</v>
      </c>
      <c r="E10" s="170"/>
      <c r="F10" s="171">
        <v>51269</v>
      </c>
      <c r="G10" s="172"/>
      <c r="H10" s="173"/>
    </row>
    <row r="11" spans="1:8" x14ac:dyDescent="0.15">
      <c r="A11" s="154" t="s">
        <v>551</v>
      </c>
      <c r="B11" s="159"/>
      <c r="C11" s="160"/>
      <c r="D11" s="161">
        <v>138171</v>
      </c>
      <c r="E11" s="162"/>
      <c r="F11" s="163">
        <v>117234</v>
      </c>
      <c r="G11" s="164"/>
      <c r="H11" s="165"/>
    </row>
    <row r="12" spans="1:8" x14ac:dyDescent="0.15">
      <c r="A12" s="166"/>
      <c r="B12" s="167"/>
      <c r="C12" s="174"/>
      <c r="D12" s="169">
        <v>52642</v>
      </c>
      <c r="E12" s="170"/>
      <c r="F12" s="171">
        <v>59796</v>
      </c>
      <c r="G12" s="172"/>
      <c r="H12" s="173"/>
    </row>
    <row r="13" spans="1:8" x14ac:dyDescent="0.15">
      <c r="A13" s="154"/>
      <c r="B13" s="159"/>
      <c r="C13" s="175"/>
      <c r="D13" s="176">
        <v>113297</v>
      </c>
      <c r="E13" s="177"/>
      <c r="F13" s="178">
        <v>95698</v>
      </c>
      <c r="G13" s="179"/>
      <c r="H13" s="165"/>
    </row>
    <row r="14" spans="1:8" x14ac:dyDescent="0.15">
      <c r="A14" s="166"/>
      <c r="B14" s="167"/>
      <c r="C14" s="168"/>
      <c r="D14" s="169">
        <v>65756</v>
      </c>
      <c r="E14" s="170"/>
      <c r="F14" s="171">
        <v>50161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10.62</v>
      </c>
      <c r="C19" s="180">
        <f>ROUND(VALUE(SUBSTITUTE(実質収支比率等に係る経年分析!G$48,"▲","-")),2)</f>
        <v>7.35</v>
      </c>
      <c r="D19" s="180">
        <f>ROUND(VALUE(SUBSTITUTE(実質収支比率等に係る経年分析!H$48,"▲","-")),2)</f>
        <v>6.71</v>
      </c>
      <c r="E19" s="180">
        <f>ROUND(VALUE(SUBSTITUTE(実質収支比率等に係る経年分析!I$48,"▲","-")),2)</f>
        <v>6.16</v>
      </c>
      <c r="F19" s="180">
        <f>ROUND(VALUE(SUBSTITUTE(実質収支比率等に係る経年分析!J$48,"▲","-")),2)</f>
        <v>7.27</v>
      </c>
    </row>
    <row r="20" spans="1:11" x14ac:dyDescent="0.15">
      <c r="A20" s="180" t="s">
        <v>54</v>
      </c>
      <c r="B20" s="180">
        <f>ROUND(VALUE(SUBSTITUTE(実質収支比率等に係る経年分析!F$47,"▲","-")),2)</f>
        <v>24.49</v>
      </c>
      <c r="C20" s="180">
        <f>ROUND(VALUE(SUBSTITUTE(実質収支比率等に係る経年分析!G$47,"▲","-")),2)</f>
        <v>27.29</v>
      </c>
      <c r="D20" s="180">
        <f>ROUND(VALUE(SUBSTITUTE(実質収支比率等に係る経年分析!H$47,"▲","-")),2)</f>
        <v>27.1</v>
      </c>
      <c r="E20" s="180">
        <f>ROUND(VALUE(SUBSTITUTE(実質収支比率等に係る経年分析!I$47,"▲","-")),2)</f>
        <v>29.15</v>
      </c>
      <c r="F20" s="180">
        <f>ROUND(VALUE(SUBSTITUTE(実質収支比率等に係る経年分析!J$47,"▲","-")),2)</f>
        <v>30.83</v>
      </c>
    </row>
    <row r="21" spans="1:11" x14ac:dyDescent="0.15">
      <c r="A21" s="180" t="s">
        <v>55</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-8.02</v>
      </c>
      <c r="D21" s="180">
        <f>IF(ISNUMBER(VALUE(SUBSTITUTE(実質収支比率等に係る経年分析!H$49,"▲","-"))),ROUND(VALUE(SUBSTITUTE(実質収支比率等に係る経年分析!H$49,"▲","-")),2),NA())</f>
        <v>-4.1500000000000004</v>
      </c>
      <c r="E21" s="180">
        <f>IF(ISNUMBER(VALUE(SUBSTITUTE(実質収支比率等に係る経年分析!I$49,"▲","-"))),ROUND(VALUE(SUBSTITUTE(実質収支比率等に係る経年分析!I$49,"▲","-")),2),NA())</f>
        <v>-2.46</v>
      </c>
      <c r="F21" s="180">
        <f>IF(ISNUMBER(VALUE(SUBSTITUTE(実質収支比率等に係る経年分析!J$49,"▲","-"))),ROUND(VALUE(SUBSTITUTE(実質収支比率等に係る経年分析!J$49,"▲","-")),2),NA())</f>
        <v>1.44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20.72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17.760000000000002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介護予防支援事業特別会計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0.96</v>
      </c>
    </row>
    <row r="35" spans="1:16" x14ac:dyDescent="0.15">
      <c r="A35" s="181" t="str">
        <f>IF(連結実質赤字比率に係る赤字・黒字の構成分析!C$35="",NA(),連結実質赤字比率に係る赤字・黒字の構成分析!C$35)</f>
        <v>介護保険施設事業会計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2.2000000000000002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993</v>
      </c>
      <c r="E42" s="182"/>
      <c r="F42" s="182"/>
      <c r="G42" s="182">
        <f>'実質公債費比率（分子）の構造'!L$52</f>
        <v>1008</v>
      </c>
      <c r="H42" s="182"/>
      <c r="I42" s="182"/>
      <c r="J42" s="182">
        <f>'実質公債費比率（分子）の構造'!M$52</f>
        <v>1009</v>
      </c>
      <c r="K42" s="182"/>
      <c r="L42" s="182"/>
      <c r="M42" s="182">
        <f>'実質公債費比率（分子）の構造'!N$52</f>
        <v>1047</v>
      </c>
      <c r="N42" s="182"/>
      <c r="O42" s="182"/>
      <c r="P42" s="182">
        <f>'実質公債費比率（分子）の構造'!O$52</f>
        <v>1147</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18</v>
      </c>
      <c r="C45" s="182"/>
      <c r="D45" s="182"/>
      <c r="E45" s="182">
        <f>'実質公債費比率（分子）の構造'!L$49</f>
        <v>42</v>
      </c>
      <c r="F45" s="182"/>
      <c r="G45" s="182"/>
      <c r="H45" s="182">
        <f>'実質公債費比率（分子）の構造'!M$49</f>
        <v>118</v>
      </c>
      <c r="I45" s="182"/>
      <c r="J45" s="182"/>
      <c r="K45" s="182">
        <f>'実質公債費比率（分子）の構造'!N$49</f>
        <v>115</v>
      </c>
      <c r="L45" s="182"/>
      <c r="M45" s="182"/>
      <c r="N45" s="182">
        <f>'実質公債費比率（分子）の構造'!O$49</f>
        <v>127</v>
      </c>
      <c r="O45" s="182"/>
      <c r="P45" s="182"/>
    </row>
    <row r="46" spans="1:16" x14ac:dyDescent="0.15">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1231</v>
      </c>
      <c r="C49" s="182"/>
      <c r="D49" s="182"/>
      <c r="E49" s="182">
        <f>'実質公債費比率（分子）の構造'!L$45</f>
        <v>1240</v>
      </c>
      <c r="F49" s="182"/>
      <c r="G49" s="182"/>
      <c r="H49" s="182">
        <f>'実質公債費比率（分子）の構造'!M$45</f>
        <v>1172</v>
      </c>
      <c r="I49" s="182"/>
      <c r="J49" s="182"/>
      <c r="K49" s="182">
        <f>'実質公債費比率（分子）の構造'!N$45</f>
        <v>1200</v>
      </c>
      <c r="L49" s="182"/>
      <c r="M49" s="182"/>
      <c r="N49" s="182">
        <f>'実質公債費比率（分子）の構造'!O$45</f>
        <v>1327</v>
      </c>
      <c r="O49" s="182"/>
      <c r="P49" s="182"/>
    </row>
    <row r="50" spans="1:16" x14ac:dyDescent="0.15">
      <c r="A50" s="182" t="s">
        <v>70</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274</v>
      </c>
      <c r="G50" s="182" t="e">
        <f>NA()</f>
        <v>#N/A</v>
      </c>
      <c r="H50" s="182" t="e">
        <f>NA()</f>
        <v>#N/A</v>
      </c>
      <c r="I50" s="182">
        <f>IF(ISNUMBER('実質公債費比率（分子）の構造'!M$53),'実質公債費比率（分子）の構造'!M$53,NA())</f>
        <v>281</v>
      </c>
      <c r="J50" s="182" t="e">
        <f>NA()</f>
        <v>#N/A</v>
      </c>
      <c r="K50" s="182" t="e">
        <f>NA()</f>
        <v>#N/A</v>
      </c>
      <c r="L50" s="182">
        <f>IF(ISNUMBER('実質公債費比率（分子）の構造'!N$53),'実質公債費比率（分子）の構造'!N$53,NA())</f>
        <v>268</v>
      </c>
      <c r="M50" s="182" t="e">
        <f>NA()</f>
        <v>#N/A</v>
      </c>
      <c r="N50" s="182" t="e">
        <f>NA()</f>
        <v>#N/A</v>
      </c>
      <c r="O50" s="182">
        <f>IF(ISNUMBER('実質公債費比率（分子）の構造'!O$53),'実質公債費比率（分子）の構造'!O$53,NA())</f>
        <v>307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11251</v>
      </c>
      <c r="E56" s="181"/>
      <c r="F56" s="181"/>
      <c r="G56" s="181">
        <f>'将来負担比率（分子）の構造'!J$52</f>
        <v>11643</v>
      </c>
      <c r="H56" s="181"/>
      <c r="I56" s="181"/>
      <c r="J56" s="181">
        <f>'将来負担比率（分子）の構造'!K$52</f>
        <v>11478</v>
      </c>
      <c r="K56" s="181"/>
      <c r="L56" s="181"/>
      <c r="M56" s="181">
        <f>'将来負担比率（分子）の構造'!L$52</f>
        <v>10972</v>
      </c>
      <c r="N56" s="181"/>
      <c r="O56" s="181"/>
      <c r="P56" s="181">
        <f>'将来負担比率（分子）の構造'!M$52</f>
        <v>11055</v>
      </c>
    </row>
    <row r="57" spans="1:16" x14ac:dyDescent="0.15">
      <c r="A57" s="181" t="s">
        <v>41</v>
      </c>
      <c r="B57" s="181"/>
      <c r="C57" s="181"/>
      <c r="D57" s="181">
        <f>'将来負担比率（分子）の構造'!I$51</f>
        <v>17</v>
      </c>
      <c r="E57" s="181"/>
      <c r="F57" s="181"/>
      <c r="G57" s="181">
        <f>'将来負担比率（分子）の構造'!J$51</f>
        <v>8</v>
      </c>
      <c r="H57" s="181"/>
      <c r="I57" s="181"/>
      <c r="J57" s="181">
        <f>'将来負担比率（分子）の構造'!K$51</f>
        <v>3</v>
      </c>
      <c r="K57" s="181"/>
      <c r="L57" s="181"/>
      <c r="M57" s="181">
        <f>'将来負担比率（分子）の構造'!L$51</f>
        <v>1</v>
      </c>
      <c r="N57" s="181"/>
      <c r="O57" s="181"/>
      <c r="P57" s="181">
        <f>'将来負担比率（分子）の構造'!M$51</f>
        <v>0</v>
      </c>
    </row>
    <row r="58" spans="1:16" x14ac:dyDescent="0.15">
      <c r="A58" s="181" t="s">
        <v>40</v>
      </c>
      <c r="B58" s="181"/>
      <c r="C58" s="181"/>
      <c r="D58" s="181">
        <f>'将来負担比率（分子）の構造'!I$50</f>
        <v>6133</v>
      </c>
      <c r="E58" s="181"/>
      <c r="F58" s="181"/>
      <c r="G58" s="181">
        <f>'将来負担比率（分子）の構造'!J$50</f>
        <v>5895</v>
      </c>
      <c r="H58" s="181"/>
      <c r="I58" s="181"/>
      <c r="J58" s="181">
        <f>'将来負担比率（分子）の構造'!K$50</f>
        <v>5650</v>
      </c>
      <c r="K58" s="181"/>
      <c r="L58" s="181"/>
      <c r="M58" s="181">
        <f>'将来負担比率（分子）の構造'!L$50</f>
        <v>5640</v>
      </c>
      <c r="N58" s="181"/>
      <c r="O58" s="181"/>
      <c r="P58" s="181">
        <f>'将来負担比率（分子）の構造'!M$50</f>
        <v>5965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1211</v>
      </c>
      <c r="C62" s="181"/>
      <c r="D62" s="181"/>
      <c r="E62" s="181">
        <f>'将来負担比率（分子）の構造'!J$45</f>
        <v>1157</v>
      </c>
      <c r="F62" s="181"/>
      <c r="G62" s="181"/>
      <c r="H62" s="181">
        <f>'将来負担比率（分子）の構造'!K$45</f>
        <v>1067</v>
      </c>
      <c r="I62" s="181"/>
      <c r="J62" s="181"/>
      <c r="K62" s="181">
        <f>'将来負担比率（分子）の構造'!L$45</f>
        <v>1010</v>
      </c>
      <c r="L62" s="181"/>
      <c r="M62" s="181"/>
      <c r="N62" s="181">
        <f>'将来負担比率（分子）の構造'!M$45</f>
        <v>974</v>
      </c>
      <c r="O62" s="181"/>
      <c r="P62" s="181"/>
    </row>
    <row r="63" spans="1:16" x14ac:dyDescent="0.15">
      <c r="A63" s="181" t="s">
        <v>33</v>
      </c>
      <c r="B63" s="181">
        <f>'将来負担比率（分子）の構造'!I$44</f>
        <v>1752</v>
      </c>
      <c r="C63" s="181"/>
      <c r="D63" s="181"/>
      <c r="E63" s="181">
        <f>'将来負担比率（分子）の構造'!J$44</f>
        <v>1709</v>
      </c>
      <c r="F63" s="181"/>
      <c r="G63" s="181"/>
      <c r="H63" s="181">
        <f>'将来負担比率（分子）の構造'!K$44</f>
        <v>1623</v>
      </c>
      <c r="I63" s="181"/>
      <c r="J63" s="181"/>
      <c r="K63" s="181">
        <f>'将来負担比率（分子）の構造'!L$44</f>
        <v>1218</v>
      </c>
      <c r="L63" s="181"/>
      <c r="M63" s="181"/>
      <c r="N63" s="181">
        <f>'将来負担比率（分子）の構造'!M$44</f>
        <v>1117</v>
      </c>
      <c r="O63" s="181"/>
      <c r="P63" s="181"/>
    </row>
    <row r="64" spans="1:16" x14ac:dyDescent="0.15">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10977</v>
      </c>
      <c r="C66" s="181"/>
      <c r="D66" s="181"/>
      <c r="E66" s="181">
        <f>'将来負担比率（分子）の構造'!J$41</f>
        <v>11385</v>
      </c>
      <c r="F66" s="181"/>
      <c r="G66" s="181"/>
      <c r="H66" s="181">
        <f>'将来負担比率（分子）の構造'!K$41</f>
        <v>11141</v>
      </c>
      <c r="I66" s="181"/>
      <c r="J66" s="181"/>
      <c r="K66" s="181">
        <f>'将来負担比率（分子）の構造'!L$41</f>
        <v>10821</v>
      </c>
      <c r="L66" s="181"/>
      <c r="M66" s="181"/>
      <c r="N66" s="181">
        <f>'将来負担比率（分子）の構造'!M$41</f>
        <v>10752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1491</v>
      </c>
      <c r="C72" s="185">
        <f>基金残高に係る経年分析!G55</f>
        <v>1579</v>
      </c>
      <c r="D72" s="185">
        <f>基金残高に係る経年分析!H55</f>
        <v>1752</v>
      </c>
    </row>
    <row r="73" spans="1:16" x14ac:dyDescent="0.15">
      <c r="A73" s="184" t="s">
        <v>77</v>
      </c>
      <c r="B73" s="185">
        <f>基金残高に係る経年分析!F56</f>
        <v>2139</v>
      </c>
      <c r="C73" s="185">
        <f>基金残高に係る経年分析!G56</f>
        <v>2044</v>
      </c>
      <c r="D73" s="185">
        <f>基金残高に係る経年分析!H56</f>
        <v>1948</v>
      </c>
    </row>
    <row r="74" spans="1:16" x14ac:dyDescent="0.15">
      <c r="A74" s="184" t="s">
        <v>78</v>
      </c>
      <c r="B74" s="185">
        <f>基金残高に係る経年分析!F57</f>
        <v>2759</v>
      </c>
      <c r="C74" s="185">
        <f>基金残高に係る経年分析!G57</f>
        <v>2987</v>
      </c>
      <c r="D74" s="185">
        <f>基金残高に係る経年分析!H57</f>
        <v>2976</v>
      </c>
    </row>
  </sheetData>
  <sheetProtection algorithmName="SHA-512" hashValue="lM+OOqxJa1DQ3oYXdOUkwbDN8XU6IeDsLAUwHckxURZdOlSuCEMksAvGpYgchjZ5JV6fIjKQLL7eKIvuNJvMoA==" saltValue="/jOqDCRDJvhSW4THawu1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1488746</v>
      </c>
      <c r="S5" s="637"/>
      <c r="T5" s="637"/>
      <c r="U5" s="637"/>
      <c r="V5" s="637"/>
      <c r="W5" s="637"/>
      <c r="X5" s="637"/>
      <c r="Y5" s="638"/>
      <c r="Z5" s="639">
        <v>12</v>
      </c>
      <c r="AA5" s="639"/>
      <c r="AB5" s="639"/>
      <c r="AC5" s="639"/>
      <c r="AD5" s="640">
        <v>1488746</v>
      </c>
      <c r="AE5" s="640"/>
      <c r="AF5" s="640"/>
      <c r="AG5" s="640"/>
      <c r="AH5" s="640"/>
      <c r="AI5" s="640"/>
      <c r="AJ5" s="640"/>
      <c r="AK5" s="640"/>
      <c r="AL5" s="641">
        <v>27.1</v>
      </c>
      <c r="AM5" s="642"/>
      <c r="AN5" s="642"/>
      <c r="AO5" s="643"/>
      <c r="AP5" s="633" t="s">
        <v>224</v>
      </c>
      <c r="AQ5" s="634"/>
      <c r="AR5" s="634"/>
      <c r="AS5" s="634"/>
      <c r="AT5" s="634"/>
      <c r="AU5" s="634"/>
      <c r="AV5" s="634"/>
      <c r="AW5" s="634"/>
      <c r="AX5" s="634"/>
      <c r="AY5" s="634"/>
      <c r="AZ5" s="634"/>
      <c r="BA5" s="634"/>
      <c r="BB5" s="634"/>
      <c r="BC5" s="634"/>
      <c r="BD5" s="634"/>
      <c r="BE5" s="634"/>
      <c r="BF5" s="635"/>
      <c r="BG5" s="647">
        <v>1484525</v>
      </c>
      <c r="BH5" s="648"/>
      <c r="BI5" s="648"/>
      <c r="BJ5" s="648"/>
      <c r="BK5" s="648"/>
      <c r="BL5" s="648"/>
      <c r="BM5" s="648"/>
      <c r="BN5" s="649"/>
      <c r="BO5" s="650">
        <v>99.7</v>
      </c>
      <c r="BP5" s="650"/>
      <c r="BQ5" s="650"/>
      <c r="BR5" s="650"/>
      <c r="BS5" s="651" t="s">
        <v>174</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66601</v>
      </c>
      <c r="S6" s="648"/>
      <c r="T6" s="648"/>
      <c r="U6" s="648"/>
      <c r="V6" s="648"/>
      <c r="W6" s="648"/>
      <c r="X6" s="648"/>
      <c r="Y6" s="649"/>
      <c r="Z6" s="650">
        <v>0.5</v>
      </c>
      <c r="AA6" s="650"/>
      <c r="AB6" s="650"/>
      <c r="AC6" s="650"/>
      <c r="AD6" s="651">
        <v>66601</v>
      </c>
      <c r="AE6" s="651"/>
      <c r="AF6" s="651"/>
      <c r="AG6" s="651"/>
      <c r="AH6" s="651"/>
      <c r="AI6" s="651"/>
      <c r="AJ6" s="651"/>
      <c r="AK6" s="651"/>
      <c r="AL6" s="652">
        <v>1.2</v>
      </c>
      <c r="AM6" s="653"/>
      <c r="AN6" s="653"/>
      <c r="AO6" s="654"/>
      <c r="AP6" s="644" t="s">
        <v>229</v>
      </c>
      <c r="AQ6" s="645"/>
      <c r="AR6" s="645"/>
      <c r="AS6" s="645"/>
      <c r="AT6" s="645"/>
      <c r="AU6" s="645"/>
      <c r="AV6" s="645"/>
      <c r="AW6" s="645"/>
      <c r="AX6" s="645"/>
      <c r="AY6" s="645"/>
      <c r="AZ6" s="645"/>
      <c r="BA6" s="645"/>
      <c r="BB6" s="645"/>
      <c r="BC6" s="645"/>
      <c r="BD6" s="645"/>
      <c r="BE6" s="645"/>
      <c r="BF6" s="646"/>
      <c r="BG6" s="647">
        <v>1484525</v>
      </c>
      <c r="BH6" s="648"/>
      <c r="BI6" s="648"/>
      <c r="BJ6" s="648"/>
      <c r="BK6" s="648"/>
      <c r="BL6" s="648"/>
      <c r="BM6" s="648"/>
      <c r="BN6" s="649"/>
      <c r="BO6" s="650">
        <v>99.7</v>
      </c>
      <c r="BP6" s="650"/>
      <c r="BQ6" s="650"/>
      <c r="BR6" s="650"/>
      <c r="BS6" s="651" t="s">
        <v>230</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97774</v>
      </c>
      <c r="CS6" s="648"/>
      <c r="CT6" s="648"/>
      <c r="CU6" s="648"/>
      <c r="CV6" s="648"/>
      <c r="CW6" s="648"/>
      <c r="CX6" s="648"/>
      <c r="CY6" s="649"/>
      <c r="CZ6" s="641">
        <v>0.8</v>
      </c>
      <c r="DA6" s="642"/>
      <c r="DB6" s="642"/>
      <c r="DC6" s="661"/>
      <c r="DD6" s="656" t="s">
        <v>230</v>
      </c>
      <c r="DE6" s="648"/>
      <c r="DF6" s="648"/>
      <c r="DG6" s="648"/>
      <c r="DH6" s="648"/>
      <c r="DI6" s="648"/>
      <c r="DJ6" s="648"/>
      <c r="DK6" s="648"/>
      <c r="DL6" s="648"/>
      <c r="DM6" s="648"/>
      <c r="DN6" s="648"/>
      <c r="DO6" s="648"/>
      <c r="DP6" s="649"/>
      <c r="DQ6" s="656">
        <v>97774</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2419</v>
      </c>
      <c r="S7" s="648"/>
      <c r="T7" s="648"/>
      <c r="U7" s="648"/>
      <c r="V7" s="648"/>
      <c r="W7" s="648"/>
      <c r="X7" s="648"/>
      <c r="Y7" s="649"/>
      <c r="Z7" s="650">
        <v>0</v>
      </c>
      <c r="AA7" s="650"/>
      <c r="AB7" s="650"/>
      <c r="AC7" s="650"/>
      <c r="AD7" s="651">
        <v>2419</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623315</v>
      </c>
      <c r="BH7" s="648"/>
      <c r="BI7" s="648"/>
      <c r="BJ7" s="648"/>
      <c r="BK7" s="648"/>
      <c r="BL7" s="648"/>
      <c r="BM7" s="648"/>
      <c r="BN7" s="649"/>
      <c r="BO7" s="650">
        <v>41.9</v>
      </c>
      <c r="BP7" s="650"/>
      <c r="BQ7" s="650"/>
      <c r="BR7" s="650"/>
      <c r="BS7" s="651" t="s">
        <v>230</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3039620</v>
      </c>
      <c r="CS7" s="648"/>
      <c r="CT7" s="648"/>
      <c r="CU7" s="648"/>
      <c r="CV7" s="648"/>
      <c r="CW7" s="648"/>
      <c r="CX7" s="648"/>
      <c r="CY7" s="649"/>
      <c r="CZ7" s="650">
        <v>25.8</v>
      </c>
      <c r="DA7" s="650"/>
      <c r="DB7" s="650"/>
      <c r="DC7" s="650"/>
      <c r="DD7" s="656">
        <v>18583</v>
      </c>
      <c r="DE7" s="648"/>
      <c r="DF7" s="648"/>
      <c r="DG7" s="648"/>
      <c r="DH7" s="648"/>
      <c r="DI7" s="648"/>
      <c r="DJ7" s="648"/>
      <c r="DK7" s="648"/>
      <c r="DL7" s="648"/>
      <c r="DM7" s="648"/>
      <c r="DN7" s="648"/>
      <c r="DO7" s="648"/>
      <c r="DP7" s="649"/>
      <c r="DQ7" s="656">
        <v>773647</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8065</v>
      </c>
      <c r="S8" s="648"/>
      <c r="T8" s="648"/>
      <c r="U8" s="648"/>
      <c r="V8" s="648"/>
      <c r="W8" s="648"/>
      <c r="X8" s="648"/>
      <c r="Y8" s="649"/>
      <c r="Z8" s="650">
        <v>0.1</v>
      </c>
      <c r="AA8" s="650"/>
      <c r="AB8" s="650"/>
      <c r="AC8" s="650"/>
      <c r="AD8" s="651">
        <v>8065</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26536</v>
      </c>
      <c r="BH8" s="648"/>
      <c r="BI8" s="648"/>
      <c r="BJ8" s="648"/>
      <c r="BK8" s="648"/>
      <c r="BL8" s="648"/>
      <c r="BM8" s="648"/>
      <c r="BN8" s="649"/>
      <c r="BO8" s="650">
        <v>1.8</v>
      </c>
      <c r="BP8" s="650"/>
      <c r="BQ8" s="650"/>
      <c r="BR8" s="650"/>
      <c r="BS8" s="656" t="s">
        <v>230</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2217818</v>
      </c>
      <c r="CS8" s="648"/>
      <c r="CT8" s="648"/>
      <c r="CU8" s="648"/>
      <c r="CV8" s="648"/>
      <c r="CW8" s="648"/>
      <c r="CX8" s="648"/>
      <c r="CY8" s="649"/>
      <c r="CZ8" s="650">
        <v>18.8</v>
      </c>
      <c r="DA8" s="650"/>
      <c r="DB8" s="650"/>
      <c r="DC8" s="650"/>
      <c r="DD8" s="656">
        <v>36455</v>
      </c>
      <c r="DE8" s="648"/>
      <c r="DF8" s="648"/>
      <c r="DG8" s="648"/>
      <c r="DH8" s="648"/>
      <c r="DI8" s="648"/>
      <c r="DJ8" s="648"/>
      <c r="DK8" s="648"/>
      <c r="DL8" s="648"/>
      <c r="DM8" s="648"/>
      <c r="DN8" s="648"/>
      <c r="DO8" s="648"/>
      <c r="DP8" s="649"/>
      <c r="DQ8" s="656">
        <v>1382203</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8072</v>
      </c>
      <c r="S9" s="648"/>
      <c r="T9" s="648"/>
      <c r="U9" s="648"/>
      <c r="V9" s="648"/>
      <c r="W9" s="648"/>
      <c r="X9" s="648"/>
      <c r="Y9" s="649"/>
      <c r="Z9" s="650">
        <v>0.1</v>
      </c>
      <c r="AA9" s="650"/>
      <c r="AB9" s="650"/>
      <c r="AC9" s="650"/>
      <c r="AD9" s="651">
        <v>8072</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525182</v>
      </c>
      <c r="BH9" s="648"/>
      <c r="BI9" s="648"/>
      <c r="BJ9" s="648"/>
      <c r="BK9" s="648"/>
      <c r="BL9" s="648"/>
      <c r="BM9" s="648"/>
      <c r="BN9" s="649"/>
      <c r="BO9" s="650">
        <v>35.299999999999997</v>
      </c>
      <c r="BP9" s="650"/>
      <c r="BQ9" s="650"/>
      <c r="BR9" s="650"/>
      <c r="BS9" s="656" t="s">
        <v>230</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2186812</v>
      </c>
      <c r="CS9" s="648"/>
      <c r="CT9" s="648"/>
      <c r="CU9" s="648"/>
      <c r="CV9" s="648"/>
      <c r="CW9" s="648"/>
      <c r="CX9" s="648"/>
      <c r="CY9" s="649"/>
      <c r="CZ9" s="650">
        <v>18.600000000000001</v>
      </c>
      <c r="DA9" s="650"/>
      <c r="DB9" s="650"/>
      <c r="DC9" s="650"/>
      <c r="DD9" s="656">
        <v>954156</v>
      </c>
      <c r="DE9" s="648"/>
      <c r="DF9" s="648"/>
      <c r="DG9" s="648"/>
      <c r="DH9" s="648"/>
      <c r="DI9" s="648"/>
      <c r="DJ9" s="648"/>
      <c r="DK9" s="648"/>
      <c r="DL9" s="648"/>
      <c r="DM9" s="648"/>
      <c r="DN9" s="648"/>
      <c r="DO9" s="648"/>
      <c r="DP9" s="649"/>
      <c r="DQ9" s="656">
        <v>961564</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230</v>
      </c>
      <c r="S10" s="648"/>
      <c r="T10" s="648"/>
      <c r="U10" s="648"/>
      <c r="V10" s="648"/>
      <c r="W10" s="648"/>
      <c r="X10" s="648"/>
      <c r="Y10" s="649"/>
      <c r="Z10" s="650" t="s">
        <v>230</v>
      </c>
      <c r="AA10" s="650"/>
      <c r="AB10" s="650"/>
      <c r="AC10" s="650"/>
      <c r="AD10" s="651" t="s">
        <v>230</v>
      </c>
      <c r="AE10" s="651"/>
      <c r="AF10" s="651"/>
      <c r="AG10" s="651"/>
      <c r="AH10" s="651"/>
      <c r="AI10" s="651"/>
      <c r="AJ10" s="651"/>
      <c r="AK10" s="651"/>
      <c r="AL10" s="652" t="s">
        <v>144</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42910</v>
      </c>
      <c r="BH10" s="648"/>
      <c r="BI10" s="648"/>
      <c r="BJ10" s="648"/>
      <c r="BK10" s="648"/>
      <c r="BL10" s="648"/>
      <c r="BM10" s="648"/>
      <c r="BN10" s="649"/>
      <c r="BO10" s="650">
        <v>2.9</v>
      </c>
      <c r="BP10" s="650"/>
      <c r="BQ10" s="650"/>
      <c r="BR10" s="650"/>
      <c r="BS10" s="656" t="s">
        <v>230</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35251</v>
      </c>
      <c r="CS10" s="648"/>
      <c r="CT10" s="648"/>
      <c r="CU10" s="648"/>
      <c r="CV10" s="648"/>
      <c r="CW10" s="648"/>
      <c r="CX10" s="648"/>
      <c r="CY10" s="649"/>
      <c r="CZ10" s="650">
        <v>0.3</v>
      </c>
      <c r="DA10" s="650"/>
      <c r="DB10" s="650"/>
      <c r="DC10" s="650"/>
      <c r="DD10" s="656" t="s">
        <v>230</v>
      </c>
      <c r="DE10" s="648"/>
      <c r="DF10" s="648"/>
      <c r="DG10" s="648"/>
      <c r="DH10" s="648"/>
      <c r="DI10" s="648"/>
      <c r="DJ10" s="648"/>
      <c r="DK10" s="648"/>
      <c r="DL10" s="648"/>
      <c r="DM10" s="648"/>
      <c r="DN10" s="648"/>
      <c r="DO10" s="648"/>
      <c r="DP10" s="649"/>
      <c r="DQ10" s="656">
        <v>5251</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325546</v>
      </c>
      <c r="S11" s="648"/>
      <c r="T11" s="648"/>
      <c r="U11" s="648"/>
      <c r="V11" s="648"/>
      <c r="W11" s="648"/>
      <c r="X11" s="648"/>
      <c r="Y11" s="649"/>
      <c r="Z11" s="652">
        <v>2.6</v>
      </c>
      <c r="AA11" s="653"/>
      <c r="AB11" s="653"/>
      <c r="AC11" s="665"/>
      <c r="AD11" s="656">
        <v>325546</v>
      </c>
      <c r="AE11" s="648"/>
      <c r="AF11" s="648"/>
      <c r="AG11" s="648"/>
      <c r="AH11" s="648"/>
      <c r="AI11" s="648"/>
      <c r="AJ11" s="648"/>
      <c r="AK11" s="649"/>
      <c r="AL11" s="652">
        <v>5.9</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28687</v>
      </c>
      <c r="BH11" s="648"/>
      <c r="BI11" s="648"/>
      <c r="BJ11" s="648"/>
      <c r="BK11" s="648"/>
      <c r="BL11" s="648"/>
      <c r="BM11" s="648"/>
      <c r="BN11" s="649"/>
      <c r="BO11" s="650">
        <v>1.9</v>
      </c>
      <c r="BP11" s="650"/>
      <c r="BQ11" s="650"/>
      <c r="BR11" s="650"/>
      <c r="BS11" s="656" t="s">
        <v>230</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355787</v>
      </c>
      <c r="CS11" s="648"/>
      <c r="CT11" s="648"/>
      <c r="CU11" s="648"/>
      <c r="CV11" s="648"/>
      <c r="CW11" s="648"/>
      <c r="CX11" s="648"/>
      <c r="CY11" s="649"/>
      <c r="CZ11" s="650">
        <v>3</v>
      </c>
      <c r="DA11" s="650"/>
      <c r="DB11" s="650"/>
      <c r="DC11" s="650"/>
      <c r="DD11" s="656">
        <v>144843</v>
      </c>
      <c r="DE11" s="648"/>
      <c r="DF11" s="648"/>
      <c r="DG11" s="648"/>
      <c r="DH11" s="648"/>
      <c r="DI11" s="648"/>
      <c r="DJ11" s="648"/>
      <c r="DK11" s="648"/>
      <c r="DL11" s="648"/>
      <c r="DM11" s="648"/>
      <c r="DN11" s="648"/>
      <c r="DO11" s="648"/>
      <c r="DP11" s="649"/>
      <c r="DQ11" s="656">
        <v>137770</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3579</v>
      </c>
      <c r="S12" s="648"/>
      <c r="T12" s="648"/>
      <c r="U12" s="648"/>
      <c r="V12" s="648"/>
      <c r="W12" s="648"/>
      <c r="X12" s="648"/>
      <c r="Y12" s="649"/>
      <c r="Z12" s="650">
        <v>0</v>
      </c>
      <c r="AA12" s="650"/>
      <c r="AB12" s="650"/>
      <c r="AC12" s="650"/>
      <c r="AD12" s="651">
        <v>3579</v>
      </c>
      <c r="AE12" s="651"/>
      <c r="AF12" s="651"/>
      <c r="AG12" s="651"/>
      <c r="AH12" s="651"/>
      <c r="AI12" s="651"/>
      <c r="AJ12" s="651"/>
      <c r="AK12" s="651"/>
      <c r="AL12" s="652">
        <v>0.1</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705499</v>
      </c>
      <c r="BH12" s="648"/>
      <c r="BI12" s="648"/>
      <c r="BJ12" s="648"/>
      <c r="BK12" s="648"/>
      <c r="BL12" s="648"/>
      <c r="BM12" s="648"/>
      <c r="BN12" s="649"/>
      <c r="BO12" s="650">
        <v>47.4</v>
      </c>
      <c r="BP12" s="650"/>
      <c r="BQ12" s="650"/>
      <c r="BR12" s="650"/>
      <c r="BS12" s="656" t="s">
        <v>230</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483212</v>
      </c>
      <c r="CS12" s="648"/>
      <c r="CT12" s="648"/>
      <c r="CU12" s="648"/>
      <c r="CV12" s="648"/>
      <c r="CW12" s="648"/>
      <c r="CX12" s="648"/>
      <c r="CY12" s="649"/>
      <c r="CZ12" s="650">
        <v>4.0999999999999996</v>
      </c>
      <c r="DA12" s="650"/>
      <c r="DB12" s="650"/>
      <c r="DC12" s="650"/>
      <c r="DD12" s="656">
        <v>39001</v>
      </c>
      <c r="DE12" s="648"/>
      <c r="DF12" s="648"/>
      <c r="DG12" s="648"/>
      <c r="DH12" s="648"/>
      <c r="DI12" s="648"/>
      <c r="DJ12" s="648"/>
      <c r="DK12" s="648"/>
      <c r="DL12" s="648"/>
      <c r="DM12" s="648"/>
      <c r="DN12" s="648"/>
      <c r="DO12" s="648"/>
      <c r="DP12" s="649"/>
      <c r="DQ12" s="656">
        <v>366139</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144</v>
      </c>
      <c r="S13" s="648"/>
      <c r="T13" s="648"/>
      <c r="U13" s="648"/>
      <c r="V13" s="648"/>
      <c r="W13" s="648"/>
      <c r="X13" s="648"/>
      <c r="Y13" s="649"/>
      <c r="Z13" s="650" t="s">
        <v>230</v>
      </c>
      <c r="AA13" s="650"/>
      <c r="AB13" s="650"/>
      <c r="AC13" s="650"/>
      <c r="AD13" s="651" t="s">
        <v>144</v>
      </c>
      <c r="AE13" s="651"/>
      <c r="AF13" s="651"/>
      <c r="AG13" s="651"/>
      <c r="AH13" s="651"/>
      <c r="AI13" s="651"/>
      <c r="AJ13" s="651"/>
      <c r="AK13" s="651"/>
      <c r="AL13" s="652" t="s">
        <v>230</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704117</v>
      </c>
      <c r="BH13" s="648"/>
      <c r="BI13" s="648"/>
      <c r="BJ13" s="648"/>
      <c r="BK13" s="648"/>
      <c r="BL13" s="648"/>
      <c r="BM13" s="648"/>
      <c r="BN13" s="649"/>
      <c r="BO13" s="650">
        <v>47.3</v>
      </c>
      <c r="BP13" s="650"/>
      <c r="BQ13" s="650"/>
      <c r="BR13" s="650"/>
      <c r="BS13" s="656" t="s">
        <v>144</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755505</v>
      </c>
      <c r="CS13" s="648"/>
      <c r="CT13" s="648"/>
      <c r="CU13" s="648"/>
      <c r="CV13" s="648"/>
      <c r="CW13" s="648"/>
      <c r="CX13" s="648"/>
      <c r="CY13" s="649"/>
      <c r="CZ13" s="650">
        <v>6.4</v>
      </c>
      <c r="DA13" s="650"/>
      <c r="DB13" s="650"/>
      <c r="DC13" s="650"/>
      <c r="DD13" s="656">
        <v>568497</v>
      </c>
      <c r="DE13" s="648"/>
      <c r="DF13" s="648"/>
      <c r="DG13" s="648"/>
      <c r="DH13" s="648"/>
      <c r="DI13" s="648"/>
      <c r="DJ13" s="648"/>
      <c r="DK13" s="648"/>
      <c r="DL13" s="648"/>
      <c r="DM13" s="648"/>
      <c r="DN13" s="648"/>
      <c r="DO13" s="648"/>
      <c r="DP13" s="649"/>
      <c r="DQ13" s="656">
        <v>276853</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144</v>
      </c>
      <c r="S14" s="648"/>
      <c r="T14" s="648"/>
      <c r="U14" s="648"/>
      <c r="V14" s="648"/>
      <c r="W14" s="648"/>
      <c r="X14" s="648"/>
      <c r="Y14" s="649"/>
      <c r="Z14" s="650" t="s">
        <v>230</v>
      </c>
      <c r="AA14" s="650"/>
      <c r="AB14" s="650"/>
      <c r="AC14" s="650"/>
      <c r="AD14" s="651" t="s">
        <v>144</v>
      </c>
      <c r="AE14" s="651"/>
      <c r="AF14" s="651"/>
      <c r="AG14" s="651"/>
      <c r="AH14" s="651"/>
      <c r="AI14" s="651"/>
      <c r="AJ14" s="651"/>
      <c r="AK14" s="651"/>
      <c r="AL14" s="652" t="s">
        <v>230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69887</v>
      </c>
      <c r="BH14" s="648"/>
      <c r="BI14" s="648"/>
      <c r="BJ14" s="648"/>
      <c r="BK14" s="648"/>
      <c r="BL14" s="648"/>
      <c r="BM14" s="648"/>
      <c r="BN14" s="649"/>
      <c r="BO14" s="650">
        <v>4.7</v>
      </c>
      <c r="BP14" s="650"/>
      <c r="BQ14" s="650"/>
      <c r="BR14" s="650"/>
      <c r="BS14" s="656" t="s">
        <v>230</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466686</v>
      </c>
      <c r="CS14" s="648"/>
      <c r="CT14" s="648"/>
      <c r="CU14" s="648"/>
      <c r="CV14" s="648"/>
      <c r="CW14" s="648"/>
      <c r="CX14" s="648"/>
      <c r="CY14" s="649"/>
      <c r="CZ14" s="650">
        <v>4</v>
      </c>
      <c r="DA14" s="650"/>
      <c r="DB14" s="650"/>
      <c r="DC14" s="650"/>
      <c r="DD14" s="656">
        <v>27958</v>
      </c>
      <c r="DE14" s="648"/>
      <c r="DF14" s="648"/>
      <c r="DG14" s="648"/>
      <c r="DH14" s="648"/>
      <c r="DI14" s="648"/>
      <c r="DJ14" s="648"/>
      <c r="DK14" s="648"/>
      <c r="DL14" s="648"/>
      <c r="DM14" s="648"/>
      <c r="DN14" s="648"/>
      <c r="DO14" s="648"/>
      <c r="DP14" s="649"/>
      <c r="DQ14" s="656">
        <v>431490</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230</v>
      </c>
      <c r="S15" s="648"/>
      <c r="T15" s="648"/>
      <c r="U15" s="648"/>
      <c r="V15" s="648"/>
      <c r="W15" s="648"/>
      <c r="X15" s="648"/>
      <c r="Y15" s="649"/>
      <c r="Z15" s="650" t="s">
        <v>230</v>
      </c>
      <c r="AA15" s="650"/>
      <c r="AB15" s="650"/>
      <c r="AC15" s="650"/>
      <c r="AD15" s="651" t="s">
        <v>230</v>
      </c>
      <c r="AE15" s="651"/>
      <c r="AF15" s="651"/>
      <c r="AG15" s="651"/>
      <c r="AH15" s="651"/>
      <c r="AI15" s="651"/>
      <c r="AJ15" s="651"/>
      <c r="AK15" s="651"/>
      <c r="AL15" s="652" t="s">
        <v>144</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85824</v>
      </c>
      <c r="BH15" s="648"/>
      <c r="BI15" s="648"/>
      <c r="BJ15" s="648"/>
      <c r="BK15" s="648"/>
      <c r="BL15" s="648"/>
      <c r="BM15" s="648"/>
      <c r="BN15" s="649"/>
      <c r="BO15" s="650">
        <v>5.8</v>
      </c>
      <c r="BP15" s="650"/>
      <c r="BQ15" s="650"/>
      <c r="BR15" s="650"/>
      <c r="BS15" s="656" t="s">
        <v>230</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1087869</v>
      </c>
      <c r="CS15" s="648"/>
      <c r="CT15" s="648"/>
      <c r="CU15" s="648"/>
      <c r="CV15" s="648"/>
      <c r="CW15" s="648"/>
      <c r="CX15" s="648"/>
      <c r="CY15" s="649"/>
      <c r="CZ15" s="650">
        <v>9.1999999999999993</v>
      </c>
      <c r="DA15" s="650"/>
      <c r="DB15" s="650"/>
      <c r="DC15" s="650"/>
      <c r="DD15" s="656">
        <v>175166</v>
      </c>
      <c r="DE15" s="648"/>
      <c r="DF15" s="648"/>
      <c r="DG15" s="648"/>
      <c r="DH15" s="648"/>
      <c r="DI15" s="648"/>
      <c r="DJ15" s="648"/>
      <c r="DK15" s="648"/>
      <c r="DL15" s="648"/>
      <c r="DM15" s="648"/>
      <c r="DN15" s="648"/>
      <c r="DO15" s="648"/>
      <c r="DP15" s="649"/>
      <c r="DQ15" s="656">
        <v>712611</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6398</v>
      </c>
      <c r="S16" s="648"/>
      <c r="T16" s="648"/>
      <c r="U16" s="648"/>
      <c r="V16" s="648"/>
      <c r="W16" s="648"/>
      <c r="X16" s="648"/>
      <c r="Y16" s="649"/>
      <c r="Z16" s="650">
        <v>0.1</v>
      </c>
      <c r="AA16" s="650"/>
      <c r="AB16" s="650"/>
      <c r="AC16" s="650"/>
      <c r="AD16" s="651">
        <v>6398</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230</v>
      </c>
      <c r="BP16" s="650"/>
      <c r="BQ16" s="650"/>
      <c r="BR16" s="650"/>
      <c r="BS16" s="656" t="s">
        <v>230</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1270</v>
      </c>
      <c r="CS16" s="648"/>
      <c r="CT16" s="648"/>
      <c r="CU16" s="648"/>
      <c r="CV16" s="648"/>
      <c r="CW16" s="648"/>
      <c r="CX16" s="648"/>
      <c r="CY16" s="649"/>
      <c r="CZ16" s="650">
        <v>0</v>
      </c>
      <c r="DA16" s="650"/>
      <c r="DB16" s="650"/>
      <c r="DC16" s="650"/>
      <c r="DD16" s="656" t="s">
        <v>230</v>
      </c>
      <c r="DE16" s="648"/>
      <c r="DF16" s="648"/>
      <c r="DG16" s="648"/>
      <c r="DH16" s="648"/>
      <c r="DI16" s="648"/>
      <c r="DJ16" s="648"/>
      <c r="DK16" s="648"/>
      <c r="DL16" s="648"/>
      <c r="DM16" s="648"/>
      <c r="DN16" s="648"/>
      <c r="DO16" s="648"/>
      <c r="DP16" s="649"/>
      <c r="DQ16" s="656">
        <v>1270</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7004</v>
      </c>
      <c r="S17" s="648"/>
      <c r="T17" s="648"/>
      <c r="U17" s="648"/>
      <c r="V17" s="648"/>
      <c r="W17" s="648"/>
      <c r="X17" s="648"/>
      <c r="Y17" s="649"/>
      <c r="Z17" s="650">
        <v>0.1</v>
      </c>
      <c r="AA17" s="650"/>
      <c r="AB17" s="650"/>
      <c r="AC17" s="650"/>
      <c r="AD17" s="651">
        <v>7004</v>
      </c>
      <c r="AE17" s="651"/>
      <c r="AF17" s="651"/>
      <c r="AG17" s="651"/>
      <c r="AH17" s="651"/>
      <c r="AI17" s="651"/>
      <c r="AJ17" s="651"/>
      <c r="AK17" s="651"/>
      <c r="AL17" s="652">
        <v>0.1</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230</v>
      </c>
      <c r="BH17" s="648"/>
      <c r="BI17" s="648"/>
      <c r="BJ17" s="648"/>
      <c r="BK17" s="648"/>
      <c r="BL17" s="648"/>
      <c r="BM17" s="648"/>
      <c r="BN17" s="649"/>
      <c r="BO17" s="650" t="s">
        <v>230</v>
      </c>
      <c r="BP17" s="650"/>
      <c r="BQ17" s="650"/>
      <c r="BR17" s="650"/>
      <c r="BS17" s="656" t="s">
        <v>230</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1044048</v>
      </c>
      <c r="CS17" s="648"/>
      <c r="CT17" s="648"/>
      <c r="CU17" s="648"/>
      <c r="CV17" s="648"/>
      <c r="CW17" s="648"/>
      <c r="CX17" s="648"/>
      <c r="CY17" s="649"/>
      <c r="CZ17" s="650">
        <v>8.9</v>
      </c>
      <c r="DA17" s="650"/>
      <c r="DB17" s="650"/>
      <c r="DC17" s="650"/>
      <c r="DD17" s="656" t="s">
        <v>230</v>
      </c>
      <c r="DE17" s="648"/>
      <c r="DF17" s="648"/>
      <c r="DG17" s="648"/>
      <c r="DH17" s="648"/>
      <c r="DI17" s="648"/>
      <c r="DJ17" s="648"/>
      <c r="DK17" s="648"/>
      <c r="DL17" s="648"/>
      <c r="DM17" s="648"/>
      <c r="DN17" s="648"/>
      <c r="DO17" s="648"/>
      <c r="DP17" s="649"/>
      <c r="DQ17" s="656">
        <v>1042771</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9049</v>
      </c>
      <c r="S18" s="648"/>
      <c r="T18" s="648"/>
      <c r="U18" s="648"/>
      <c r="V18" s="648"/>
      <c r="W18" s="648"/>
      <c r="X18" s="648"/>
      <c r="Y18" s="649"/>
      <c r="Z18" s="650">
        <v>0.1</v>
      </c>
      <c r="AA18" s="650"/>
      <c r="AB18" s="650"/>
      <c r="AC18" s="650"/>
      <c r="AD18" s="651">
        <v>9049</v>
      </c>
      <c r="AE18" s="651"/>
      <c r="AF18" s="651"/>
      <c r="AG18" s="651"/>
      <c r="AH18" s="651"/>
      <c r="AI18" s="651"/>
      <c r="AJ18" s="651"/>
      <c r="AK18" s="651"/>
      <c r="AL18" s="652">
        <v>0.2</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230</v>
      </c>
      <c r="BH18" s="648"/>
      <c r="BI18" s="648"/>
      <c r="BJ18" s="648"/>
      <c r="BK18" s="648"/>
      <c r="BL18" s="648"/>
      <c r="BM18" s="648"/>
      <c r="BN18" s="649"/>
      <c r="BO18" s="650" t="s">
        <v>230</v>
      </c>
      <c r="BP18" s="650"/>
      <c r="BQ18" s="650"/>
      <c r="BR18" s="650"/>
      <c r="BS18" s="656" t="s">
        <v>230</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230</v>
      </c>
      <c r="CS18" s="648"/>
      <c r="CT18" s="648"/>
      <c r="CU18" s="648"/>
      <c r="CV18" s="648"/>
      <c r="CW18" s="648"/>
      <c r="CX18" s="648"/>
      <c r="CY18" s="649"/>
      <c r="CZ18" s="650" t="s">
        <v>144</v>
      </c>
      <c r="DA18" s="650"/>
      <c r="DB18" s="650"/>
      <c r="DC18" s="650"/>
      <c r="DD18" s="656" t="s">
        <v>144</v>
      </c>
      <c r="DE18" s="648"/>
      <c r="DF18" s="648"/>
      <c r="DG18" s="648"/>
      <c r="DH18" s="648"/>
      <c r="DI18" s="648"/>
      <c r="DJ18" s="648"/>
      <c r="DK18" s="648"/>
      <c r="DL18" s="648"/>
      <c r="DM18" s="648"/>
      <c r="DN18" s="648"/>
      <c r="DO18" s="648"/>
      <c r="DP18" s="649"/>
      <c r="DQ18" s="656" t="s">
        <v>230</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4993</v>
      </c>
      <c r="S19" s="648"/>
      <c r="T19" s="648"/>
      <c r="U19" s="648"/>
      <c r="V19" s="648"/>
      <c r="W19" s="648"/>
      <c r="X19" s="648"/>
      <c r="Y19" s="649"/>
      <c r="Z19" s="650">
        <v>0</v>
      </c>
      <c r="AA19" s="650"/>
      <c r="AB19" s="650"/>
      <c r="AC19" s="650"/>
      <c r="AD19" s="651">
        <v>4993</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4221</v>
      </c>
      <c r="BH19" s="648"/>
      <c r="BI19" s="648"/>
      <c r="BJ19" s="648"/>
      <c r="BK19" s="648"/>
      <c r="BL19" s="648"/>
      <c r="BM19" s="648"/>
      <c r="BN19" s="649"/>
      <c r="BO19" s="650">
        <v>0.3</v>
      </c>
      <c r="BP19" s="650"/>
      <c r="BQ19" s="650"/>
      <c r="BR19" s="650"/>
      <c r="BS19" s="656" t="s">
        <v>230</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144</v>
      </c>
      <c r="DA19" s="650"/>
      <c r="DB19" s="650"/>
      <c r="DC19" s="650"/>
      <c r="DD19" s="656" t="s">
        <v>230</v>
      </c>
      <c r="DE19" s="648"/>
      <c r="DF19" s="648"/>
      <c r="DG19" s="648"/>
      <c r="DH19" s="648"/>
      <c r="DI19" s="648"/>
      <c r="DJ19" s="648"/>
      <c r="DK19" s="648"/>
      <c r="DL19" s="648"/>
      <c r="DM19" s="648"/>
      <c r="DN19" s="648"/>
      <c r="DO19" s="648"/>
      <c r="DP19" s="649"/>
      <c r="DQ19" s="656" t="s">
        <v>230</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2871</v>
      </c>
      <c r="S20" s="648"/>
      <c r="T20" s="648"/>
      <c r="U20" s="648"/>
      <c r="V20" s="648"/>
      <c r="W20" s="648"/>
      <c r="X20" s="648"/>
      <c r="Y20" s="649"/>
      <c r="Z20" s="650">
        <v>0</v>
      </c>
      <c r="AA20" s="650"/>
      <c r="AB20" s="650"/>
      <c r="AC20" s="650"/>
      <c r="AD20" s="651">
        <v>2871</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4221</v>
      </c>
      <c r="BH20" s="648"/>
      <c r="BI20" s="648"/>
      <c r="BJ20" s="648"/>
      <c r="BK20" s="648"/>
      <c r="BL20" s="648"/>
      <c r="BM20" s="648"/>
      <c r="BN20" s="649"/>
      <c r="BO20" s="650">
        <v>0.3</v>
      </c>
      <c r="BP20" s="650"/>
      <c r="BQ20" s="650"/>
      <c r="BR20" s="650"/>
      <c r="BS20" s="656" t="s">
        <v>144</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11771652</v>
      </c>
      <c r="CS20" s="648"/>
      <c r="CT20" s="648"/>
      <c r="CU20" s="648"/>
      <c r="CV20" s="648"/>
      <c r="CW20" s="648"/>
      <c r="CX20" s="648"/>
      <c r="CY20" s="649"/>
      <c r="CZ20" s="650">
        <v>100</v>
      </c>
      <c r="DA20" s="650"/>
      <c r="DB20" s="650"/>
      <c r="DC20" s="650"/>
      <c r="DD20" s="656">
        <v>1964659</v>
      </c>
      <c r="DE20" s="648"/>
      <c r="DF20" s="648"/>
      <c r="DG20" s="648"/>
      <c r="DH20" s="648"/>
      <c r="DI20" s="648"/>
      <c r="DJ20" s="648"/>
      <c r="DK20" s="648"/>
      <c r="DL20" s="648"/>
      <c r="DM20" s="648"/>
      <c r="DN20" s="648"/>
      <c r="DO20" s="648"/>
      <c r="DP20" s="649"/>
      <c r="DQ20" s="656">
        <v>6189343</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1185</v>
      </c>
      <c r="S21" s="648"/>
      <c r="T21" s="648"/>
      <c r="U21" s="648"/>
      <c r="V21" s="648"/>
      <c r="W21" s="648"/>
      <c r="X21" s="648"/>
      <c r="Y21" s="649"/>
      <c r="Z21" s="650">
        <v>0</v>
      </c>
      <c r="AA21" s="650"/>
      <c r="AB21" s="650"/>
      <c r="AC21" s="650"/>
      <c r="AD21" s="651">
        <v>1185</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4221</v>
      </c>
      <c r="BH21" s="648"/>
      <c r="BI21" s="648"/>
      <c r="BJ21" s="648"/>
      <c r="BK21" s="648"/>
      <c r="BL21" s="648"/>
      <c r="BM21" s="648"/>
      <c r="BN21" s="649"/>
      <c r="BO21" s="650">
        <v>0.3</v>
      </c>
      <c r="BP21" s="650"/>
      <c r="BQ21" s="650"/>
      <c r="BR21" s="650"/>
      <c r="BS21" s="656" t="s">
        <v>144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4001654</v>
      </c>
      <c r="S22" s="648"/>
      <c r="T22" s="648"/>
      <c r="U22" s="648"/>
      <c r="V22" s="648"/>
      <c r="W22" s="648"/>
      <c r="X22" s="648"/>
      <c r="Y22" s="649"/>
      <c r="Z22" s="650">
        <v>32.299999999999997</v>
      </c>
      <c r="AA22" s="650"/>
      <c r="AB22" s="650"/>
      <c r="AC22" s="650"/>
      <c r="AD22" s="651">
        <v>3557050</v>
      </c>
      <c r="AE22" s="651"/>
      <c r="AF22" s="651"/>
      <c r="AG22" s="651"/>
      <c r="AH22" s="651"/>
      <c r="AI22" s="651"/>
      <c r="AJ22" s="651"/>
      <c r="AK22" s="651"/>
      <c r="AL22" s="652">
        <v>64.7</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230</v>
      </c>
      <c r="BH22" s="648"/>
      <c r="BI22" s="648"/>
      <c r="BJ22" s="648"/>
      <c r="BK22" s="648"/>
      <c r="BL22" s="648"/>
      <c r="BM22" s="648"/>
      <c r="BN22" s="649"/>
      <c r="BO22" s="650" t="s">
        <v>144</v>
      </c>
      <c r="BP22" s="650"/>
      <c r="BQ22" s="650"/>
      <c r="BR22" s="650"/>
      <c r="BS22" s="656" t="s">
        <v>230</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3557050</v>
      </c>
      <c r="S23" s="648"/>
      <c r="T23" s="648"/>
      <c r="U23" s="648"/>
      <c r="V23" s="648"/>
      <c r="W23" s="648"/>
      <c r="X23" s="648"/>
      <c r="Y23" s="649"/>
      <c r="Z23" s="650">
        <v>28.7</v>
      </c>
      <c r="AA23" s="650"/>
      <c r="AB23" s="650"/>
      <c r="AC23" s="650"/>
      <c r="AD23" s="651">
        <v>3557050</v>
      </c>
      <c r="AE23" s="651"/>
      <c r="AF23" s="651"/>
      <c r="AG23" s="651"/>
      <c r="AH23" s="651"/>
      <c r="AI23" s="651"/>
      <c r="AJ23" s="651"/>
      <c r="AK23" s="651"/>
      <c r="AL23" s="652">
        <v>64.7</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230</v>
      </c>
      <c r="BH23" s="648"/>
      <c r="BI23" s="648"/>
      <c r="BJ23" s="648"/>
      <c r="BK23" s="648"/>
      <c r="BL23" s="648"/>
      <c r="BM23" s="648"/>
      <c r="BN23" s="649"/>
      <c r="BO23" s="650" t="s">
        <v>230</v>
      </c>
      <c r="BP23" s="650"/>
      <c r="BQ23" s="650"/>
      <c r="BR23" s="650"/>
      <c r="BS23" s="656" t="s">
        <v>230</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444604</v>
      </c>
      <c r="S24" s="648"/>
      <c r="T24" s="648"/>
      <c r="U24" s="648"/>
      <c r="V24" s="648"/>
      <c r="W24" s="648"/>
      <c r="X24" s="648"/>
      <c r="Y24" s="649"/>
      <c r="Z24" s="650">
        <v>3.6</v>
      </c>
      <c r="AA24" s="650"/>
      <c r="AB24" s="650"/>
      <c r="AC24" s="650"/>
      <c r="AD24" s="651" t="s">
        <v>144</v>
      </c>
      <c r="AE24" s="651"/>
      <c r="AF24" s="651"/>
      <c r="AG24" s="651"/>
      <c r="AH24" s="651"/>
      <c r="AI24" s="651"/>
      <c r="AJ24" s="651"/>
      <c r="AK24" s="651"/>
      <c r="AL24" s="652" t="s">
        <v>144</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144</v>
      </c>
      <c r="BH24" s="648"/>
      <c r="BI24" s="648"/>
      <c r="BJ24" s="648"/>
      <c r="BK24" s="648"/>
      <c r="BL24" s="648"/>
      <c r="BM24" s="648"/>
      <c r="BN24" s="649"/>
      <c r="BO24" s="650" t="s">
        <v>230</v>
      </c>
      <c r="BP24" s="650"/>
      <c r="BQ24" s="650"/>
      <c r="BR24" s="650"/>
      <c r="BS24" s="656" t="s">
        <v>230</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3709575</v>
      </c>
      <c r="CS24" s="637"/>
      <c r="CT24" s="637"/>
      <c r="CU24" s="637"/>
      <c r="CV24" s="637"/>
      <c r="CW24" s="637"/>
      <c r="CX24" s="637"/>
      <c r="CY24" s="638"/>
      <c r="CZ24" s="641">
        <v>31.5</v>
      </c>
      <c r="DA24" s="642"/>
      <c r="DB24" s="642"/>
      <c r="DC24" s="661"/>
      <c r="DD24" s="686">
        <v>2868930</v>
      </c>
      <c r="DE24" s="637"/>
      <c r="DF24" s="637"/>
      <c r="DG24" s="637"/>
      <c r="DH24" s="637"/>
      <c r="DI24" s="637"/>
      <c r="DJ24" s="637"/>
      <c r="DK24" s="638"/>
      <c r="DL24" s="686">
        <v>2819689</v>
      </c>
      <c r="DM24" s="637"/>
      <c r="DN24" s="637"/>
      <c r="DO24" s="637"/>
      <c r="DP24" s="637"/>
      <c r="DQ24" s="637"/>
      <c r="DR24" s="637"/>
      <c r="DS24" s="637"/>
      <c r="DT24" s="637"/>
      <c r="DU24" s="637"/>
      <c r="DV24" s="638"/>
      <c r="DW24" s="641">
        <v>51.3</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230</v>
      </c>
      <c r="S25" s="648"/>
      <c r="T25" s="648"/>
      <c r="U25" s="648"/>
      <c r="V25" s="648"/>
      <c r="W25" s="648"/>
      <c r="X25" s="648"/>
      <c r="Y25" s="649"/>
      <c r="Z25" s="650" t="s">
        <v>230</v>
      </c>
      <c r="AA25" s="650"/>
      <c r="AB25" s="650"/>
      <c r="AC25" s="650"/>
      <c r="AD25" s="651" t="s">
        <v>230</v>
      </c>
      <c r="AE25" s="651"/>
      <c r="AF25" s="651"/>
      <c r="AG25" s="651"/>
      <c r="AH25" s="651"/>
      <c r="AI25" s="651"/>
      <c r="AJ25" s="651"/>
      <c r="AK25" s="651"/>
      <c r="AL25" s="652" t="s">
        <v>144</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230</v>
      </c>
      <c r="BH25" s="648"/>
      <c r="BI25" s="648"/>
      <c r="BJ25" s="648"/>
      <c r="BK25" s="648"/>
      <c r="BL25" s="648"/>
      <c r="BM25" s="648"/>
      <c r="BN25" s="649"/>
      <c r="BO25" s="650" t="s">
        <v>230</v>
      </c>
      <c r="BP25" s="650"/>
      <c r="BQ25" s="650"/>
      <c r="BR25" s="650"/>
      <c r="BS25" s="656" t="s">
        <v>230</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1756114</v>
      </c>
      <c r="CS25" s="683"/>
      <c r="CT25" s="683"/>
      <c r="CU25" s="683"/>
      <c r="CV25" s="683"/>
      <c r="CW25" s="683"/>
      <c r="CX25" s="683"/>
      <c r="CY25" s="684"/>
      <c r="CZ25" s="652">
        <v>14.9</v>
      </c>
      <c r="DA25" s="681"/>
      <c r="DB25" s="681"/>
      <c r="DC25" s="685"/>
      <c r="DD25" s="656">
        <v>1497720</v>
      </c>
      <c r="DE25" s="683"/>
      <c r="DF25" s="683"/>
      <c r="DG25" s="683"/>
      <c r="DH25" s="683"/>
      <c r="DI25" s="683"/>
      <c r="DJ25" s="683"/>
      <c r="DK25" s="684"/>
      <c r="DL25" s="656">
        <v>1481786</v>
      </c>
      <c r="DM25" s="683"/>
      <c r="DN25" s="683"/>
      <c r="DO25" s="683"/>
      <c r="DP25" s="683"/>
      <c r="DQ25" s="683"/>
      <c r="DR25" s="683"/>
      <c r="DS25" s="683"/>
      <c r="DT25" s="683"/>
      <c r="DU25" s="683"/>
      <c r="DV25" s="684"/>
      <c r="DW25" s="652">
        <v>26.9</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5927133</v>
      </c>
      <c r="S26" s="648"/>
      <c r="T26" s="648"/>
      <c r="U26" s="648"/>
      <c r="V26" s="648"/>
      <c r="W26" s="648"/>
      <c r="X26" s="648"/>
      <c r="Y26" s="649"/>
      <c r="Z26" s="650">
        <v>47.8</v>
      </c>
      <c r="AA26" s="650"/>
      <c r="AB26" s="650"/>
      <c r="AC26" s="650"/>
      <c r="AD26" s="651">
        <v>5482529</v>
      </c>
      <c r="AE26" s="651"/>
      <c r="AF26" s="651"/>
      <c r="AG26" s="651"/>
      <c r="AH26" s="651"/>
      <c r="AI26" s="651"/>
      <c r="AJ26" s="651"/>
      <c r="AK26" s="651"/>
      <c r="AL26" s="652">
        <v>99.7</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230</v>
      </c>
      <c r="BH26" s="648"/>
      <c r="BI26" s="648"/>
      <c r="BJ26" s="648"/>
      <c r="BK26" s="648"/>
      <c r="BL26" s="648"/>
      <c r="BM26" s="648"/>
      <c r="BN26" s="649"/>
      <c r="BO26" s="650" t="s">
        <v>144</v>
      </c>
      <c r="BP26" s="650"/>
      <c r="BQ26" s="650"/>
      <c r="BR26" s="650"/>
      <c r="BS26" s="656" t="s">
        <v>230</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922933</v>
      </c>
      <c r="CS26" s="648"/>
      <c r="CT26" s="648"/>
      <c r="CU26" s="648"/>
      <c r="CV26" s="648"/>
      <c r="CW26" s="648"/>
      <c r="CX26" s="648"/>
      <c r="CY26" s="649"/>
      <c r="CZ26" s="652">
        <v>7.8</v>
      </c>
      <c r="DA26" s="681"/>
      <c r="DB26" s="681"/>
      <c r="DC26" s="685"/>
      <c r="DD26" s="656">
        <v>750098</v>
      </c>
      <c r="DE26" s="648"/>
      <c r="DF26" s="648"/>
      <c r="DG26" s="648"/>
      <c r="DH26" s="648"/>
      <c r="DI26" s="648"/>
      <c r="DJ26" s="648"/>
      <c r="DK26" s="649"/>
      <c r="DL26" s="656" t="s">
        <v>230</v>
      </c>
      <c r="DM26" s="648"/>
      <c r="DN26" s="648"/>
      <c r="DO26" s="648"/>
      <c r="DP26" s="648"/>
      <c r="DQ26" s="648"/>
      <c r="DR26" s="648"/>
      <c r="DS26" s="648"/>
      <c r="DT26" s="648"/>
      <c r="DU26" s="648"/>
      <c r="DV26" s="649"/>
      <c r="DW26" s="652" t="s">
        <v>144</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1367</v>
      </c>
      <c r="S27" s="648"/>
      <c r="T27" s="648"/>
      <c r="U27" s="648"/>
      <c r="V27" s="648"/>
      <c r="W27" s="648"/>
      <c r="X27" s="648"/>
      <c r="Y27" s="649"/>
      <c r="Z27" s="650">
        <v>0</v>
      </c>
      <c r="AA27" s="650"/>
      <c r="AB27" s="650"/>
      <c r="AC27" s="650"/>
      <c r="AD27" s="651">
        <v>1367</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1488746</v>
      </c>
      <c r="BH27" s="648"/>
      <c r="BI27" s="648"/>
      <c r="BJ27" s="648"/>
      <c r="BK27" s="648"/>
      <c r="BL27" s="648"/>
      <c r="BM27" s="648"/>
      <c r="BN27" s="649"/>
      <c r="BO27" s="650">
        <v>100</v>
      </c>
      <c r="BP27" s="650"/>
      <c r="BQ27" s="650"/>
      <c r="BR27" s="650"/>
      <c r="BS27" s="656" t="s">
        <v>230</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909413</v>
      </c>
      <c r="CS27" s="683"/>
      <c r="CT27" s="683"/>
      <c r="CU27" s="683"/>
      <c r="CV27" s="683"/>
      <c r="CW27" s="683"/>
      <c r="CX27" s="683"/>
      <c r="CY27" s="684"/>
      <c r="CZ27" s="652">
        <v>7.7</v>
      </c>
      <c r="DA27" s="681"/>
      <c r="DB27" s="681"/>
      <c r="DC27" s="685"/>
      <c r="DD27" s="656">
        <v>328439</v>
      </c>
      <c r="DE27" s="683"/>
      <c r="DF27" s="683"/>
      <c r="DG27" s="683"/>
      <c r="DH27" s="683"/>
      <c r="DI27" s="683"/>
      <c r="DJ27" s="683"/>
      <c r="DK27" s="684"/>
      <c r="DL27" s="656">
        <v>295132</v>
      </c>
      <c r="DM27" s="683"/>
      <c r="DN27" s="683"/>
      <c r="DO27" s="683"/>
      <c r="DP27" s="683"/>
      <c r="DQ27" s="683"/>
      <c r="DR27" s="683"/>
      <c r="DS27" s="683"/>
      <c r="DT27" s="683"/>
      <c r="DU27" s="683"/>
      <c r="DV27" s="684"/>
      <c r="DW27" s="652">
        <v>5.4</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190258</v>
      </c>
      <c r="S28" s="648"/>
      <c r="T28" s="648"/>
      <c r="U28" s="648"/>
      <c r="V28" s="648"/>
      <c r="W28" s="648"/>
      <c r="X28" s="648"/>
      <c r="Y28" s="649"/>
      <c r="Z28" s="650">
        <v>1.5</v>
      </c>
      <c r="AA28" s="650"/>
      <c r="AB28" s="650"/>
      <c r="AC28" s="650"/>
      <c r="AD28" s="651">
        <v>12</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1044048</v>
      </c>
      <c r="CS28" s="648"/>
      <c r="CT28" s="648"/>
      <c r="CU28" s="648"/>
      <c r="CV28" s="648"/>
      <c r="CW28" s="648"/>
      <c r="CX28" s="648"/>
      <c r="CY28" s="649"/>
      <c r="CZ28" s="652">
        <v>8.9</v>
      </c>
      <c r="DA28" s="681"/>
      <c r="DB28" s="681"/>
      <c r="DC28" s="685"/>
      <c r="DD28" s="656">
        <v>1042771</v>
      </c>
      <c r="DE28" s="648"/>
      <c r="DF28" s="648"/>
      <c r="DG28" s="648"/>
      <c r="DH28" s="648"/>
      <c r="DI28" s="648"/>
      <c r="DJ28" s="648"/>
      <c r="DK28" s="649"/>
      <c r="DL28" s="656">
        <v>1042771</v>
      </c>
      <c r="DM28" s="648"/>
      <c r="DN28" s="648"/>
      <c r="DO28" s="648"/>
      <c r="DP28" s="648"/>
      <c r="DQ28" s="648"/>
      <c r="DR28" s="648"/>
      <c r="DS28" s="648"/>
      <c r="DT28" s="648"/>
      <c r="DU28" s="648"/>
      <c r="DV28" s="649"/>
      <c r="DW28" s="652">
        <v>19</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90496</v>
      </c>
      <c r="S29" s="648"/>
      <c r="T29" s="648"/>
      <c r="U29" s="648"/>
      <c r="V29" s="648"/>
      <c r="W29" s="648"/>
      <c r="X29" s="648"/>
      <c r="Y29" s="649"/>
      <c r="Z29" s="650">
        <v>0.7</v>
      </c>
      <c r="AA29" s="650"/>
      <c r="AB29" s="650"/>
      <c r="AC29" s="650"/>
      <c r="AD29" s="651">
        <v>846</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69</v>
      </c>
      <c r="CG29" s="663"/>
      <c r="CH29" s="663"/>
      <c r="CI29" s="663"/>
      <c r="CJ29" s="663"/>
      <c r="CK29" s="663"/>
      <c r="CL29" s="663"/>
      <c r="CM29" s="663"/>
      <c r="CN29" s="663"/>
      <c r="CO29" s="663"/>
      <c r="CP29" s="663"/>
      <c r="CQ29" s="664"/>
      <c r="CR29" s="647">
        <v>1044048</v>
      </c>
      <c r="CS29" s="683"/>
      <c r="CT29" s="683"/>
      <c r="CU29" s="683"/>
      <c r="CV29" s="683"/>
      <c r="CW29" s="683"/>
      <c r="CX29" s="683"/>
      <c r="CY29" s="684"/>
      <c r="CZ29" s="652">
        <v>8.9</v>
      </c>
      <c r="DA29" s="681"/>
      <c r="DB29" s="681"/>
      <c r="DC29" s="685"/>
      <c r="DD29" s="656">
        <v>1042771</v>
      </c>
      <c r="DE29" s="683"/>
      <c r="DF29" s="683"/>
      <c r="DG29" s="683"/>
      <c r="DH29" s="683"/>
      <c r="DI29" s="683"/>
      <c r="DJ29" s="683"/>
      <c r="DK29" s="684"/>
      <c r="DL29" s="656">
        <v>1042771</v>
      </c>
      <c r="DM29" s="683"/>
      <c r="DN29" s="683"/>
      <c r="DO29" s="683"/>
      <c r="DP29" s="683"/>
      <c r="DQ29" s="683"/>
      <c r="DR29" s="683"/>
      <c r="DS29" s="683"/>
      <c r="DT29" s="683"/>
      <c r="DU29" s="683"/>
      <c r="DV29" s="684"/>
      <c r="DW29" s="652">
        <v>19</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98045</v>
      </c>
      <c r="S30" s="648"/>
      <c r="T30" s="648"/>
      <c r="U30" s="648"/>
      <c r="V30" s="648"/>
      <c r="W30" s="648"/>
      <c r="X30" s="648"/>
      <c r="Y30" s="649"/>
      <c r="Z30" s="650">
        <v>0.8</v>
      </c>
      <c r="AA30" s="650"/>
      <c r="AB30" s="650"/>
      <c r="AC30" s="650"/>
      <c r="AD30" s="651" t="s">
        <v>144</v>
      </c>
      <c r="AE30" s="651"/>
      <c r="AF30" s="651"/>
      <c r="AG30" s="651"/>
      <c r="AH30" s="651"/>
      <c r="AI30" s="651"/>
      <c r="AJ30" s="651"/>
      <c r="AK30" s="651"/>
      <c r="AL30" s="652" t="s">
        <v>230</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1013795</v>
      </c>
      <c r="CS30" s="648"/>
      <c r="CT30" s="648"/>
      <c r="CU30" s="648"/>
      <c r="CV30" s="648"/>
      <c r="CW30" s="648"/>
      <c r="CX30" s="648"/>
      <c r="CY30" s="649"/>
      <c r="CZ30" s="652">
        <v>8.6</v>
      </c>
      <c r="DA30" s="681"/>
      <c r="DB30" s="681"/>
      <c r="DC30" s="685"/>
      <c r="DD30" s="656">
        <v>1012555</v>
      </c>
      <c r="DE30" s="648"/>
      <c r="DF30" s="648"/>
      <c r="DG30" s="648"/>
      <c r="DH30" s="648"/>
      <c r="DI30" s="648"/>
      <c r="DJ30" s="648"/>
      <c r="DK30" s="649"/>
      <c r="DL30" s="656">
        <v>1012555</v>
      </c>
      <c r="DM30" s="648"/>
      <c r="DN30" s="648"/>
      <c r="DO30" s="648"/>
      <c r="DP30" s="648"/>
      <c r="DQ30" s="648"/>
      <c r="DR30" s="648"/>
      <c r="DS30" s="648"/>
      <c r="DT30" s="648"/>
      <c r="DU30" s="648"/>
      <c r="DV30" s="649"/>
      <c r="DW30" s="652">
        <v>18.399999999999999</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2633798</v>
      </c>
      <c r="S31" s="648"/>
      <c r="T31" s="648"/>
      <c r="U31" s="648"/>
      <c r="V31" s="648"/>
      <c r="W31" s="648"/>
      <c r="X31" s="648"/>
      <c r="Y31" s="649"/>
      <c r="Z31" s="650">
        <v>21.2</v>
      </c>
      <c r="AA31" s="650"/>
      <c r="AB31" s="650"/>
      <c r="AC31" s="650"/>
      <c r="AD31" s="651" t="s">
        <v>230</v>
      </c>
      <c r="AE31" s="651"/>
      <c r="AF31" s="651"/>
      <c r="AG31" s="651"/>
      <c r="AH31" s="651"/>
      <c r="AI31" s="651"/>
      <c r="AJ31" s="651"/>
      <c r="AK31" s="651"/>
      <c r="AL31" s="652" t="s">
        <v>230</v>
      </c>
      <c r="AM31" s="653"/>
      <c r="AN31" s="653"/>
      <c r="AO31" s="654"/>
      <c r="AP31" s="704" t="s">
        <v>307</v>
      </c>
      <c r="AQ31" s="705"/>
      <c r="AR31" s="705"/>
      <c r="AS31" s="705"/>
      <c r="AT31" s="710" t="s">
        <v>308</v>
      </c>
      <c r="AU31" s="231"/>
      <c r="AV31" s="231"/>
      <c r="AW31" s="231"/>
      <c r="AX31" s="633" t="s">
        <v>186</v>
      </c>
      <c r="AY31" s="634"/>
      <c r="AZ31" s="634"/>
      <c r="BA31" s="634"/>
      <c r="BB31" s="634"/>
      <c r="BC31" s="634"/>
      <c r="BD31" s="634"/>
      <c r="BE31" s="634"/>
      <c r="BF31" s="635"/>
      <c r="BG31" s="715">
        <v>98.6</v>
      </c>
      <c r="BH31" s="702"/>
      <c r="BI31" s="702"/>
      <c r="BJ31" s="702"/>
      <c r="BK31" s="702"/>
      <c r="BL31" s="702"/>
      <c r="BM31" s="642">
        <v>94.2</v>
      </c>
      <c r="BN31" s="702"/>
      <c r="BO31" s="702"/>
      <c r="BP31" s="702"/>
      <c r="BQ31" s="703"/>
      <c r="BR31" s="715">
        <v>98.6</v>
      </c>
      <c r="BS31" s="702"/>
      <c r="BT31" s="702"/>
      <c r="BU31" s="702"/>
      <c r="BV31" s="702"/>
      <c r="BW31" s="702"/>
      <c r="BX31" s="642">
        <v>93.2</v>
      </c>
      <c r="BY31" s="702"/>
      <c r="BZ31" s="702"/>
      <c r="CA31" s="702"/>
      <c r="CB31" s="703"/>
      <c r="CD31" s="689"/>
      <c r="CE31" s="690"/>
      <c r="CF31" s="662" t="s">
        <v>309</v>
      </c>
      <c r="CG31" s="663"/>
      <c r="CH31" s="663"/>
      <c r="CI31" s="663"/>
      <c r="CJ31" s="663"/>
      <c r="CK31" s="663"/>
      <c r="CL31" s="663"/>
      <c r="CM31" s="663"/>
      <c r="CN31" s="663"/>
      <c r="CO31" s="663"/>
      <c r="CP31" s="663"/>
      <c r="CQ31" s="664"/>
      <c r="CR31" s="647">
        <v>30253</v>
      </c>
      <c r="CS31" s="683"/>
      <c r="CT31" s="683"/>
      <c r="CU31" s="683"/>
      <c r="CV31" s="683"/>
      <c r="CW31" s="683"/>
      <c r="CX31" s="683"/>
      <c r="CY31" s="684"/>
      <c r="CZ31" s="652">
        <v>0.3</v>
      </c>
      <c r="DA31" s="681"/>
      <c r="DB31" s="681"/>
      <c r="DC31" s="685"/>
      <c r="DD31" s="656">
        <v>30216</v>
      </c>
      <c r="DE31" s="683"/>
      <c r="DF31" s="683"/>
      <c r="DG31" s="683"/>
      <c r="DH31" s="683"/>
      <c r="DI31" s="683"/>
      <c r="DJ31" s="683"/>
      <c r="DK31" s="684"/>
      <c r="DL31" s="656">
        <v>30216</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144</v>
      </c>
      <c r="S32" s="648"/>
      <c r="T32" s="648"/>
      <c r="U32" s="648"/>
      <c r="V32" s="648"/>
      <c r="W32" s="648"/>
      <c r="X32" s="648"/>
      <c r="Y32" s="649"/>
      <c r="Z32" s="650" t="s">
        <v>230</v>
      </c>
      <c r="AA32" s="650"/>
      <c r="AB32" s="650"/>
      <c r="AC32" s="650"/>
      <c r="AD32" s="651" t="s">
        <v>144</v>
      </c>
      <c r="AE32" s="651"/>
      <c r="AF32" s="651"/>
      <c r="AG32" s="651"/>
      <c r="AH32" s="651"/>
      <c r="AI32" s="651"/>
      <c r="AJ32" s="651"/>
      <c r="AK32" s="651"/>
      <c r="AL32" s="652" t="s">
        <v>230</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99.2</v>
      </c>
      <c r="BH32" s="683"/>
      <c r="BI32" s="683"/>
      <c r="BJ32" s="683"/>
      <c r="BK32" s="683"/>
      <c r="BL32" s="683"/>
      <c r="BM32" s="653">
        <v>96.4</v>
      </c>
      <c r="BN32" s="713"/>
      <c r="BO32" s="713"/>
      <c r="BP32" s="713"/>
      <c r="BQ32" s="714"/>
      <c r="BR32" s="716">
        <v>98.9</v>
      </c>
      <c r="BS32" s="683"/>
      <c r="BT32" s="683"/>
      <c r="BU32" s="683"/>
      <c r="BV32" s="683"/>
      <c r="BW32" s="683"/>
      <c r="BX32" s="653">
        <v>95.8</v>
      </c>
      <c r="BY32" s="713"/>
      <c r="BZ32" s="713"/>
      <c r="CA32" s="713"/>
      <c r="CB32" s="714"/>
      <c r="CD32" s="691"/>
      <c r="CE32" s="692"/>
      <c r="CF32" s="662" t="s">
        <v>313</v>
      </c>
      <c r="CG32" s="663"/>
      <c r="CH32" s="663"/>
      <c r="CI32" s="663"/>
      <c r="CJ32" s="663"/>
      <c r="CK32" s="663"/>
      <c r="CL32" s="663"/>
      <c r="CM32" s="663"/>
      <c r="CN32" s="663"/>
      <c r="CO32" s="663"/>
      <c r="CP32" s="663"/>
      <c r="CQ32" s="664"/>
      <c r="CR32" s="647" t="s">
        <v>144</v>
      </c>
      <c r="CS32" s="648"/>
      <c r="CT32" s="648"/>
      <c r="CU32" s="648"/>
      <c r="CV32" s="648"/>
      <c r="CW32" s="648"/>
      <c r="CX32" s="648"/>
      <c r="CY32" s="649"/>
      <c r="CZ32" s="652" t="s">
        <v>230</v>
      </c>
      <c r="DA32" s="681"/>
      <c r="DB32" s="681"/>
      <c r="DC32" s="685"/>
      <c r="DD32" s="656" t="s">
        <v>230</v>
      </c>
      <c r="DE32" s="648"/>
      <c r="DF32" s="648"/>
      <c r="DG32" s="648"/>
      <c r="DH32" s="648"/>
      <c r="DI32" s="648"/>
      <c r="DJ32" s="648"/>
      <c r="DK32" s="649"/>
      <c r="DL32" s="656" t="s">
        <v>230</v>
      </c>
      <c r="DM32" s="648"/>
      <c r="DN32" s="648"/>
      <c r="DO32" s="648"/>
      <c r="DP32" s="648"/>
      <c r="DQ32" s="648"/>
      <c r="DR32" s="648"/>
      <c r="DS32" s="648"/>
      <c r="DT32" s="648"/>
      <c r="DU32" s="648"/>
      <c r="DV32" s="649"/>
      <c r="DW32" s="652" t="s">
        <v>144</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592987</v>
      </c>
      <c r="S33" s="648"/>
      <c r="T33" s="648"/>
      <c r="U33" s="648"/>
      <c r="V33" s="648"/>
      <c r="W33" s="648"/>
      <c r="X33" s="648"/>
      <c r="Y33" s="649"/>
      <c r="Z33" s="650">
        <v>4.8</v>
      </c>
      <c r="AA33" s="650"/>
      <c r="AB33" s="650"/>
      <c r="AC33" s="650"/>
      <c r="AD33" s="651" t="s">
        <v>230</v>
      </c>
      <c r="AE33" s="651"/>
      <c r="AF33" s="651"/>
      <c r="AG33" s="651"/>
      <c r="AH33" s="651"/>
      <c r="AI33" s="651"/>
      <c r="AJ33" s="651"/>
      <c r="AK33" s="651"/>
      <c r="AL33" s="652" t="s">
        <v>144</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98</v>
      </c>
      <c r="BH33" s="718"/>
      <c r="BI33" s="718"/>
      <c r="BJ33" s="718"/>
      <c r="BK33" s="718"/>
      <c r="BL33" s="718"/>
      <c r="BM33" s="719">
        <v>92.1</v>
      </c>
      <c r="BN33" s="718"/>
      <c r="BO33" s="718"/>
      <c r="BP33" s="718"/>
      <c r="BQ33" s="720"/>
      <c r="BR33" s="717">
        <v>98.2</v>
      </c>
      <c r="BS33" s="718"/>
      <c r="BT33" s="718"/>
      <c r="BU33" s="718"/>
      <c r="BV33" s="718"/>
      <c r="BW33" s="718"/>
      <c r="BX33" s="719">
        <v>90.2</v>
      </c>
      <c r="BY33" s="718"/>
      <c r="BZ33" s="718"/>
      <c r="CA33" s="718"/>
      <c r="CB33" s="720"/>
      <c r="CD33" s="662" t="s">
        <v>316</v>
      </c>
      <c r="CE33" s="663"/>
      <c r="CF33" s="663"/>
      <c r="CG33" s="663"/>
      <c r="CH33" s="663"/>
      <c r="CI33" s="663"/>
      <c r="CJ33" s="663"/>
      <c r="CK33" s="663"/>
      <c r="CL33" s="663"/>
      <c r="CM33" s="663"/>
      <c r="CN33" s="663"/>
      <c r="CO33" s="663"/>
      <c r="CP33" s="663"/>
      <c r="CQ33" s="664"/>
      <c r="CR33" s="647">
        <v>6096148</v>
      </c>
      <c r="CS33" s="683"/>
      <c r="CT33" s="683"/>
      <c r="CU33" s="683"/>
      <c r="CV33" s="683"/>
      <c r="CW33" s="683"/>
      <c r="CX33" s="683"/>
      <c r="CY33" s="684"/>
      <c r="CZ33" s="652">
        <v>51.8</v>
      </c>
      <c r="DA33" s="681"/>
      <c r="DB33" s="681"/>
      <c r="DC33" s="685"/>
      <c r="DD33" s="656">
        <v>3016172</v>
      </c>
      <c r="DE33" s="683"/>
      <c r="DF33" s="683"/>
      <c r="DG33" s="683"/>
      <c r="DH33" s="683"/>
      <c r="DI33" s="683"/>
      <c r="DJ33" s="683"/>
      <c r="DK33" s="684"/>
      <c r="DL33" s="656">
        <v>2319987</v>
      </c>
      <c r="DM33" s="683"/>
      <c r="DN33" s="683"/>
      <c r="DO33" s="683"/>
      <c r="DP33" s="683"/>
      <c r="DQ33" s="683"/>
      <c r="DR33" s="683"/>
      <c r="DS33" s="683"/>
      <c r="DT33" s="683"/>
      <c r="DU33" s="683"/>
      <c r="DV33" s="684"/>
      <c r="DW33" s="652">
        <v>42.2</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35155</v>
      </c>
      <c r="S34" s="648"/>
      <c r="T34" s="648"/>
      <c r="U34" s="648"/>
      <c r="V34" s="648"/>
      <c r="W34" s="648"/>
      <c r="X34" s="648"/>
      <c r="Y34" s="649"/>
      <c r="Z34" s="650">
        <v>0.3</v>
      </c>
      <c r="AA34" s="650"/>
      <c r="AB34" s="650"/>
      <c r="AC34" s="650"/>
      <c r="AD34" s="651">
        <v>8276</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1170066</v>
      </c>
      <c r="CS34" s="648"/>
      <c r="CT34" s="648"/>
      <c r="CU34" s="648"/>
      <c r="CV34" s="648"/>
      <c r="CW34" s="648"/>
      <c r="CX34" s="648"/>
      <c r="CY34" s="649"/>
      <c r="CZ34" s="652">
        <v>9.9</v>
      </c>
      <c r="DA34" s="681"/>
      <c r="DB34" s="681"/>
      <c r="DC34" s="685"/>
      <c r="DD34" s="656">
        <v>565282</v>
      </c>
      <c r="DE34" s="648"/>
      <c r="DF34" s="648"/>
      <c r="DG34" s="648"/>
      <c r="DH34" s="648"/>
      <c r="DI34" s="648"/>
      <c r="DJ34" s="648"/>
      <c r="DK34" s="649"/>
      <c r="DL34" s="656">
        <v>420179</v>
      </c>
      <c r="DM34" s="648"/>
      <c r="DN34" s="648"/>
      <c r="DO34" s="648"/>
      <c r="DP34" s="648"/>
      <c r="DQ34" s="648"/>
      <c r="DR34" s="648"/>
      <c r="DS34" s="648"/>
      <c r="DT34" s="648"/>
      <c r="DU34" s="648"/>
      <c r="DV34" s="649"/>
      <c r="DW34" s="652">
        <v>7.6</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607044</v>
      </c>
      <c r="S35" s="648"/>
      <c r="T35" s="648"/>
      <c r="U35" s="648"/>
      <c r="V35" s="648"/>
      <c r="W35" s="648"/>
      <c r="X35" s="648"/>
      <c r="Y35" s="649"/>
      <c r="Z35" s="650">
        <v>4.9000000000000004</v>
      </c>
      <c r="AA35" s="650"/>
      <c r="AB35" s="650"/>
      <c r="AC35" s="650"/>
      <c r="AD35" s="651" t="s">
        <v>230</v>
      </c>
      <c r="AE35" s="651"/>
      <c r="AF35" s="651"/>
      <c r="AG35" s="651"/>
      <c r="AH35" s="651"/>
      <c r="AI35" s="651"/>
      <c r="AJ35" s="651"/>
      <c r="AK35" s="651"/>
      <c r="AL35" s="652" t="s">
        <v>230</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71269</v>
      </c>
      <c r="CS35" s="683"/>
      <c r="CT35" s="683"/>
      <c r="CU35" s="683"/>
      <c r="CV35" s="683"/>
      <c r="CW35" s="683"/>
      <c r="CX35" s="683"/>
      <c r="CY35" s="684"/>
      <c r="CZ35" s="652">
        <v>0.6</v>
      </c>
      <c r="DA35" s="681"/>
      <c r="DB35" s="681"/>
      <c r="DC35" s="685"/>
      <c r="DD35" s="656">
        <v>44635</v>
      </c>
      <c r="DE35" s="683"/>
      <c r="DF35" s="683"/>
      <c r="DG35" s="683"/>
      <c r="DH35" s="683"/>
      <c r="DI35" s="683"/>
      <c r="DJ35" s="683"/>
      <c r="DK35" s="684"/>
      <c r="DL35" s="656">
        <v>27909</v>
      </c>
      <c r="DM35" s="683"/>
      <c r="DN35" s="683"/>
      <c r="DO35" s="683"/>
      <c r="DP35" s="683"/>
      <c r="DQ35" s="683"/>
      <c r="DR35" s="683"/>
      <c r="DS35" s="683"/>
      <c r="DT35" s="683"/>
      <c r="DU35" s="683"/>
      <c r="DV35" s="684"/>
      <c r="DW35" s="652">
        <v>0.5</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493735</v>
      </c>
      <c r="S36" s="648"/>
      <c r="T36" s="648"/>
      <c r="U36" s="648"/>
      <c r="V36" s="648"/>
      <c r="W36" s="648"/>
      <c r="X36" s="648"/>
      <c r="Y36" s="649"/>
      <c r="Z36" s="650">
        <v>4</v>
      </c>
      <c r="AA36" s="650"/>
      <c r="AB36" s="650"/>
      <c r="AC36" s="650"/>
      <c r="AD36" s="651" t="s">
        <v>230</v>
      </c>
      <c r="AE36" s="651"/>
      <c r="AF36" s="651"/>
      <c r="AG36" s="651"/>
      <c r="AH36" s="651"/>
      <c r="AI36" s="651"/>
      <c r="AJ36" s="651"/>
      <c r="AK36" s="651"/>
      <c r="AL36" s="652" t="s">
        <v>230</v>
      </c>
      <c r="AM36" s="653"/>
      <c r="AN36" s="653"/>
      <c r="AO36" s="654"/>
      <c r="AP36" s="235"/>
      <c r="AQ36" s="721" t="s">
        <v>324</v>
      </c>
      <c r="AR36" s="722"/>
      <c r="AS36" s="722"/>
      <c r="AT36" s="722"/>
      <c r="AU36" s="722"/>
      <c r="AV36" s="722"/>
      <c r="AW36" s="722"/>
      <c r="AX36" s="722"/>
      <c r="AY36" s="723"/>
      <c r="AZ36" s="636">
        <v>1462723</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55090</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3465767</v>
      </c>
      <c r="CS36" s="648"/>
      <c r="CT36" s="648"/>
      <c r="CU36" s="648"/>
      <c r="CV36" s="648"/>
      <c r="CW36" s="648"/>
      <c r="CX36" s="648"/>
      <c r="CY36" s="649"/>
      <c r="CZ36" s="652">
        <v>29.4</v>
      </c>
      <c r="DA36" s="681"/>
      <c r="DB36" s="681"/>
      <c r="DC36" s="685"/>
      <c r="DD36" s="656">
        <v>1638991</v>
      </c>
      <c r="DE36" s="648"/>
      <c r="DF36" s="648"/>
      <c r="DG36" s="648"/>
      <c r="DH36" s="648"/>
      <c r="DI36" s="648"/>
      <c r="DJ36" s="648"/>
      <c r="DK36" s="649"/>
      <c r="DL36" s="656">
        <v>1192475</v>
      </c>
      <c r="DM36" s="648"/>
      <c r="DN36" s="648"/>
      <c r="DO36" s="648"/>
      <c r="DP36" s="648"/>
      <c r="DQ36" s="648"/>
      <c r="DR36" s="648"/>
      <c r="DS36" s="648"/>
      <c r="DT36" s="648"/>
      <c r="DU36" s="648"/>
      <c r="DV36" s="649"/>
      <c r="DW36" s="652">
        <v>21.7</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336205</v>
      </c>
      <c r="S37" s="648"/>
      <c r="T37" s="648"/>
      <c r="U37" s="648"/>
      <c r="V37" s="648"/>
      <c r="W37" s="648"/>
      <c r="X37" s="648"/>
      <c r="Y37" s="649"/>
      <c r="Z37" s="650">
        <v>2.7</v>
      </c>
      <c r="AA37" s="650"/>
      <c r="AB37" s="650"/>
      <c r="AC37" s="650"/>
      <c r="AD37" s="651" t="s">
        <v>230</v>
      </c>
      <c r="AE37" s="651"/>
      <c r="AF37" s="651"/>
      <c r="AG37" s="651"/>
      <c r="AH37" s="651"/>
      <c r="AI37" s="651"/>
      <c r="AJ37" s="651"/>
      <c r="AK37" s="651"/>
      <c r="AL37" s="652" t="s">
        <v>230</v>
      </c>
      <c r="AM37" s="653"/>
      <c r="AN37" s="653"/>
      <c r="AO37" s="654"/>
      <c r="AQ37" s="725" t="s">
        <v>328</v>
      </c>
      <c r="AR37" s="726"/>
      <c r="AS37" s="726"/>
      <c r="AT37" s="726"/>
      <c r="AU37" s="726"/>
      <c r="AV37" s="726"/>
      <c r="AW37" s="726"/>
      <c r="AX37" s="726"/>
      <c r="AY37" s="727"/>
      <c r="AZ37" s="647">
        <v>600867</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29602</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623205</v>
      </c>
      <c r="CS37" s="683"/>
      <c r="CT37" s="683"/>
      <c r="CU37" s="683"/>
      <c r="CV37" s="683"/>
      <c r="CW37" s="683"/>
      <c r="CX37" s="683"/>
      <c r="CY37" s="684"/>
      <c r="CZ37" s="652">
        <v>5.3</v>
      </c>
      <c r="DA37" s="681"/>
      <c r="DB37" s="681"/>
      <c r="DC37" s="685"/>
      <c r="DD37" s="656">
        <v>592323</v>
      </c>
      <c r="DE37" s="683"/>
      <c r="DF37" s="683"/>
      <c r="DG37" s="683"/>
      <c r="DH37" s="683"/>
      <c r="DI37" s="683"/>
      <c r="DJ37" s="683"/>
      <c r="DK37" s="684"/>
      <c r="DL37" s="656">
        <v>581102</v>
      </c>
      <c r="DM37" s="683"/>
      <c r="DN37" s="683"/>
      <c r="DO37" s="683"/>
      <c r="DP37" s="683"/>
      <c r="DQ37" s="683"/>
      <c r="DR37" s="683"/>
      <c r="DS37" s="683"/>
      <c r="DT37" s="683"/>
      <c r="DU37" s="683"/>
      <c r="DV37" s="684"/>
      <c r="DW37" s="652">
        <v>10.6</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207297</v>
      </c>
      <c r="S38" s="648"/>
      <c r="T38" s="648"/>
      <c r="U38" s="648"/>
      <c r="V38" s="648"/>
      <c r="W38" s="648"/>
      <c r="X38" s="648"/>
      <c r="Y38" s="649"/>
      <c r="Z38" s="650">
        <v>1.7</v>
      </c>
      <c r="AA38" s="650"/>
      <c r="AB38" s="650"/>
      <c r="AC38" s="650"/>
      <c r="AD38" s="651">
        <v>5881</v>
      </c>
      <c r="AE38" s="651"/>
      <c r="AF38" s="651"/>
      <c r="AG38" s="651"/>
      <c r="AH38" s="651"/>
      <c r="AI38" s="651"/>
      <c r="AJ38" s="651"/>
      <c r="AK38" s="651"/>
      <c r="AL38" s="652">
        <v>0.1</v>
      </c>
      <c r="AM38" s="653"/>
      <c r="AN38" s="653"/>
      <c r="AO38" s="654"/>
      <c r="AQ38" s="725" t="s">
        <v>332</v>
      </c>
      <c r="AR38" s="726"/>
      <c r="AS38" s="726"/>
      <c r="AT38" s="726"/>
      <c r="AU38" s="726"/>
      <c r="AV38" s="726"/>
      <c r="AW38" s="726"/>
      <c r="AX38" s="726"/>
      <c r="AY38" s="727"/>
      <c r="AZ38" s="647">
        <v>25000</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2288</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833970</v>
      </c>
      <c r="CS38" s="648"/>
      <c r="CT38" s="648"/>
      <c r="CU38" s="648"/>
      <c r="CV38" s="648"/>
      <c r="CW38" s="648"/>
      <c r="CX38" s="648"/>
      <c r="CY38" s="649"/>
      <c r="CZ38" s="652">
        <v>7.1</v>
      </c>
      <c r="DA38" s="681"/>
      <c r="DB38" s="681"/>
      <c r="DC38" s="685"/>
      <c r="DD38" s="656">
        <v>685389</v>
      </c>
      <c r="DE38" s="648"/>
      <c r="DF38" s="648"/>
      <c r="DG38" s="648"/>
      <c r="DH38" s="648"/>
      <c r="DI38" s="648"/>
      <c r="DJ38" s="648"/>
      <c r="DK38" s="649"/>
      <c r="DL38" s="656">
        <v>655226</v>
      </c>
      <c r="DM38" s="648"/>
      <c r="DN38" s="648"/>
      <c r="DO38" s="648"/>
      <c r="DP38" s="648"/>
      <c r="DQ38" s="648"/>
      <c r="DR38" s="648"/>
      <c r="DS38" s="648"/>
      <c r="DT38" s="648"/>
      <c r="DU38" s="648"/>
      <c r="DV38" s="649"/>
      <c r="DW38" s="652">
        <v>11.9</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1185326</v>
      </c>
      <c r="S39" s="648"/>
      <c r="T39" s="648"/>
      <c r="U39" s="648"/>
      <c r="V39" s="648"/>
      <c r="W39" s="648"/>
      <c r="X39" s="648"/>
      <c r="Y39" s="649"/>
      <c r="Z39" s="650">
        <v>9.6</v>
      </c>
      <c r="AA39" s="650"/>
      <c r="AB39" s="650"/>
      <c r="AC39" s="650"/>
      <c r="AD39" s="651" t="s">
        <v>230</v>
      </c>
      <c r="AE39" s="651"/>
      <c r="AF39" s="651"/>
      <c r="AG39" s="651"/>
      <c r="AH39" s="651"/>
      <c r="AI39" s="651"/>
      <c r="AJ39" s="651"/>
      <c r="AK39" s="651"/>
      <c r="AL39" s="652" t="s">
        <v>230</v>
      </c>
      <c r="AM39" s="653"/>
      <c r="AN39" s="653"/>
      <c r="AO39" s="654"/>
      <c r="AQ39" s="725" t="s">
        <v>336</v>
      </c>
      <c r="AR39" s="726"/>
      <c r="AS39" s="726"/>
      <c r="AT39" s="726"/>
      <c r="AU39" s="726"/>
      <c r="AV39" s="726"/>
      <c r="AW39" s="726"/>
      <c r="AX39" s="726"/>
      <c r="AY39" s="727"/>
      <c r="AZ39" s="647">
        <v>2886</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3430</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389421</v>
      </c>
      <c r="CS39" s="683"/>
      <c r="CT39" s="683"/>
      <c r="CU39" s="683"/>
      <c r="CV39" s="683"/>
      <c r="CW39" s="683"/>
      <c r="CX39" s="683"/>
      <c r="CY39" s="684"/>
      <c r="CZ39" s="652">
        <v>3.3</v>
      </c>
      <c r="DA39" s="681"/>
      <c r="DB39" s="681"/>
      <c r="DC39" s="685"/>
      <c r="DD39" s="656">
        <v>53005</v>
      </c>
      <c r="DE39" s="683"/>
      <c r="DF39" s="683"/>
      <c r="DG39" s="683"/>
      <c r="DH39" s="683"/>
      <c r="DI39" s="683"/>
      <c r="DJ39" s="683"/>
      <c r="DK39" s="684"/>
      <c r="DL39" s="656" t="s">
        <v>230</v>
      </c>
      <c r="DM39" s="683"/>
      <c r="DN39" s="683"/>
      <c r="DO39" s="683"/>
      <c r="DP39" s="683"/>
      <c r="DQ39" s="683"/>
      <c r="DR39" s="683"/>
      <c r="DS39" s="683"/>
      <c r="DT39" s="683"/>
      <c r="DU39" s="683"/>
      <c r="DV39" s="684"/>
      <c r="DW39" s="652" t="s">
        <v>230</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230</v>
      </c>
      <c r="S40" s="648"/>
      <c r="T40" s="648"/>
      <c r="U40" s="648"/>
      <c r="V40" s="648"/>
      <c r="W40" s="648"/>
      <c r="X40" s="648"/>
      <c r="Y40" s="649"/>
      <c r="Z40" s="650" t="s">
        <v>230</v>
      </c>
      <c r="AA40" s="650"/>
      <c r="AB40" s="650"/>
      <c r="AC40" s="650"/>
      <c r="AD40" s="651" t="s">
        <v>230</v>
      </c>
      <c r="AE40" s="651"/>
      <c r="AF40" s="651"/>
      <c r="AG40" s="651"/>
      <c r="AH40" s="651"/>
      <c r="AI40" s="651"/>
      <c r="AJ40" s="651"/>
      <c r="AK40" s="651"/>
      <c r="AL40" s="652" t="s">
        <v>230</v>
      </c>
      <c r="AM40" s="653"/>
      <c r="AN40" s="653"/>
      <c r="AO40" s="654"/>
      <c r="AQ40" s="725" t="s">
        <v>340</v>
      </c>
      <c r="AR40" s="726"/>
      <c r="AS40" s="726"/>
      <c r="AT40" s="726"/>
      <c r="AU40" s="726"/>
      <c r="AV40" s="726"/>
      <c r="AW40" s="726"/>
      <c r="AX40" s="726"/>
      <c r="AY40" s="727"/>
      <c r="AZ40" s="647" t="s">
        <v>230</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88</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165655</v>
      </c>
      <c r="CS40" s="648"/>
      <c r="CT40" s="648"/>
      <c r="CU40" s="648"/>
      <c r="CV40" s="648"/>
      <c r="CW40" s="648"/>
      <c r="CX40" s="648"/>
      <c r="CY40" s="649"/>
      <c r="CZ40" s="652">
        <v>1.4</v>
      </c>
      <c r="DA40" s="681"/>
      <c r="DB40" s="681"/>
      <c r="DC40" s="685"/>
      <c r="DD40" s="656">
        <v>28870</v>
      </c>
      <c r="DE40" s="648"/>
      <c r="DF40" s="648"/>
      <c r="DG40" s="648"/>
      <c r="DH40" s="648"/>
      <c r="DI40" s="648"/>
      <c r="DJ40" s="648"/>
      <c r="DK40" s="649"/>
      <c r="DL40" s="656">
        <v>24198</v>
      </c>
      <c r="DM40" s="648"/>
      <c r="DN40" s="648"/>
      <c r="DO40" s="648"/>
      <c r="DP40" s="648"/>
      <c r="DQ40" s="648"/>
      <c r="DR40" s="648"/>
      <c r="DS40" s="648"/>
      <c r="DT40" s="648"/>
      <c r="DU40" s="648"/>
      <c r="DV40" s="649"/>
      <c r="DW40" s="652">
        <v>0.4</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230</v>
      </c>
      <c r="S41" s="648"/>
      <c r="T41" s="648"/>
      <c r="U41" s="648"/>
      <c r="V41" s="648"/>
      <c r="W41" s="648"/>
      <c r="X41" s="648"/>
      <c r="Y41" s="649"/>
      <c r="Z41" s="650" t="s">
        <v>230</v>
      </c>
      <c r="AA41" s="650"/>
      <c r="AB41" s="650"/>
      <c r="AC41" s="650"/>
      <c r="AD41" s="651" t="s">
        <v>230</v>
      </c>
      <c r="AE41" s="651"/>
      <c r="AF41" s="651"/>
      <c r="AG41" s="651"/>
      <c r="AH41" s="651"/>
      <c r="AI41" s="651"/>
      <c r="AJ41" s="651"/>
      <c r="AK41" s="651"/>
      <c r="AL41" s="652" t="s">
        <v>230</v>
      </c>
      <c r="AM41" s="653"/>
      <c r="AN41" s="653"/>
      <c r="AO41" s="654"/>
      <c r="AQ41" s="725" t="s">
        <v>345</v>
      </c>
      <c r="AR41" s="726"/>
      <c r="AS41" s="726"/>
      <c r="AT41" s="726"/>
      <c r="AU41" s="726"/>
      <c r="AV41" s="726"/>
      <c r="AW41" s="726"/>
      <c r="AX41" s="726"/>
      <c r="AY41" s="727"/>
      <c r="AZ41" s="647">
        <v>185763</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2</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144</v>
      </c>
      <c r="CS41" s="683"/>
      <c r="CT41" s="683"/>
      <c r="CU41" s="683"/>
      <c r="CV41" s="683"/>
      <c r="CW41" s="683"/>
      <c r="CX41" s="683"/>
      <c r="CY41" s="684"/>
      <c r="CZ41" s="652" t="s">
        <v>230</v>
      </c>
      <c r="DA41" s="681"/>
      <c r="DB41" s="681"/>
      <c r="DC41" s="685"/>
      <c r="DD41" s="656" t="s">
        <v>230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t="s">
        <v>230</v>
      </c>
      <c r="S42" s="648"/>
      <c r="T42" s="648"/>
      <c r="U42" s="648"/>
      <c r="V42" s="648"/>
      <c r="W42" s="648"/>
      <c r="X42" s="648"/>
      <c r="Y42" s="649"/>
      <c r="Z42" s="650" t="s">
        <v>230</v>
      </c>
      <c r="AA42" s="650"/>
      <c r="AB42" s="650"/>
      <c r="AC42" s="650"/>
      <c r="AD42" s="651" t="s">
        <v>230</v>
      </c>
      <c r="AE42" s="651"/>
      <c r="AF42" s="651"/>
      <c r="AG42" s="651"/>
      <c r="AH42" s="651"/>
      <c r="AI42" s="651"/>
      <c r="AJ42" s="651"/>
      <c r="AK42" s="651"/>
      <c r="AL42" s="652" t="s">
        <v>230</v>
      </c>
      <c r="AM42" s="653"/>
      <c r="AN42" s="653"/>
      <c r="AO42" s="654"/>
      <c r="AQ42" s="746" t="s">
        <v>349</v>
      </c>
      <c r="AR42" s="747"/>
      <c r="AS42" s="747"/>
      <c r="AT42" s="747"/>
      <c r="AU42" s="747"/>
      <c r="AV42" s="747"/>
      <c r="AW42" s="747"/>
      <c r="AX42" s="747"/>
      <c r="AY42" s="748"/>
      <c r="AZ42" s="738">
        <v>648207</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413</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1965929</v>
      </c>
      <c r="CS42" s="648"/>
      <c r="CT42" s="648"/>
      <c r="CU42" s="648"/>
      <c r="CV42" s="648"/>
      <c r="CW42" s="648"/>
      <c r="CX42" s="648"/>
      <c r="CY42" s="649"/>
      <c r="CZ42" s="652">
        <v>16.7</v>
      </c>
      <c r="DA42" s="653"/>
      <c r="DB42" s="653"/>
      <c r="DC42" s="665"/>
      <c r="DD42" s="656">
        <v>304241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12398846</v>
      </c>
      <c r="S43" s="739"/>
      <c r="T43" s="739"/>
      <c r="U43" s="739"/>
      <c r="V43" s="739"/>
      <c r="W43" s="739"/>
      <c r="X43" s="739"/>
      <c r="Y43" s="740"/>
      <c r="Z43" s="741">
        <v>100</v>
      </c>
      <c r="AA43" s="741"/>
      <c r="AB43" s="741"/>
      <c r="AC43" s="741"/>
      <c r="AD43" s="742">
        <v>5498911</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31617</v>
      </c>
      <c r="CS43" s="683"/>
      <c r="CT43" s="683"/>
      <c r="CU43" s="683"/>
      <c r="CV43" s="683"/>
      <c r="CW43" s="683"/>
      <c r="CX43" s="683"/>
      <c r="CY43" s="684"/>
      <c r="CZ43" s="652">
        <v>0.3</v>
      </c>
      <c r="DA43" s="681"/>
      <c r="DB43" s="681"/>
      <c r="DC43" s="685"/>
      <c r="DD43" s="656">
        <v>31617</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1964659</v>
      </c>
      <c r="CS44" s="648"/>
      <c r="CT44" s="648"/>
      <c r="CU44" s="648"/>
      <c r="CV44" s="648"/>
      <c r="CW44" s="648"/>
      <c r="CX44" s="648"/>
      <c r="CY44" s="649"/>
      <c r="CZ44" s="652">
        <v>16.7</v>
      </c>
      <c r="DA44" s="653"/>
      <c r="DB44" s="653"/>
      <c r="DC44" s="665"/>
      <c r="DD44" s="656">
        <v>302971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1138768</v>
      </c>
      <c r="CS45" s="683"/>
      <c r="CT45" s="683"/>
      <c r="CU45" s="683"/>
      <c r="CV45" s="683"/>
      <c r="CW45" s="683"/>
      <c r="CX45" s="683"/>
      <c r="CY45" s="684"/>
      <c r="CZ45" s="652">
        <v>9.6999999999999993</v>
      </c>
      <c r="DA45" s="681"/>
      <c r="DB45" s="681"/>
      <c r="DC45" s="685"/>
      <c r="DD45" s="656">
        <v>35881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748521</v>
      </c>
      <c r="CS46" s="648"/>
      <c r="CT46" s="648"/>
      <c r="CU46" s="648"/>
      <c r="CV46" s="648"/>
      <c r="CW46" s="648"/>
      <c r="CX46" s="648"/>
      <c r="CY46" s="649"/>
      <c r="CZ46" s="652">
        <v>6.4</v>
      </c>
      <c r="DA46" s="653"/>
      <c r="DB46" s="653"/>
      <c r="DC46" s="665"/>
      <c r="DD46" s="656">
        <v>227774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1270</v>
      </c>
      <c r="CS47" s="683"/>
      <c r="CT47" s="683"/>
      <c r="CU47" s="683"/>
      <c r="CV47" s="683"/>
      <c r="CW47" s="683"/>
      <c r="CX47" s="683"/>
      <c r="CY47" s="684"/>
      <c r="CZ47" s="652">
        <v>0</v>
      </c>
      <c r="DA47" s="681"/>
      <c r="DB47" s="681"/>
      <c r="DC47" s="685"/>
      <c r="DD47" s="656">
        <v>1270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230</v>
      </c>
      <c r="CS48" s="648"/>
      <c r="CT48" s="648"/>
      <c r="CU48" s="648"/>
      <c r="CV48" s="648"/>
      <c r="CW48" s="648"/>
      <c r="CX48" s="648"/>
      <c r="CY48" s="649"/>
      <c r="CZ48" s="652" t="s">
        <v>230</v>
      </c>
      <c r="DA48" s="653"/>
      <c r="DB48" s="653"/>
      <c r="DC48" s="665"/>
      <c r="DD48" s="656" t="s">
        <v>144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11771652</v>
      </c>
      <c r="CS49" s="718"/>
      <c r="CT49" s="718"/>
      <c r="CU49" s="718"/>
      <c r="CV49" s="718"/>
      <c r="CW49" s="718"/>
      <c r="CX49" s="718"/>
      <c r="CY49" s="749"/>
      <c r="CZ49" s="743">
        <v>100</v>
      </c>
      <c r="DA49" s="750"/>
      <c r="DB49" s="750"/>
      <c r="DC49" s="751"/>
      <c r="DD49" s="752">
        <v>6189343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VLIA76uUHh2dZNaNQ2XgrsuG3Zz6tsgnsFT6s/T2LM4ylfheKrQcwpHFkpPOCzQHd6lMTTNjDW2KjtZ4JnXzaQ==" saltValue="teXUvc3ObEN/JdvJVLnRS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12429</v>
      </c>
      <c r="R7" s="783"/>
      <c r="S7" s="783"/>
      <c r="T7" s="783"/>
      <c r="U7" s="783"/>
      <c r="V7" s="783">
        <v>11801</v>
      </c>
      <c r="W7" s="783"/>
      <c r="X7" s="783"/>
      <c r="Y7" s="783"/>
      <c r="Z7" s="783"/>
      <c r="AA7" s="783">
        <v>627</v>
      </c>
      <c r="AB7" s="783"/>
      <c r="AC7" s="783"/>
      <c r="AD7" s="783"/>
      <c r="AE7" s="784"/>
      <c r="AF7" s="785">
        <v>413</v>
      </c>
      <c r="AG7" s="786"/>
      <c r="AH7" s="786"/>
      <c r="AI7" s="786"/>
      <c r="AJ7" s="787"/>
      <c r="AK7" s="822">
        <v>592</v>
      </c>
      <c r="AL7" s="823"/>
      <c r="AM7" s="823"/>
      <c r="AN7" s="823"/>
      <c r="AO7" s="823"/>
      <c r="AP7" s="823">
        <v>10752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592</v>
      </c>
      <c r="BT7" s="827"/>
      <c r="BU7" s="827"/>
      <c r="BV7" s="827"/>
      <c r="BW7" s="827"/>
      <c r="BX7" s="827"/>
      <c r="BY7" s="827"/>
      <c r="BZ7" s="827"/>
      <c r="CA7" s="827"/>
      <c r="CB7" s="827"/>
      <c r="CC7" s="827"/>
      <c r="CD7" s="827"/>
      <c r="CE7" s="827"/>
      <c r="CF7" s="827"/>
      <c r="CG7" s="828"/>
      <c r="CH7" s="819">
        <v>-17</v>
      </c>
      <c r="CI7" s="820"/>
      <c r="CJ7" s="820"/>
      <c r="CK7" s="820"/>
      <c r="CL7" s="821"/>
      <c r="CM7" s="819">
        <v>146</v>
      </c>
      <c r="CN7" s="820"/>
      <c r="CO7" s="820"/>
      <c r="CP7" s="820"/>
      <c r="CQ7" s="821"/>
      <c r="CR7" s="819">
        <v>10</v>
      </c>
      <c r="CS7" s="820"/>
      <c r="CT7" s="820"/>
      <c r="CU7" s="820"/>
      <c r="CV7" s="821"/>
      <c r="CW7" s="819" t="s">
        <v>591</v>
      </c>
      <c r="CX7" s="820"/>
      <c r="CY7" s="820"/>
      <c r="CZ7" s="820"/>
      <c r="DA7" s="821"/>
      <c r="DB7" s="819" t="s">
        <v>591</v>
      </c>
      <c r="DC7" s="820"/>
      <c r="DD7" s="820"/>
      <c r="DE7" s="820"/>
      <c r="DF7" s="821"/>
      <c r="DG7" s="819" t="s">
        <v>591</v>
      </c>
      <c r="DH7" s="820"/>
      <c r="DI7" s="820"/>
      <c r="DJ7" s="820"/>
      <c r="DK7" s="821"/>
      <c r="DL7" s="819" t="s">
        <v>591</v>
      </c>
      <c r="DM7" s="820"/>
      <c r="DN7" s="820"/>
      <c r="DO7" s="820"/>
      <c r="DP7" s="821"/>
      <c r="DQ7" s="819" t="s">
        <v>591</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593</v>
      </c>
      <c r="BT8" s="817"/>
      <c r="BU8" s="817"/>
      <c r="BV8" s="817"/>
      <c r="BW8" s="817"/>
      <c r="BX8" s="817"/>
      <c r="BY8" s="817"/>
      <c r="BZ8" s="817"/>
      <c r="CA8" s="817"/>
      <c r="CB8" s="817"/>
      <c r="CC8" s="817"/>
      <c r="CD8" s="817"/>
      <c r="CE8" s="817"/>
      <c r="CF8" s="817"/>
      <c r="CG8" s="818"/>
      <c r="CH8" s="829">
        <v>-37</v>
      </c>
      <c r="CI8" s="830"/>
      <c r="CJ8" s="830"/>
      <c r="CK8" s="830"/>
      <c r="CL8" s="831"/>
      <c r="CM8" s="829">
        <v>316</v>
      </c>
      <c r="CN8" s="830"/>
      <c r="CO8" s="830"/>
      <c r="CP8" s="830"/>
      <c r="CQ8" s="831"/>
      <c r="CR8" s="829">
        <v>7</v>
      </c>
      <c r="CS8" s="830"/>
      <c r="CT8" s="830"/>
      <c r="CU8" s="830"/>
      <c r="CV8" s="831"/>
      <c r="CW8" s="829">
        <v>5</v>
      </c>
      <c r="CX8" s="830"/>
      <c r="CY8" s="830"/>
      <c r="CZ8" s="830"/>
      <c r="DA8" s="831"/>
      <c r="DB8" s="829">
        <v>15</v>
      </c>
      <c r="DC8" s="830"/>
      <c r="DD8" s="830"/>
      <c r="DE8" s="830"/>
      <c r="DF8" s="831"/>
      <c r="DG8" s="829" t="s">
        <v>591</v>
      </c>
      <c r="DH8" s="830"/>
      <c r="DI8" s="830"/>
      <c r="DJ8" s="830"/>
      <c r="DK8" s="831"/>
      <c r="DL8" s="829" t="s">
        <v>591</v>
      </c>
      <c r="DM8" s="830"/>
      <c r="DN8" s="830"/>
      <c r="DO8" s="830"/>
      <c r="DP8" s="831"/>
      <c r="DQ8" s="829" t="s">
        <v>591</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594</v>
      </c>
      <c r="BT9" s="817"/>
      <c r="BU9" s="817"/>
      <c r="BV9" s="817"/>
      <c r="BW9" s="817"/>
      <c r="BX9" s="817"/>
      <c r="BY9" s="817"/>
      <c r="BZ9" s="817"/>
      <c r="CA9" s="817"/>
      <c r="CB9" s="817"/>
      <c r="CC9" s="817"/>
      <c r="CD9" s="817"/>
      <c r="CE9" s="817"/>
      <c r="CF9" s="817"/>
      <c r="CG9" s="818"/>
      <c r="CH9" s="829">
        <v>-20</v>
      </c>
      <c r="CI9" s="830"/>
      <c r="CJ9" s="830"/>
      <c r="CK9" s="830"/>
      <c r="CL9" s="831"/>
      <c r="CM9" s="829">
        <v>67</v>
      </c>
      <c r="CN9" s="830"/>
      <c r="CO9" s="830"/>
      <c r="CP9" s="830"/>
      <c r="CQ9" s="831"/>
      <c r="CR9" s="829">
        <v>35</v>
      </c>
      <c r="CS9" s="830"/>
      <c r="CT9" s="830"/>
      <c r="CU9" s="830"/>
      <c r="CV9" s="831"/>
      <c r="CW9" s="829">
        <v>0</v>
      </c>
      <c r="CX9" s="830"/>
      <c r="CY9" s="830"/>
      <c r="CZ9" s="830"/>
      <c r="DA9" s="831"/>
      <c r="DB9" s="829" t="s">
        <v>591</v>
      </c>
      <c r="DC9" s="830"/>
      <c r="DD9" s="830"/>
      <c r="DE9" s="830"/>
      <c r="DF9" s="831"/>
      <c r="DG9" s="829" t="s">
        <v>591</v>
      </c>
      <c r="DH9" s="830"/>
      <c r="DI9" s="830"/>
      <c r="DJ9" s="830"/>
      <c r="DK9" s="831"/>
      <c r="DL9" s="829" t="s">
        <v>591</v>
      </c>
      <c r="DM9" s="830"/>
      <c r="DN9" s="830"/>
      <c r="DO9" s="830"/>
      <c r="DP9" s="831"/>
      <c r="DQ9" s="829" t="s">
        <v>591</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595</v>
      </c>
      <c r="BT10" s="817"/>
      <c r="BU10" s="817"/>
      <c r="BV10" s="817"/>
      <c r="BW10" s="817"/>
      <c r="BX10" s="817"/>
      <c r="BY10" s="817"/>
      <c r="BZ10" s="817"/>
      <c r="CA10" s="817"/>
      <c r="CB10" s="817"/>
      <c r="CC10" s="817"/>
      <c r="CD10" s="817"/>
      <c r="CE10" s="817"/>
      <c r="CF10" s="817"/>
      <c r="CG10" s="818"/>
      <c r="CH10" s="829">
        <v>-61</v>
      </c>
      <c r="CI10" s="830"/>
      <c r="CJ10" s="830"/>
      <c r="CK10" s="830"/>
      <c r="CL10" s="831"/>
      <c r="CM10" s="829">
        <v>59</v>
      </c>
      <c r="CN10" s="830"/>
      <c r="CO10" s="830"/>
      <c r="CP10" s="830"/>
      <c r="CQ10" s="831"/>
      <c r="CR10" s="829">
        <v>11</v>
      </c>
      <c r="CS10" s="830"/>
      <c r="CT10" s="830"/>
      <c r="CU10" s="830"/>
      <c r="CV10" s="831"/>
      <c r="CW10" s="829">
        <v>25</v>
      </c>
      <c r="CX10" s="830"/>
      <c r="CY10" s="830"/>
      <c r="CZ10" s="830"/>
      <c r="DA10" s="831"/>
      <c r="DB10" s="829" t="s">
        <v>591</v>
      </c>
      <c r="DC10" s="830"/>
      <c r="DD10" s="830"/>
      <c r="DE10" s="830"/>
      <c r="DF10" s="831"/>
      <c r="DG10" s="829" t="s">
        <v>591</v>
      </c>
      <c r="DH10" s="830"/>
      <c r="DI10" s="830"/>
      <c r="DJ10" s="830"/>
      <c r="DK10" s="831"/>
      <c r="DL10" s="829" t="s">
        <v>591</v>
      </c>
      <c r="DM10" s="830"/>
      <c r="DN10" s="830"/>
      <c r="DO10" s="830"/>
      <c r="DP10" s="831"/>
      <c r="DQ10" s="829" t="s">
        <v>591</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12429</v>
      </c>
      <c r="R23" s="842"/>
      <c r="S23" s="842"/>
      <c r="T23" s="842"/>
      <c r="U23" s="842"/>
      <c r="V23" s="842">
        <v>11801</v>
      </c>
      <c r="W23" s="842"/>
      <c r="X23" s="842"/>
      <c r="Y23" s="842"/>
      <c r="Z23" s="842"/>
      <c r="AA23" s="842">
        <v>627</v>
      </c>
      <c r="AB23" s="842"/>
      <c r="AC23" s="842"/>
      <c r="AD23" s="842"/>
      <c r="AE23" s="843"/>
      <c r="AF23" s="844">
        <v>413</v>
      </c>
      <c r="AG23" s="842"/>
      <c r="AH23" s="842"/>
      <c r="AI23" s="842"/>
      <c r="AJ23" s="845"/>
      <c r="AK23" s="846"/>
      <c r="AL23" s="847"/>
      <c r="AM23" s="847"/>
      <c r="AN23" s="847"/>
      <c r="AO23" s="847"/>
      <c r="AP23" s="842">
        <v>10752</v>
      </c>
      <c r="AQ23" s="842"/>
      <c r="AR23" s="842"/>
      <c r="AS23" s="842"/>
      <c r="AT23" s="842"/>
      <c r="AU23" s="848"/>
      <c r="AV23" s="848"/>
      <c r="AW23" s="848"/>
      <c r="AX23" s="848"/>
      <c r="AY23" s="849"/>
      <c r="AZ23" s="857" t="s">
        <v>230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399</v>
      </c>
      <c r="C28" s="780"/>
      <c r="D28" s="780"/>
      <c r="E28" s="780"/>
      <c r="F28" s="780"/>
      <c r="G28" s="780"/>
      <c r="H28" s="780"/>
      <c r="I28" s="780"/>
      <c r="J28" s="780"/>
      <c r="K28" s="780"/>
      <c r="L28" s="780"/>
      <c r="M28" s="780"/>
      <c r="N28" s="780"/>
      <c r="O28" s="780"/>
      <c r="P28" s="781"/>
      <c r="Q28" s="870">
        <v>1984</v>
      </c>
      <c r="R28" s="871"/>
      <c r="S28" s="871"/>
      <c r="T28" s="871"/>
      <c r="U28" s="871"/>
      <c r="V28" s="871">
        <v>1929</v>
      </c>
      <c r="W28" s="871"/>
      <c r="X28" s="871"/>
      <c r="Y28" s="871"/>
      <c r="Z28" s="871"/>
      <c r="AA28" s="871">
        <v>55</v>
      </c>
      <c r="AB28" s="871"/>
      <c r="AC28" s="871"/>
      <c r="AD28" s="871"/>
      <c r="AE28" s="872"/>
      <c r="AF28" s="873">
        <v>55</v>
      </c>
      <c r="AG28" s="871"/>
      <c r="AH28" s="871"/>
      <c r="AI28" s="871"/>
      <c r="AJ28" s="874"/>
      <c r="AK28" s="875">
        <v>171</v>
      </c>
      <c r="AL28" s="866"/>
      <c r="AM28" s="866"/>
      <c r="AN28" s="866"/>
      <c r="AO28" s="866"/>
      <c r="AP28" s="866" t="s">
        <v>580</v>
      </c>
      <c r="AQ28" s="866"/>
      <c r="AR28" s="866"/>
      <c r="AS28" s="866"/>
      <c r="AT28" s="866"/>
      <c r="AU28" s="866" t="s">
        <v>580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400</v>
      </c>
      <c r="C29" s="804"/>
      <c r="D29" s="804"/>
      <c r="E29" s="804"/>
      <c r="F29" s="804"/>
      <c r="G29" s="804"/>
      <c r="H29" s="804"/>
      <c r="I29" s="804"/>
      <c r="J29" s="804"/>
      <c r="K29" s="804"/>
      <c r="L29" s="804"/>
      <c r="M29" s="804"/>
      <c r="N29" s="804"/>
      <c r="O29" s="804"/>
      <c r="P29" s="805"/>
      <c r="Q29" s="806">
        <v>306</v>
      </c>
      <c r="R29" s="807"/>
      <c r="S29" s="807"/>
      <c r="T29" s="807"/>
      <c r="U29" s="807"/>
      <c r="V29" s="807">
        <v>306</v>
      </c>
      <c r="W29" s="807"/>
      <c r="X29" s="807"/>
      <c r="Y29" s="807"/>
      <c r="Z29" s="807"/>
      <c r="AA29" s="807" t="s">
        <v>581</v>
      </c>
      <c r="AB29" s="807"/>
      <c r="AC29" s="807"/>
      <c r="AD29" s="807"/>
      <c r="AE29" s="808"/>
      <c r="AF29" s="809" t="s">
        <v>230</v>
      </c>
      <c r="AG29" s="810"/>
      <c r="AH29" s="810"/>
      <c r="AI29" s="810"/>
      <c r="AJ29" s="811"/>
      <c r="AK29" s="878">
        <v>84</v>
      </c>
      <c r="AL29" s="879"/>
      <c r="AM29" s="879"/>
      <c r="AN29" s="879"/>
      <c r="AO29" s="879"/>
      <c r="AP29" s="879" t="s">
        <v>580</v>
      </c>
      <c r="AQ29" s="879"/>
      <c r="AR29" s="879"/>
      <c r="AS29" s="879"/>
      <c r="AT29" s="879"/>
      <c r="AU29" s="879" t="s">
        <v>580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401</v>
      </c>
      <c r="C30" s="804"/>
      <c r="D30" s="804"/>
      <c r="E30" s="804"/>
      <c r="F30" s="804"/>
      <c r="G30" s="804"/>
      <c r="H30" s="804"/>
      <c r="I30" s="804"/>
      <c r="J30" s="804"/>
      <c r="K30" s="804"/>
      <c r="L30" s="804"/>
      <c r="M30" s="804"/>
      <c r="N30" s="804"/>
      <c r="O30" s="804"/>
      <c r="P30" s="805"/>
      <c r="Q30" s="806">
        <v>2111</v>
      </c>
      <c r="R30" s="807"/>
      <c r="S30" s="807"/>
      <c r="T30" s="807"/>
      <c r="U30" s="807"/>
      <c r="V30" s="807">
        <v>2062</v>
      </c>
      <c r="W30" s="807"/>
      <c r="X30" s="807"/>
      <c r="Y30" s="807"/>
      <c r="Z30" s="807"/>
      <c r="AA30" s="807">
        <v>50</v>
      </c>
      <c r="AB30" s="807"/>
      <c r="AC30" s="807"/>
      <c r="AD30" s="807"/>
      <c r="AE30" s="808"/>
      <c r="AF30" s="809">
        <v>50</v>
      </c>
      <c r="AG30" s="810"/>
      <c r="AH30" s="810"/>
      <c r="AI30" s="810"/>
      <c r="AJ30" s="811"/>
      <c r="AK30" s="878">
        <v>311</v>
      </c>
      <c r="AL30" s="879"/>
      <c r="AM30" s="879"/>
      <c r="AN30" s="879"/>
      <c r="AO30" s="879"/>
      <c r="AP30" s="879" t="s">
        <v>580</v>
      </c>
      <c r="AQ30" s="879"/>
      <c r="AR30" s="879"/>
      <c r="AS30" s="879"/>
      <c r="AT30" s="879"/>
      <c r="AU30" s="879" t="s">
        <v>580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402</v>
      </c>
      <c r="C31" s="804"/>
      <c r="D31" s="804"/>
      <c r="E31" s="804"/>
      <c r="F31" s="804"/>
      <c r="G31" s="804"/>
      <c r="H31" s="804"/>
      <c r="I31" s="804"/>
      <c r="J31" s="804"/>
      <c r="K31" s="804"/>
      <c r="L31" s="804"/>
      <c r="M31" s="804"/>
      <c r="N31" s="804"/>
      <c r="O31" s="804"/>
      <c r="P31" s="805"/>
      <c r="Q31" s="806">
        <v>62</v>
      </c>
      <c r="R31" s="807"/>
      <c r="S31" s="807"/>
      <c r="T31" s="807"/>
      <c r="U31" s="807"/>
      <c r="V31" s="807">
        <v>60</v>
      </c>
      <c r="W31" s="807"/>
      <c r="X31" s="807"/>
      <c r="Y31" s="807"/>
      <c r="Z31" s="807"/>
      <c r="AA31" s="807">
        <v>1</v>
      </c>
      <c r="AB31" s="807"/>
      <c r="AC31" s="807"/>
      <c r="AD31" s="807"/>
      <c r="AE31" s="808"/>
      <c r="AF31" s="809">
        <v>1</v>
      </c>
      <c r="AG31" s="810"/>
      <c r="AH31" s="810"/>
      <c r="AI31" s="810"/>
      <c r="AJ31" s="811"/>
      <c r="AK31" s="878">
        <v>0</v>
      </c>
      <c r="AL31" s="879"/>
      <c r="AM31" s="879"/>
      <c r="AN31" s="879"/>
      <c r="AO31" s="879"/>
      <c r="AP31" s="879" t="s">
        <v>580</v>
      </c>
      <c r="AQ31" s="879"/>
      <c r="AR31" s="879"/>
      <c r="AS31" s="879"/>
      <c r="AT31" s="879"/>
      <c r="AU31" s="879" t="s">
        <v>580</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403</v>
      </c>
      <c r="C32" s="804"/>
      <c r="D32" s="804"/>
      <c r="E32" s="804"/>
      <c r="F32" s="804"/>
      <c r="G32" s="804"/>
      <c r="H32" s="804"/>
      <c r="I32" s="804"/>
      <c r="J32" s="804"/>
      <c r="K32" s="804"/>
      <c r="L32" s="804"/>
      <c r="M32" s="804"/>
      <c r="N32" s="804"/>
      <c r="O32" s="804"/>
      <c r="P32" s="805"/>
      <c r="Q32" s="806">
        <v>9</v>
      </c>
      <c r="R32" s="807"/>
      <c r="S32" s="807"/>
      <c r="T32" s="807"/>
      <c r="U32" s="807"/>
      <c r="V32" s="807">
        <v>5</v>
      </c>
      <c r="W32" s="807"/>
      <c r="X32" s="807"/>
      <c r="Y32" s="807"/>
      <c r="Z32" s="807"/>
      <c r="AA32" s="807">
        <v>3</v>
      </c>
      <c r="AB32" s="807"/>
      <c r="AC32" s="807"/>
      <c r="AD32" s="807"/>
      <c r="AE32" s="808"/>
      <c r="AF32" s="809">
        <v>3</v>
      </c>
      <c r="AG32" s="810"/>
      <c r="AH32" s="810"/>
      <c r="AI32" s="810"/>
      <c r="AJ32" s="811"/>
      <c r="AK32" s="878" t="s">
        <v>581</v>
      </c>
      <c r="AL32" s="879"/>
      <c r="AM32" s="879"/>
      <c r="AN32" s="879"/>
      <c r="AO32" s="879"/>
      <c r="AP32" s="879" t="s">
        <v>580</v>
      </c>
      <c r="AQ32" s="879"/>
      <c r="AR32" s="879"/>
      <c r="AS32" s="879"/>
      <c r="AT32" s="879"/>
      <c r="AU32" s="879" t="s">
        <v>580</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404</v>
      </c>
      <c r="C33" s="804"/>
      <c r="D33" s="804"/>
      <c r="E33" s="804"/>
      <c r="F33" s="804"/>
      <c r="G33" s="804"/>
      <c r="H33" s="804"/>
      <c r="I33" s="804"/>
      <c r="J33" s="804"/>
      <c r="K33" s="804"/>
      <c r="L33" s="804"/>
      <c r="M33" s="804"/>
      <c r="N33" s="804"/>
      <c r="O33" s="804"/>
      <c r="P33" s="805"/>
      <c r="Q33" s="806">
        <v>432</v>
      </c>
      <c r="R33" s="807"/>
      <c r="S33" s="807"/>
      <c r="T33" s="807"/>
      <c r="U33" s="807"/>
      <c r="V33" s="807">
        <v>427</v>
      </c>
      <c r="W33" s="807"/>
      <c r="X33" s="807"/>
      <c r="Y33" s="807"/>
      <c r="Z33" s="807"/>
      <c r="AA33" s="807">
        <v>4</v>
      </c>
      <c r="AB33" s="807"/>
      <c r="AC33" s="807"/>
      <c r="AD33" s="807"/>
      <c r="AE33" s="808"/>
      <c r="AF33" s="809">
        <v>125</v>
      </c>
      <c r="AG33" s="810"/>
      <c r="AH33" s="810"/>
      <c r="AI33" s="810"/>
      <c r="AJ33" s="811"/>
      <c r="AK33" s="878">
        <v>25</v>
      </c>
      <c r="AL33" s="879"/>
      <c r="AM33" s="879"/>
      <c r="AN33" s="879"/>
      <c r="AO33" s="879"/>
      <c r="AP33" s="879" t="s">
        <v>580</v>
      </c>
      <c r="AQ33" s="879"/>
      <c r="AR33" s="879"/>
      <c r="AS33" s="879"/>
      <c r="AT33" s="879"/>
      <c r="AU33" s="879" t="s">
        <v>580</v>
      </c>
      <c r="AV33" s="879"/>
      <c r="AW33" s="879"/>
      <c r="AX33" s="879"/>
      <c r="AY33" s="879"/>
      <c r="AZ33" s="880" t="s">
        <v>580</v>
      </c>
      <c r="BA33" s="880"/>
      <c r="BB33" s="880"/>
      <c r="BC33" s="880"/>
      <c r="BD33" s="880"/>
      <c r="BE33" s="876" t="s">
        <v>405</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234</v>
      </c>
      <c r="AG63" s="890"/>
      <c r="AH63" s="890"/>
      <c r="AI63" s="890"/>
      <c r="AJ63" s="891"/>
      <c r="AK63" s="892"/>
      <c r="AL63" s="887"/>
      <c r="AM63" s="887"/>
      <c r="AN63" s="887"/>
      <c r="AO63" s="887"/>
      <c r="AP63" s="890" t="s">
        <v>591</v>
      </c>
      <c r="AQ63" s="890"/>
      <c r="AR63" s="890"/>
      <c r="AS63" s="890"/>
      <c r="AT63" s="890"/>
      <c r="AU63" s="890" t="s">
        <v>591</v>
      </c>
      <c r="AV63" s="890"/>
      <c r="AW63" s="890"/>
      <c r="AX63" s="890"/>
      <c r="AY63" s="890"/>
      <c r="AZ63" s="894"/>
      <c r="BA63" s="894"/>
      <c r="BB63" s="894"/>
      <c r="BC63" s="894"/>
      <c r="BD63" s="894"/>
      <c r="BE63" s="895"/>
      <c r="BF63" s="895"/>
      <c r="BG63" s="895"/>
      <c r="BH63" s="895"/>
      <c r="BI63" s="896"/>
      <c r="BJ63" s="897" t="s">
        <v>408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410</v>
      </c>
      <c r="B66" s="789"/>
      <c r="C66" s="789"/>
      <c r="D66" s="789"/>
      <c r="E66" s="789"/>
      <c r="F66" s="789"/>
      <c r="G66" s="789"/>
      <c r="H66" s="789"/>
      <c r="I66" s="789"/>
      <c r="J66" s="789"/>
      <c r="K66" s="789"/>
      <c r="L66" s="789"/>
      <c r="M66" s="789"/>
      <c r="N66" s="789"/>
      <c r="O66" s="789"/>
      <c r="P66" s="790"/>
      <c r="Q66" s="765" t="s">
        <v>411</v>
      </c>
      <c r="R66" s="766"/>
      <c r="S66" s="766"/>
      <c r="T66" s="766"/>
      <c r="U66" s="767"/>
      <c r="V66" s="765" t="s">
        <v>412</v>
      </c>
      <c r="W66" s="766"/>
      <c r="X66" s="766"/>
      <c r="Y66" s="766"/>
      <c r="Z66" s="767"/>
      <c r="AA66" s="765" t="s">
        <v>393</v>
      </c>
      <c r="AB66" s="766"/>
      <c r="AC66" s="766"/>
      <c r="AD66" s="766"/>
      <c r="AE66" s="767"/>
      <c r="AF66" s="900" t="s">
        <v>413</v>
      </c>
      <c r="AG66" s="861"/>
      <c r="AH66" s="861"/>
      <c r="AI66" s="861"/>
      <c r="AJ66" s="901"/>
      <c r="AK66" s="765" t="s">
        <v>395</v>
      </c>
      <c r="AL66" s="789"/>
      <c r="AM66" s="789"/>
      <c r="AN66" s="789"/>
      <c r="AO66" s="790"/>
      <c r="AP66" s="765" t="s">
        <v>414</v>
      </c>
      <c r="AQ66" s="766"/>
      <c r="AR66" s="766"/>
      <c r="AS66" s="766"/>
      <c r="AT66" s="767"/>
      <c r="AU66" s="765" t="s">
        <v>415</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582</v>
      </c>
      <c r="C68" s="918"/>
      <c r="D68" s="918"/>
      <c r="E68" s="918"/>
      <c r="F68" s="918"/>
      <c r="G68" s="918"/>
      <c r="H68" s="918"/>
      <c r="I68" s="918"/>
      <c r="J68" s="918"/>
      <c r="K68" s="918"/>
      <c r="L68" s="918"/>
      <c r="M68" s="918"/>
      <c r="N68" s="918"/>
      <c r="O68" s="918"/>
      <c r="P68" s="919"/>
      <c r="Q68" s="920">
        <v>1266</v>
      </c>
      <c r="R68" s="914"/>
      <c r="S68" s="914"/>
      <c r="T68" s="914"/>
      <c r="U68" s="914"/>
      <c r="V68" s="914">
        <v>1252</v>
      </c>
      <c r="W68" s="914"/>
      <c r="X68" s="914"/>
      <c r="Y68" s="914"/>
      <c r="Z68" s="914"/>
      <c r="AA68" s="914">
        <v>13</v>
      </c>
      <c r="AB68" s="914"/>
      <c r="AC68" s="914"/>
      <c r="AD68" s="914"/>
      <c r="AE68" s="914"/>
      <c r="AF68" s="914">
        <v>13</v>
      </c>
      <c r="AG68" s="914"/>
      <c r="AH68" s="914"/>
      <c r="AI68" s="914"/>
      <c r="AJ68" s="914"/>
      <c r="AK68" s="914" t="s">
        <v>601</v>
      </c>
      <c r="AL68" s="914"/>
      <c r="AM68" s="914"/>
      <c r="AN68" s="914"/>
      <c r="AO68" s="914"/>
      <c r="AP68" s="914">
        <v>1565</v>
      </c>
      <c r="AQ68" s="914"/>
      <c r="AR68" s="914"/>
      <c r="AS68" s="914"/>
      <c r="AT68" s="914"/>
      <c r="AU68" s="914">
        <v>782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583</v>
      </c>
      <c r="C69" s="922"/>
      <c r="D69" s="922"/>
      <c r="E69" s="922"/>
      <c r="F69" s="922"/>
      <c r="G69" s="922"/>
      <c r="H69" s="922"/>
      <c r="I69" s="922"/>
      <c r="J69" s="922"/>
      <c r="K69" s="922"/>
      <c r="L69" s="922"/>
      <c r="M69" s="922"/>
      <c r="N69" s="922"/>
      <c r="O69" s="922"/>
      <c r="P69" s="923"/>
      <c r="Q69" s="924">
        <v>482</v>
      </c>
      <c r="R69" s="879"/>
      <c r="S69" s="879"/>
      <c r="T69" s="879"/>
      <c r="U69" s="879"/>
      <c r="V69" s="879">
        <v>455</v>
      </c>
      <c r="W69" s="879"/>
      <c r="X69" s="879"/>
      <c r="Y69" s="879"/>
      <c r="Z69" s="879"/>
      <c r="AA69" s="879">
        <v>27</v>
      </c>
      <c r="AB69" s="879"/>
      <c r="AC69" s="879"/>
      <c r="AD69" s="879"/>
      <c r="AE69" s="879"/>
      <c r="AF69" s="879">
        <v>27</v>
      </c>
      <c r="AG69" s="879"/>
      <c r="AH69" s="879"/>
      <c r="AI69" s="879"/>
      <c r="AJ69" s="879"/>
      <c r="AK69" s="879" t="s">
        <v>601</v>
      </c>
      <c r="AL69" s="879"/>
      <c r="AM69" s="879"/>
      <c r="AN69" s="879"/>
      <c r="AO69" s="879"/>
      <c r="AP69" s="879" t="s">
        <v>581</v>
      </c>
      <c r="AQ69" s="879"/>
      <c r="AR69" s="879"/>
      <c r="AS69" s="879"/>
      <c r="AT69" s="879"/>
      <c r="AU69" s="879" t="s">
        <v>581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584</v>
      </c>
      <c r="C70" s="922"/>
      <c r="D70" s="922"/>
      <c r="E70" s="922"/>
      <c r="F70" s="922"/>
      <c r="G70" s="922"/>
      <c r="H70" s="922"/>
      <c r="I70" s="922"/>
      <c r="J70" s="922"/>
      <c r="K70" s="922"/>
      <c r="L70" s="922"/>
      <c r="M70" s="922"/>
      <c r="N70" s="922"/>
      <c r="O70" s="922"/>
      <c r="P70" s="923"/>
      <c r="Q70" s="924">
        <v>2</v>
      </c>
      <c r="R70" s="879"/>
      <c r="S70" s="879"/>
      <c r="T70" s="879"/>
      <c r="U70" s="879"/>
      <c r="V70" s="879">
        <v>2</v>
      </c>
      <c r="W70" s="879"/>
      <c r="X70" s="879"/>
      <c r="Y70" s="879"/>
      <c r="Z70" s="879"/>
      <c r="AA70" s="879">
        <v>0</v>
      </c>
      <c r="AB70" s="879"/>
      <c r="AC70" s="879"/>
      <c r="AD70" s="879"/>
      <c r="AE70" s="879"/>
      <c r="AF70" s="879">
        <v>0</v>
      </c>
      <c r="AG70" s="879"/>
      <c r="AH70" s="879"/>
      <c r="AI70" s="879"/>
      <c r="AJ70" s="879"/>
      <c r="AK70" s="879" t="s">
        <v>591</v>
      </c>
      <c r="AL70" s="879"/>
      <c r="AM70" s="879"/>
      <c r="AN70" s="879"/>
      <c r="AO70" s="879"/>
      <c r="AP70" s="879" t="s">
        <v>581</v>
      </c>
      <c r="AQ70" s="879"/>
      <c r="AR70" s="879"/>
      <c r="AS70" s="879"/>
      <c r="AT70" s="879"/>
      <c r="AU70" s="879" t="s">
        <v>581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585</v>
      </c>
      <c r="C71" s="922"/>
      <c r="D71" s="922"/>
      <c r="E71" s="922"/>
      <c r="F71" s="922"/>
      <c r="G71" s="922"/>
      <c r="H71" s="922"/>
      <c r="I71" s="922"/>
      <c r="J71" s="922"/>
      <c r="K71" s="922"/>
      <c r="L71" s="922"/>
      <c r="M71" s="922"/>
      <c r="N71" s="922"/>
      <c r="O71" s="922"/>
      <c r="P71" s="923"/>
      <c r="Q71" s="924">
        <v>3826</v>
      </c>
      <c r="R71" s="879"/>
      <c r="S71" s="879"/>
      <c r="T71" s="879"/>
      <c r="U71" s="879"/>
      <c r="V71" s="879">
        <v>3374</v>
      </c>
      <c r="W71" s="879"/>
      <c r="X71" s="879"/>
      <c r="Y71" s="879"/>
      <c r="Z71" s="879"/>
      <c r="AA71" s="879">
        <v>452</v>
      </c>
      <c r="AB71" s="879"/>
      <c r="AC71" s="879"/>
      <c r="AD71" s="879"/>
      <c r="AE71" s="879"/>
      <c r="AF71" s="879">
        <v>452</v>
      </c>
      <c r="AG71" s="879"/>
      <c r="AH71" s="879"/>
      <c r="AI71" s="879"/>
      <c r="AJ71" s="879"/>
      <c r="AK71" s="879" t="s">
        <v>591</v>
      </c>
      <c r="AL71" s="879"/>
      <c r="AM71" s="879"/>
      <c r="AN71" s="879"/>
      <c r="AO71" s="879"/>
      <c r="AP71" s="879" t="s">
        <v>581</v>
      </c>
      <c r="AQ71" s="879"/>
      <c r="AR71" s="879"/>
      <c r="AS71" s="879"/>
      <c r="AT71" s="879"/>
      <c r="AU71" s="879" t="s">
        <v>581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586</v>
      </c>
      <c r="C72" s="922"/>
      <c r="D72" s="922"/>
      <c r="E72" s="922"/>
      <c r="F72" s="922"/>
      <c r="G72" s="922"/>
      <c r="H72" s="922"/>
      <c r="I72" s="922"/>
      <c r="J72" s="922"/>
      <c r="K72" s="922"/>
      <c r="L72" s="922"/>
      <c r="M72" s="922"/>
      <c r="N72" s="922"/>
      <c r="O72" s="922"/>
      <c r="P72" s="923"/>
      <c r="Q72" s="924">
        <v>623</v>
      </c>
      <c r="R72" s="879"/>
      <c r="S72" s="879"/>
      <c r="T72" s="879"/>
      <c r="U72" s="879"/>
      <c r="V72" s="879">
        <v>579</v>
      </c>
      <c r="W72" s="879"/>
      <c r="X72" s="879"/>
      <c r="Y72" s="879"/>
      <c r="Z72" s="879"/>
      <c r="AA72" s="879">
        <v>43</v>
      </c>
      <c r="AB72" s="879"/>
      <c r="AC72" s="879"/>
      <c r="AD72" s="879"/>
      <c r="AE72" s="879"/>
      <c r="AF72" s="879">
        <v>43</v>
      </c>
      <c r="AG72" s="879"/>
      <c r="AH72" s="879"/>
      <c r="AI72" s="879"/>
      <c r="AJ72" s="879"/>
      <c r="AK72" s="879">
        <v>79</v>
      </c>
      <c r="AL72" s="879"/>
      <c r="AM72" s="879"/>
      <c r="AN72" s="879"/>
      <c r="AO72" s="879"/>
      <c r="AP72" s="879" t="s">
        <v>581</v>
      </c>
      <c r="AQ72" s="879"/>
      <c r="AR72" s="879"/>
      <c r="AS72" s="879"/>
      <c r="AT72" s="879"/>
      <c r="AU72" s="879" t="s">
        <v>581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587</v>
      </c>
      <c r="C73" s="922"/>
      <c r="D73" s="922"/>
      <c r="E73" s="922"/>
      <c r="F73" s="922"/>
      <c r="G73" s="922"/>
      <c r="H73" s="922"/>
      <c r="I73" s="922"/>
      <c r="J73" s="922"/>
      <c r="K73" s="922"/>
      <c r="L73" s="922"/>
      <c r="M73" s="922"/>
      <c r="N73" s="922"/>
      <c r="O73" s="922"/>
      <c r="P73" s="923"/>
      <c r="Q73" s="924">
        <v>146005</v>
      </c>
      <c r="R73" s="879"/>
      <c r="S73" s="879"/>
      <c r="T73" s="879"/>
      <c r="U73" s="879"/>
      <c r="V73" s="879">
        <v>140177</v>
      </c>
      <c r="W73" s="879"/>
      <c r="X73" s="879"/>
      <c r="Y73" s="879"/>
      <c r="Z73" s="879"/>
      <c r="AA73" s="879">
        <v>5828</v>
      </c>
      <c r="AB73" s="879"/>
      <c r="AC73" s="879"/>
      <c r="AD73" s="879"/>
      <c r="AE73" s="879"/>
      <c r="AF73" s="879">
        <v>5828</v>
      </c>
      <c r="AG73" s="879"/>
      <c r="AH73" s="879"/>
      <c r="AI73" s="879"/>
      <c r="AJ73" s="879"/>
      <c r="AK73" s="879">
        <v>1637</v>
      </c>
      <c r="AL73" s="879"/>
      <c r="AM73" s="879"/>
      <c r="AN73" s="879"/>
      <c r="AO73" s="879"/>
      <c r="AP73" s="879" t="s">
        <v>581</v>
      </c>
      <c r="AQ73" s="879"/>
      <c r="AR73" s="879"/>
      <c r="AS73" s="879"/>
      <c r="AT73" s="879"/>
      <c r="AU73" s="879" t="s">
        <v>581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588</v>
      </c>
      <c r="C74" s="922"/>
      <c r="D74" s="922"/>
      <c r="E74" s="922"/>
      <c r="F74" s="922"/>
      <c r="G74" s="922"/>
      <c r="H74" s="922"/>
      <c r="I74" s="922"/>
      <c r="J74" s="922"/>
      <c r="K74" s="922"/>
      <c r="L74" s="922"/>
      <c r="M74" s="922"/>
      <c r="N74" s="922"/>
      <c r="O74" s="922"/>
      <c r="P74" s="923"/>
      <c r="Q74" s="924">
        <v>4728</v>
      </c>
      <c r="R74" s="879"/>
      <c r="S74" s="879"/>
      <c r="T74" s="879"/>
      <c r="U74" s="879"/>
      <c r="V74" s="879">
        <v>4521</v>
      </c>
      <c r="W74" s="879"/>
      <c r="X74" s="879"/>
      <c r="Y74" s="879"/>
      <c r="Z74" s="879"/>
      <c r="AA74" s="879">
        <v>207</v>
      </c>
      <c r="AB74" s="879"/>
      <c r="AC74" s="879"/>
      <c r="AD74" s="879"/>
      <c r="AE74" s="879"/>
      <c r="AF74" s="879">
        <v>1009</v>
      </c>
      <c r="AG74" s="879"/>
      <c r="AH74" s="879"/>
      <c r="AI74" s="879"/>
      <c r="AJ74" s="879"/>
      <c r="AK74" s="879" t="s">
        <v>591</v>
      </c>
      <c r="AL74" s="879"/>
      <c r="AM74" s="879"/>
      <c r="AN74" s="879"/>
      <c r="AO74" s="879"/>
      <c r="AP74" s="879">
        <v>2149</v>
      </c>
      <c r="AQ74" s="879"/>
      <c r="AR74" s="879"/>
      <c r="AS74" s="879"/>
      <c r="AT74" s="879"/>
      <c r="AU74" s="879">
        <v>335</v>
      </c>
      <c r="AV74" s="879"/>
      <c r="AW74" s="879"/>
      <c r="AX74" s="879"/>
      <c r="AY74" s="879"/>
      <c r="AZ74" s="925" t="s">
        <v>602</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589</v>
      </c>
      <c r="C75" s="922"/>
      <c r="D75" s="922"/>
      <c r="E75" s="922"/>
      <c r="F75" s="922"/>
      <c r="G75" s="922"/>
      <c r="H75" s="922"/>
      <c r="I75" s="922"/>
      <c r="J75" s="922"/>
      <c r="K75" s="922"/>
      <c r="L75" s="922"/>
      <c r="M75" s="922"/>
      <c r="N75" s="922"/>
      <c r="O75" s="922"/>
      <c r="P75" s="923"/>
      <c r="Q75" s="927">
        <v>22424</v>
      </c>
      <c r="R75" s="928"/>
      <c r="S75" s="928"/>
      <c r="T75" s="928"/>
      <c r="U75" s="878"/>
      <c r="V75" s="929">
        <v>20206</v>
      </c>
      <c r="W75" s="928"/>
      <c r="X75" s="928"/>
      <c r="Y75" s="928"/>
      <c r="Z75" s="878"/>
      <c r="AA75" s="929">
        <v>2218</v>
      </c>
      <c r="AB75" s="928"/>
      <c r="AC75" s="928"/>
      <c r="AD75" s="928"/>
      <c r="AE75" s="878"/>
      <c r="AF75" s="929">
        <v>31774</v>
      </c>
      <c r="AG75" s="928"/>
      <c r="AH75" s="928"/>
      <c r="AI75" s="928"/>
      <c r="AJ75" s="878"/>
      <c r="AK75" s="929" t="s">
        <v>591</v>
      </c>
      <c r="AL75" s="928"/>
      <c r="AM75" s="928"/>
      <c r="AN75" s="928"/>
      <c r="AO75" s="878"/>
      <c r="AP75" s="929">
        <v>54229</v>
      </c>
      <c r="AQ75" s="928"/>
      <c r="AR75" s="928"/>
      <c r="AS75" s="928"/>
      <c r="AT75" s="878"/>
      <c r="AU75" s="929" t="s">
        <v>581</v>
      </c>
      <c r="AV75" s="928"/>
      <c r="AW75" s="928"/>
      <c r="AX75" s="928"/>
      <c r="AY75" s="878"/>
      <c r="AZ75" s="925" t="s">
        <v>602</v>
      </c>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590</v>
      </c>
      <c r="C76" s="922"/>
      <c r="D76" s="922"/>
      <c r="E76" s="922"/>
      <c r="F76" s="922"/>
      <c r="G76" s="922"/>
      <c r="H76" s="922"/>
      <c r="I76" s="922"/>
      <c r="J76" s="922"/>
      <c r="K76" s="922"/>
      <c r="L76" s="922"/>
      <c r="M76" s="922"/>
      <c r="N76" s="922"/>
      <c r="O76" s="922"/>
      <c r="P76" s="923"/>
      <c r="Q76" s="927">
        <v>763</v>
      </c>
      <c r="R76" s="928"/>
      <c r="S76" s="928"/>
      <c r="T76" s="928"/>
      <c r="U76" s="878"/>
      <c r="V76" s="929">
        <v>624</v>
      </c>
      <c r="W76" s="928"/>
      <c r="X76" s="928"/>
      <c r="Y76" s="928"/>
      <c r="Z76" s="878"/>
      <c r="AA76" s="929">
        <v>138</v>
      </c>
      <c r="AB76" s="928"/>
      <c r="AC76" s="928"/>
      <c r="AD76" s="928"/>
      <c r="AE76" s="878"/>
      <c r="AF76" s="929">
        <v>1779</v>
      </c>
      <c r="AG76" s="928"/>
      <c r="AH76" s="928"/>
      <c r="AI76" s="928"/>
      <c r="AJ76" s="878"/>
      <c r="AK76" s="929" t="s">
        <v>591</v>
      </c>
      <c r="AL76" s="928"/>
      <c r="AM76" s="928"/>
      <c r="AN76" s="928"/>
      <c r="AO76" s="878"/>
      <c r="AP76" s="929">
        <v>1199</v>
      </c>
      <c r="AQ76" s="928"/>
      <c r="AR76" s="928"/>
      <c r="AS76" s="928"/>
      <c r="AT76" s="878"/>
      <c r="AU76" s="929" t="s">
        <v>581</v>
      </c>
      <c r="AV76" s="928"/>
      <c r="AW76" s="928"/>
      <c r="AX76" s="928"/>
      <c r="AY76" s="878"/>
      <c r="AZ76" s="925" t="s">
        <v>602</v>
      </c>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40926</v>
      </c>
      <c r="AG88" s="890"/>
      <c r="AH88" s="890"/>
      <c r="AI88" s="890"/>
      <c r="AJ88" s="890"/>
      <c r="AK88" s="887"/>
      <c r="AL88" s="887"/>
      <c r="AM88" s="887"/>
      <c r="AN88" s="887"/>
      <c r="AO88" s="887"/>
      <c r="AP88" s="890">
        <v>59141</v>
      </c>
      <c r="AQ88" s="890"/>
      <c r="AR88" s="890"/>
      <c r="AS88" s="890"/>
      <c r="AT88" s="890"/>
      <c r="AU88" s="890">
        <v>1117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63</v>
      </c>
      <c r="CS102" s="898"/>
      <c r="CT102" s="898"/>
      <c r="CU102" s="898"/>
      <c r="CV102" s="941"/>
      <c r="CW102" s="940">
        <v>30</v>
      </c>
      <c r="CX102" s="898"/>
      <c r="CY102" s="898"/>
      <c r="CZ102" s="898"/>
      <c r="DA102" s="941"/>
      <c r="DB102" s="940">
        <v>15</v>
      </c>
      <c r="DC102" s="898"/>
      <c r="DD102" s="898"/>
      <c r="DE102" s="898"/>
      <c r="DF102" s="941"/>
      <c r="DG102" s="940" t="s">
        <v>515</v>
      </c>
      <c r="DH102" s="898"/>
      <c r="DI102" s="898"/>
      <c r="DJ102" s="898"/>
      <c r="DK102" s="941"/>
      <c r="DL102" s="940" t="s">
        <v>515</v>
      </c>
      <c r="DM102" s="898"/>
      <c r="DN102" s="898"/>
      <c r="DO102" s="898"/>
      <c r="DP102" s="941"/>
      <c r="DQ102" s="940" t="s">
        <v>515</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425</v>
      </c>
      <c r="AB109" s="943"/>
      <c r="AC109" s="943"/>
      <c r="AD109" s="943"/>
      <c r="AE109" s="944"/>
      <c r="AF109" s="942" t="s">
        <v>426</v>
      </c>
      <c r="AG109" s="943"/>
      <c r="AH109" s="943"/>
      <c r="AI109" s="943"/>
      <c r="AJ109" s="944"/>
      <c r="AK109" s="942" t="s">
        <v>303</v>
      </c>
      <c r="AL109" s="943"/>
      <c r="AM109" s="943"/>
      <c r="AN109" s="943"/>
      <c r="AO109" s="944"/>
      <c r="AP109" s="942" t="s">
        <v>427</v>
      </c>
      <c r="AQ109" s="943"/>
      <c r="AR109" s="943"/>
      <c r="AS109" s="943"/>
      <c r="AT109" s="945"/>
      <c r="AU109" s="962" t="s">
        <v>424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425</v>
      </c>
      <c r="BR109" s="943"/>
      <c r="BS109" s="943"/>
      <c r="BT109" s="943"/>
      <c r="BU109" s="944"/>
      <c r="BV109" s="942" t="s">
        <v>426</v>
      </c>
      <c r="BW109" s="943"/>
      <c r="BX109" s="943"/>
      <c r="BY109" s="943"/>
      <c r="BZ109" s="944"/>
      <c r="CA109" s="942" t="s">
        <v>303</v>
      </c>
      <c r="CB109" s="943"/>
      <c r="CC109" s="943"/>
      <c r="CD109" s="943"/>
      <c r="CE109" s="944"/>
      <c r="CF109" s="963" t="s">
        <v>427</v>
      </c>
      <c r="CG109" s="963"/>
      <c r="CH109" s="963"/>
      <c r="CI109" s="963"/>
      <c r="CJ109" s="963"/>
      <c r="CK109" s="942" t="s">
        <v>428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425</v>
      </c>
      <c r="DH109" s="943"/>
      <c r="DI109" s="943"/>
      <c r="DJ109" s="943"/>
      <c r="DK109" s="944"/>
      <c r="DL109" s="942" t="s">
        <v>426</v>
      </c>
      <c r="DM109" s="943"/>
      <c r="DN109" s="943"/>
      <c r="DO109" s="943"/>
      <c r="DP109" s="944"/>
      <c r="DQ109" s="942" t="s">
        <v>303</v>
      </c>
      <c r="DR109" s="943"/>
      <c r="DS109" s="943"/>
      <c r="DT109" s="943"/>
      <c r="DU109" s="944"/>
      <c r="DV109" s="942" t="s">
        <v>427</v>
      </c>
      <c r="DW109" s="943"/>
      <c r="DX109" s="943"/>
      <c r="DY109" s="943"/>
      <c r="DZ109" s="945"/>
    </row>
    <row r="110" spans="1:131" s="248" customFormat="1" ht="26.25" customHeight="1" x14ac:dyDescent="0.15">
      <c r="A110" s="946" t="s">
        <v>429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1171545</v>
      </c>
      <c r="AB110" s="950"/>
      <c r="AC110" s="950"/>
      <c r="AD110" s="950"/>
      <c r="AE110" s="951"/>
      <c r="AF110" s="952">
        <v>1199711</v>
      </c>
      <c r="AG110" s="950"/>
      <c r="AH110" s="950"/>
      <c r="AI110" s="950"/>
      <c r="AJ110" s="951"/>
      <c r="AK110" s="952">
        <v>1326962</v>
      </c>
      <c r="AL110" s="950"/>
      <c r="AM110" s="950"/>
      <c r="AN110" s="950"/>
      <c r="AO110" s="951"/>
      <c r="AP110" s="953">
        <v>29.3</v>
      </c>
      <c r="AQ110" s="954"/>
      <c r="AR110" s="954"/>
      <c r="AS110" s="954"/>
      <c r="AT110" s="955"/>
      <c r="AU110" s="956" t="s">
        <v>72</v>
      </c>
      <c r="AV110" s="957"/>
      <c r="AW110" s="957"/>
      <c r="AX110" s="957"/>
      <c r="AY110" s="957"/>
      <c r="AZ110" s="998" t="s">
        <v>430</v>
      </c>
      <c r="BA110" s="947"/>
      <c r="BB110" s="947"/>
      <c r="BC110" s="947"/>
      <c r="BD110" s="947"/>
      <c r="BE110" s="947"/>
      <c r="BF110" s="947"/>
      <c r="BG110" s="947"/>
      <c r="BH110" s="947"/>
      <c r="BI110" s="947"/>
      <c r="BJ110" s="947"/>
      <c r="BK110" s="947"/>
      <c r="BL110" s="947"/>
      <c r="BM110" s="947"/>
      <c r="BN110" s="947"/>
      <c r="BO110" s="947"/>
      <c r="BP110" s="948"/>
      <c r="BQ110" s="984">
        <v>11140823</v>
      </c>
      <c r="BR110" s="985"/>
      <c r="BS110" s="985"/>
      <c r="BT110" s="985"/>
      <c r="BU110" s="985"/>
      <c r="BV110" s="985">
        <v>10821420</v>
      </c>
      <c r="BW110" s="985"/>
      <c r="BX110" s="985"/>
      <c r="BY110" s="985"/>
      <c r="BZ110" s="985"/>
      <c r="CA110" s="985">
        <v>10752438</v>
      </c>
      <c r="CB110" s="985"/>
      <c r="CC110" s="985"/>
      <c r="CD110" s="985"/>
      <c r="CE110" s="985"/>
      <c r="CF110" s="999">
        <v>237</v>
      </c>
      <c r="CG110" s="1000"/>
      <c r="CH110" s="1000"/>
      <c r="CI110" s="1000"/>
      <c r="CJ110" s="1000"/>
      <c r="CK110" s="1001" t="s">
        <v>431</v>
      </c>
      <c r="CL110" s="1002"/>
      <c r="CM110" s="981" t="s">
        <v>432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433</v>
      </c>
      <c r="DH110" s="985"/>
      <c r="DI110" s="985"/>
      <c r="DJ110" s="985"/>
      <c r="DK110" s="985"/>
      <c r="DL110" s="985" t="s">
        <v>408</v>
      </c>
      <c r="DM110" s="985"/>
      <c r="DN110" s="985"/>
      <c r="DO110" s="985"/>
      <c r="DP110" s="985"/>
      <c r="DQ110" s="985" t="s">
        <v>434</v>
      </c>
      <c r="DR110" s="985"/>
      <c r="DS110" s="985"/>
      <c r="DT110" s="985"/>
      <c r="DU110" s="985"/>
      <c r="DV110" s="986" t="s">
        <v>433</v>
      </c>
      <c r="DW110" s="986"/>
      <c r="DX110" s="986"/>
      <c r="DY110" s="986"/>
      <c r="DZ110" s="987"/>
    </row>
    <row r="111" spans="1:131" s="248" customFormat="1" ht="26.25" customHeight="1" x14ac:dyDescent="0.15">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433</v>
      </c>
      <c r="AB111" s="992"/>
      <c r="AC111" s="992"/>
      <c r="AD111" s="992"/>
      <c r="AE111" s="993"/>
      <c r="AF111" s="994" t="s">
        <v>434</v>
      </c>
      <c r="AG111" s="992"/>
      <c r="AH111" s="992"/>
      <c r="AI111" s="992"/>
      <c r="AJ111" s="993"/>
      <c r="AK111" s="994" t="s">
        <v>433</v>
      </c>
      <c r="AL111" s="992"/>
      <c r="AM111" s="992"/>
      <c r="AN111" s="992"/>
      <c r="AO111" s="993"/>
      <c r="AP111" s="995" t="s">
        <v>433</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433</v>
      </c>
      <c r="BR111" s="978"/>
      <c r="BS111" s="978"/>
      <c r="BT111" s="978"/>
      <c r="BU111" s="978"/>
      <c r="BV111" s="978" t="s">
        <v>408</v>
      </c>
      <c r="BW111" s="978"/>
      <c r="BX111" s="978"/>
      <c r="BY111" s="978"/>
      <c r="BZ111" s="978"/>
      <c r="CA111" s="978" t="s">
        <v>433</v>
      </c>
      <c r="CB111" s="978"/>
      <c r="CC111" s="978"/>
      <c r="CD111" s="978"/>
      <c r="CE111" s="978"/>
      <c r="CF111" s="972" t="s">
        <v>408</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433</v>
      </c>
      <c r="DH111" s="978"/>
      <c r="DI111" s="978"/>
      <c r="DJ111" s="978"/>
      <c r="DK111" s="978"/>
      <c r="DL111" s="978" t="s">
        <v>433</v>
      </c>
      <c r="DM111" s="978"/>
      <c r="DN111" s="978"/>
      <c r="DO111" s="978"/>
      <c r="DP111" s="978"/>
      <c r="DQ111" s="978" t="s">
        <v>433</v>
      </c>
      <c r="DR111" s="978"/>
      <c r="DS111" s="978"/>
      <c r="DT111" s="978"/>
      <c r="DU111" s="978"/>
      <c r="DV111" s="979" t="s">
        <v>433</v>
      </c>
      <c r="DW111" s="979"/>
      <c r="DX111" s="979"/>
      <c r="DY111" s="979"/>
      <c r="DZ111" s="980"/>
    </row>
    <row r="112" spans="1:131" s="248" customFormat="1" ht="26.25" customHeight="1" x14ac:dyDescent="0.15">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408</v>
      </c>
      <c r="AB112" s="1017"/>
      <c r="AC112" s="1017"/>
      <c r="AD112" s="1017"/>
      <c r="AE112" s="1018"/>
      <c r="AF112" s="1019" t="s">
        <v>408</v>
      </c>
      <c r="AG112" s="1017"/>
      <c r="AH112" s="1017"/>
      <c r="AI112" s="1017"/>
      <c r="AJ112" s="1018"/>
      <c r="AK112" s="1019" t="s">
        <v>408</v>
      </c>
      <c r="AL112" s="1017"/>
      <c r="AM112" s="1017"/>
      <c r="AN112" s="1017"/>
      <c r="AO112" s="1018"/>
      <c r="AP112" s="1020" t="s">
        <v>408</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t="s">
        <v>408</v>
      </c>
      <c r="BR112" s="978"/>
      <c r="BS112" s="978"/>
      <c r="BT112" s="978"/>
      <c r="BU112" s="978"/>
      <c r="BV112" s="978" t="s">
        <v>433</v>
      </c>
      <c r="BW112" s="978"/>
      <c r="BX112" s="978"/>
      <c r="BY112" s="978"/>
      <c r="BZ112" s="978"/>
      <c r="CA112" s="978" t="s">
        <v>408</v>
      </c>
      <c r="CB112" s="978"/>
      <c r="CC112" s="978"/>
      <c r="CD112" s="978"/>
      <c r="CE112" s="978"/>
      <c r="CF112" s="972" t="s">
        <v>408</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408</v>
      </c>
      <c r="DH112" s="978"/>
      <c r="DI112" s="978"/>
      <c r="DJ112" s="978"/>
      <c r="DK112" s="978"/>
      <c r="DL112" s="978" t="s">
        <v>433</v>
      </c>
      <c r="DM112" s="978"/>
      <c r="DN112" s="978"/>
      <c r="DO112" s="978"/>
      <c r="DP112" s="978"/>
      <c r="DQ112" s="978" t="s">
        <v>408</v>
      </c>
      <c r="DR112" s="978"/>
      <c r="DS112" s="978"/>
      <c r="DT112" s="978"/>
      <c r="DU112" s="978"/>
      <c r="DV112" s="979" t="s">
        <v>408</v>
      </c>
      <c r="DW112" s="979"/>
      <c r="DX112" s="979"/>
      <c r="DY112" s="979"/>
      <c r="DZ112" s="980"/>
    </row>
    <row r="113" spans="1:130" s="248" customFormat="1" ht="26.25" customHeight="1" x14ac:dyDescent="0.15">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408</v>
      </c>
      <c r="AB113" s="992"/>
      <c r="AC113" s="992"/>
      <c r="AD113" s="992"/>
      <c r="AE113" s="993"/>
      <c r="AF113" s="994" t="s">
        <v>408</v>
      </c>
      <c r="AG113" s="992"/>
      <c r="AH113" s="992"/>
      <c r="AI113" s="992"/>
      <c r="AJ113" s="993"/>
      <c r="AK113" s="994" t="s">
        <v>408</v>
      </c>
      <c r="AL113" s="992"/>
      <c r="AM113" s="992"/>
      <c r="AN113" s="992"/>
      <c r="AO113" s="993"/>
      <c r="AP113" s="995" t="s">
        <v>408</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1623374</v>
      </c>
      <c r="BR113" s="978"/>
      <c r="BS113" s="978"/>
      <c r="BT113" s="978"/>
      <c r="BU113" s="978"/>
      <c r="BV113" s="978">
        <v>1217556</v>
      </c>
      <c r="BW113" s="978"/>
      <c r="BX113" s="978"/>
      <c r="BY113" s="978"/>
      <c r="BZ113" s="978"/>
      <c r="CA113" s="978">
        <v>1117141</v>
      </c>
      <c r="CB113" s="978"/>
      <c r="CC113" s="978"/>
      <c r="CD113" s="978"/>
      <c r="CE113" s="978"/>
      <c r="CF113" s="972">
        <v>24.6</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408</v>
      </c>
      <c r="DH113" s="1017"/>
      <c r="DI113" s="1017"/>
      <c r="DJ113" s="1017"/>
      <c r="DK113" s="1018"/>
      <c r="DL113" s="1019" t="s">
        <v>408</v>
      </c>
      <c r="DM113" s="1017"/>
      <c r="DN113" s="1017"/>
      <c r="DO113" s="1017"/>
      <c r="DP113" s="1018"/>
      <c r="DQ113" s="1019" t="s">
        <v>408</v>
      </c>
      <c r="DR113" s="1017"/>
      <c r="DS113" s="1017"/>
      <c r="DT113" s="1017"/>
      <c r="DU113" s="1018"/>
      <c r="DV113" s="1020" t="s">
        <v>408</v>
      </c>
      <c r="DW113" s="1021"/>
      <c r="DX113" s="1021"/>
      <c r="DY113" s="1021"/>
      <c r="DZ113" s="1022"/>
    </row>
    <row r="114" spans="1:130" s="248" customFormat="1" ht="26.25" customHeight="1" x14ac:dyDescent="0.15">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118395</v>
      </c>
      <c r="AB114" s="1017"/>
      <c r="AC114" s="1017"/>
      <c r="AD114" s="1017"/>
      <c r="AE114" s="1018"/>
      <c r="AF114" s="1019">
        <v>115146</v>
      </c>
      <c r="AG114" s="1017"/>
      <c r="AH114" s="1017"/>
      <c r="AI114" s="1017"/>
      <c r="AJ114" s="1018"/>
      <c r="AK114" s="1019">
        <v>126732</v>
      </c>
      <c r="AL114" s="1017"/>
      <c r="AM114" s="1017"/>
      <c r="AN114" s="1017"/>
      <c r="AO114" s="1018"/>
      <c r="AP114" s="1020">
        <v>2.8</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1066684</v>
      </c>
      <c r="BR114" s="978"/>
      <c r="BS114" s="978"/>
      <c r="BT114" s="978"/>
      <c r="BU114" s="978"/>
      <c r="BV114" s="978">
        <v>1010152</v>
      </c>
      <c r="BW114" s="978"/>
      <c r="BX114" s="978"/>
      <c r="BY114" s="978"/>
      <c r="BZ114" s="978"/>
      <c r="CA114" s="978">
        <v>973808</v>
      </c>
      <c r="CB114" s="978"/>
      <c r="CC114" s="978"/>
      <c r="CD114" s="978"/>
      <c r="CE114" s="978"/>
      <c r="CF114" s="972">
        <v>21.5</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433</v>
      </c>
      <c r="DH114" s="1017"/>
      <c r="DI114" s="1017"/>
      <c r="DJ114" s="1017"/>
      <c r="DK114" s="1018"/>
      <c r="DL114" s="1019" t="s">
        <v>408</v>
      </c>
      <c r="DM114" s="1017"/>
      <c r="DN114" s="1017"/>
      <c r="DO114" s="1017"/>
      <c r="DP114" s="1018"/>
      <c r="DQ114" s="1019" t="s">
        <v>433</v>
      </c>
      <c r="DR114" s="1017"/>
      <c r="DS114" s="1017"/>
      <c r="DT114" s="1017"/>
      <c r="DU114" s="1018"/>
      <c r="DV114" s="1020" t="s">
        <v>408</v>
      </c>
      <c r="DW114" s="1021"/>
      <c r="DX114" s="1021"/>
      <c r="DY114" s="1021"/>
      <c r="DZ114" s="1022"/>
    </row>
    <row r="115" spans="1:130" s="248" customFormat="1" ht="26.25" customHeight="1" x14ac:dyDescent="0.15">
      <c r="A115" s="1012"/>
      <c r="B115" s="1013"/>
      <c r="C115" s="1008" t="s">
        <v>448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22</v>
      </c>
      <c r="AB115" s="992"/>
      <c r="AC115" s="992"/>
      <c r="AD115" s="992"/>
      <c r="AE115" s="993"/>
      <c r="AF115" s="994">
        <v>8</v>
      </c>
      <c r="AG115" s="992"/>
      <c r="AH115" s="992"/>
      <c r="AI115" s="992"/>
      <c r="AJ115" s="993"/>
      <c r="AK115" s="994">
        <v>1</v>
      </c>
      <c r="AL115" s="992"/>
      <c r="AM115" s="992"/>
      <c r="AN115" s="992"/>
      <c r="AO115" s="993"/>
      <c r="AP115" s="995">
        <v>0</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408</v>
      </c>
      <c r="BR115" s="978"/>
      <c r="BS115" s="978"/>
      <c r="BT115" s="978"/>
      <c r="BU115" s="978"/>
      <c r="BV115" s="978" t="s">
        <v>408</v>
      </c>
      <c r="BW115" s="978"/>
      <c r="BX115" s="978"/>
      <c r="BY115" s="978"/>
      <c r="BZ115" s="978"/>
      <c r="CA115" s="978" t="s">
        <v>408</v>
      </c>
      <c r="CB115" s="978"/>
      <c r="CC115" s="978"/>
      <c r="CD115" s="978"/>
      <c r="CE115" s="978"/>
      <c r="CF115" s="972" t="s">
        <v>408</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408</v>
      </c>
      <c r="DH115" s="1017"/>
      <c r="DI115" s="1017"/>
      <c r="DJ115" s="1017"/>
      <c r="DK115" s="1018"/>
      <c r="DL115" s="1019" t="s">
        <v>433</v>
      </c>
      <c r="DM115" s="1017"/>
      <c r="DN115" s="1017"/>
      <c r="DO115" s="1017"/>
      <c r="DP115" s="1018"/>
      <c r="DQ115" s="1019" t="s">
        <v>408</v>
      </c>
      <c r="DR115" s="1017"/>
      <c r="DS115" s="1017"/>
      <c r="DT115" s="1017"/>
      <c r="DU115" s="1018"/>
      <c r="DV115" s="1020" t="s">
        <v>408</v>
      </c>
      <c r="DW115" s="1021"/>
      <c r="DX115" s="1021"/>
      <c r="DY115" s="1021"/>
      <c r="DZ115" s="1022"/>
    </row>
    <row r="116" spans="1:130" s="248" customFormat="1" ht="26.25" customHeight="1" x14ac:dyDescent="0.15">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408</v>
      </c>
      <c r="AB116" s="1017"/>
      <c r="AC116" s="1017"/>
      <c r="AD116" s="1017"/>
      <c r="AE116" s="1018"/>
      <c r="AF116" s="1019" t="s">
        <v>408</v>
      </c>
      <c r="AG116" s="1017"/>
      <c r="AH116" s="1017"/>
      <c r="AI116" s="1017"/>
      <c r="AJ116" s="1018"/>
      <c r="AK116" s="1019" t="s">
        <v>408</v>
      </c>
      <c r="AL116" s="1017"/>
      <c r="AM116" s="1017"/>
      <c r="AN116" s="1017"/>
      <c r="AO116" s="1018"/>
      <c r="AP116" s="1020" t="s">
        <v>433</v>
      </c>
      <c r="AQ116" s="1021"/>
      <c r="AR116" s="1021"/>
      <c r="AS116" s="1021"/>
      <c r="AT116" s="1022"/>
      <c r="AU116" s="958"/>
      <c r="AV116" s="959"/>
      <c r="AW116" s="959"/>
      <c r="AX116" s="959"/>
      <c r="AY116" s="959"/>
      <c r="AZ116" s="1025" t="s">
        <v>452</v>
      </c>
      <c r="BA116" s="1026"/>
      <c r="BB116" s="1026"/>
      <c r="BC116" s="1026"/>
      <c r="BD116" s="1026"/>
      <c r="BE116" s="1026"/>
      <c r="BF116" s="1026"/>
      <c r="BG116" s="1026"/>
      <c r="BH116" s="1026"/>
      <c r="BI116" s="1026"/>
      <c r="BJ116" s="1026"/>
      <c r="BK116" s="1026"/>
      <c r="BL116" s="1026"/>
      <c r="BM116" s="1026"/>
      <c r="BN116" s="1026"/>
      <c r="BO116" s="1026"/>
      <c r="BP116" s="1027"/>
      <c r="BQ116" s="977" t="s">
        <v>408</v>
      </c>
      <c r="BR116" s="978"/>
      <c r="BS116" s="978"/>
      <c r="BT116" s="978"/>
      <c r="BU116" s="978"/>
      <c r="BV116" s="978" t="s">
        <v>408</v>
      </c>
      <c r="BW116" s="978"/>
      <c r="BX116" s="978"/>
      <c r="BY116" s="978"/>
      <c r="BZ116" s="978"/>
      <c r="CA116" s="978" t="s">
        <v>408</v>
      </c>
      <c r="CB116" s="978"/>
      <c r="CC116" s="978"/>
      <c r="CD116" s="978"/>
      <c r="CE116" s="978"/>
      <c r="CF116" s="972" t="s">
        <v>408</v>
      </c>
      <c r="CG116" s="973"/>
      <c r="CH116" s="973"/>
      <c r="CI116" s="973"/>
      <c r="CJ116" s="973"/>
      <c r="CK116" s="1003"/>
      <c r="CL116" s="1004"/>
      <c r="CM116" s="974" t="s">
        <v>453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408</v>
      </c>
      <c r="DH116" s="1017"/>
      <c r="DI116" s="1017"/>
      <c r="DJ116" s="1017"/>
      <c r="DK116" s="1018"/>
      <c r="DL116" s="1019" t="s">
        <v>408</v>
      </c>
      <c r="DM116" s="1017"/>
      <c r="DN116" s="1017"/>
      <c r="DO116" s="1017"/>
      <c r="DP116" s="1018"/>
      <c r="DQ116" s="1019" t="s">
        <v>433</v>
      </c>
      <c r="DR116" s="1017"/>
      <c r="DS116" s="1017"/>
      <c r="DT116" s="1017"/>
      <c r="DU116" s="1018"/>
      <c r="DV116" s="1020" t="s">
        <v>408</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1289962</v>
      </c>
      <c r="AB117" s="1035"/>
      <c r="AC117" s="1035"/>
      <c r="AD117" s="1035"/>
      <c r="AE117" s="1036"/>
      <c r="AF117" s="1037">
        <v>1314865</v>
      </c>
      <c r="AG117" s="1035"/>
      <c r="AH117" s="1035"/>
      <c r="AI117" s="1035"/>
      <c r="AJ117" s="1036"/>
      <c r="AK117" s="1037">
        <v>1453695</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230</v>
      </c>
      <c r="BR117" s="978"/>
      <c r="BS117" s="978"/>
      <c r="BT117" s="978"/>
      <c r="BU117" s="978"/>
      <c r="BV117" s="978" t="s">
        <v>456</v>
      </c>
      <c r="BW117" s="978"/>
      <c r="BX117" s="978"/>
      <c r="BY117" s="978"/>
      <c r="BZ117" s="978"/>
      <c r="CA117" s="978" t="s">
        <v>457</v>
      </c>
      <c r="CB117" s="978"/>
      <c r="CC117" s="978"/>
      <c r="CD117" s="978"/>
      <c r="CE117" s="978"/>
      <c r="CF117" s="972" t="s">
        <v>230</v>
      </c>
      <c r="CG117" s="973"/>
      <c r="CH117" s="973"/>
      <c r="CI117" s="973"/>
      <c r="CJ117" s="973"/>
      <c r="CK117" s="1003"/>
      <c r="CL117" s="1004"/>
      <c r="CM117" s="974" t="s">
        <v>458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457</v>
      </c>
      <c r="DH117" s="1017"/>
      <c r="DI117" s="1017"/>
      <c r="DJ117" s="1017"/>
      <c r="DK117" s="1018"/>
      <c r="DL117" s="1019" t="s">
        <v>459</v>
      </c>
      <c r="DM117" s="1017"/>
      <c r="DN117" s="1017"/>
      <c r="DO117" s="1017"/>
      <c r="DP117" s="1018"/>
      <c r="DQ117" s="1019" t="s">
        <v>460</v>
      </c>
      <c r="DR117" s="1017"/>
      <c r="DS117" s="1017"/>
      <c r="DT117" s="1017"/>
      <c r="DU117" s="1018"/>
      <c r="DV117" s="1020" t="s">
        <v>457</v>
      </c>
      <c r="DW117" s="1021"/>
      <c r="DX117" s="1021"/>
      <c r="DY117" s="1021"/>
      <c r="DZ117" s="1022"/>
    </row>
    <row r="118" spans="1:130" s="248" customFormat="1" ht="26.25" customHeight="1" x14ac:dyDescent="0.15">
      <c r="A118" s="962" t="s">
        <v>428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425</v>
      </c>
      <c r="AB118" s="943"/>
      <c r="AC118" s="943"/>
      <c r="AD118" s="943"/>
      <c r="AE118" s="944"/>
      <c r="AF118" s="942" t="s">
        <v>426</v>
      </c>
      <c r="AG118" s="943"/>
      <c r="AH118" s="943"/>
      <c r="AI118" s="943"/>
      <c r="AJ118" s="944"/>
      <c r="AK118" s="942" t="s">
        <v>303</v>
      </c>
      <c r="AL118" s="943"/>
      <c r="AM118" s="943"/>
      <c r="AN118" s="943"/>
      <c r="AO118" s="944"/>
      <c r="AP118" s="1029" t="s">
        <v>427</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230</v>
      </c>
      <c r="BR118" s="1056"/>
      <c r="BS118" s="1056"/>
      <c r="BT118" s="1056"/>
      <c r="BU118" s="1056"/>
      <c r="BV118" s="1056" t="s">
        <v>230</v>
      </c>
      <c r="BW118" s="1056"/>
      <c r="BX118" s="1056"/>
      <c r="BY118" s="1056"/>
      <c r="BZ118" s="1056"/>
      <c r="CA118" s="1056" t="s">
        <v>457</v>
      </c>
      <c r="CB118" s="1056"/>
      <c r="CC118" s="1056"/>
      <c r="CD118" s="1056"/>
      <c r="CE118" s="1056"/>
      <c r="CF118" s="972" t="s">
        <v>457</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457</v>
      </c>
      <c r="DH118" s="1017"/>
      <c r="DI118" s="1017"/>
      <c r="DJ118" s="1017"/>
      <c r="DK118" s="1018"/>
      <c r="DL118" s="1019" t="s">
        <v>457</v>
      </c>
      <c r="DM118" s="1017"/>
      <c r="DN118" s="1017"/>
      <c r="DO118" s="1017"/>
      <c r="DP118" s="1018"/>
      <c r="DQ118" s="1019" t="s">
        <v>230</v>
      </c>
      <c r="DR118" s="1017"/>
      <c r="DS118" s="1017"/>
      <c r="DT118" s="1017"/>
      <c r="DU118" s="1018"/>
      <c r="DV118" s="1020" t="s">
        <v>230</v>
      </c>
      <c r="DW118" s="1021"/>
      <c r="DX118" s="1021"/>
      <c r="DY118" s="1021"/>
      <c r="DZ118" s="1022"/>
    </row>
    <row r="119" spans="1:130" s="248" customFormat="1" ht="26.25" customHeight="1" x14ac:dyDescent="0.15">
      <c r="A119" s="1116" t="s">
        <v>431</v>
      </c>
      <c r="B119" s="1002"/>
      <c r="C119" s="981" t="s">
        <v>432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230</v>
      </c>
      <c r="AB119" s="950"/>
      <c r="AC119" s="950"/>
      <c r="AD119" s="950"/>
      <c r="AE119" s="951"/>
      <c r="AF119" s="952" t="s">
        <v>459</v>
      </c>
      <c r="AG119" s="950"/>
      <c r="AH119" s="950"/>
      <c r="AI119" s="950"/>
      <c r="AJ119" s="951"/>
      <c r="AK119" s="952" t="s">
        <v>230</v>
      </c>
      <c r="AL119" s="950"/>
      <c r="AM119" s="950"/>
      <c r="AN119" s="950"/>
      <c r="AO119" s="951"/>
      <c r="AP119" s="953" t="s">
        <v>230</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463</v>
      </c>
      <c r="BP119" s="1064"/>
      <c r="BQ119" s="1055">
        <v>13830881</v>
      </c>
      <c r="BR119" s="1056"/>
      <c r="BS119" s="1056"/>
      <c r="BT119" s="1056"/>
      <c r="BU119" s="1056"/>
      <c r="BV119" s="1056">
        <v>13049128</v>
      </c>
      <c r="BW119" s="1056"/>
      <c r="BX119" s="1056"/>
      <c r="BY119" s="1056"/>
      <c r="BZ119" s="1056"/>
      <c r="CA119" s="1056">
        <v>12843387</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230</v>
      </c>
      <c r="DH119" s="1042"/>
      <c r="DI119" s="1042"/>
      <c r="DJ119" s="1042"/>
      <c r="DK119" s="1043"/>
      <c r="DL119" s="1041" t="s">
        <v>457</v>
      </c>
      <c r="DM119" s="1042"/>
      <c r="DN119" s="1042"/>
      <c r="DO119" s="1042"/>
      <c r="DP119" s="1043"/>
      <c r="DQ119" s="1041" t="s">
        <v>230</v>
      </c>
      <c r="DR119" s="1042"/>
      <c r="DS119" s="1042"/>
      <c r="DT119" s="1042"/>
      <c r="DU119" s="1043"/>
      <c r="DV119" s="1044" t="s">
        <v>460</v>
      </c>
      <c r="DW119" s="1045"/>
      <c r="DX119" s="1045"/>
      <c r="DY119" s="1045"/>
      <c r="DZ119" s="1046"/>
    </row>
    <row r="120" spans="1:130" s="248" customFormat="1" ht="26.25" customHeight="1" x14ac:dyDescent="0.15">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459</v>
      </c>
      <c r="AB120" s="1017"/>
      <c r="AC120" s="1017"/>
      <c r="AD120" s="1017"/>
      <c r="AE120" s="1018"/>
      <c r="AF120" s="1019" t="s">
        <v>230</v>
      </c>
      <c r="AG120" s="1017"/>
      <c r="AH120" s="1017"/>
      <c r="AI120" s="1017"/>
      <c r="AJ120" s="1018"/>
      <c r="AK120" s="1019" t="s">
        <v>230</v>
      </c>
      <c r="AL120" s="1017"/>
      <c r="AM120" s="1017"/>
      <c r="AN120" s="1017"/>
      <c r="AO120" s="1018"/>
      <c r="AP120" s="1020" t="s">
        <v>460</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5650359</v>
      </c>
      <c r="BR120" s="985"/>
      <c r="BS120" s="985"/>
      <c r="BT120" s="985"/>
      <c r="BU120" s="985"/>
      <c r="BV120" s="985">
        <v>5639542</v>
      </c>
      <c r="BW120" s="985"/>
      <c r="BX120" s="985"/>
      <c r="BY120" s="985"/>
      <c r="BZ120" s="985"/>
      <c r="CA120" s="985">
        <v>5964666</v>
      </c>
      <c r="CB120" s="985"/>
      <c r="CC120" s="985"/>
      <c r="CD120" s="985"/>
      <c r="CE120" s="985"/>
      <c r="CF120" s="999">
        <v>131.5</v>
      </c>
      <c r="CG120" s="1000"/>
      <c r="CH120" s="1000"/>
      <c r="CI120" s="1000"/>
      <c r="CJ120" s="1000"/>
      <c r="CK120" s="1065" t="s">
        <v>467</v>
      </c>
      <c r="CL120" s="1066"/>
      <c r="CM120" s="1066"/>
      <c r="CN120" s="1066"/>
      <c r="CO120" s="1067"/>
      <c r="CP120" s="1073" t="s">
        <v>468</v>
      </c>
      <c r="CQ120" s="1074"/>
      <c r="CR120" s="1074"/>
      <c r="CS120" s="1074"/>
      <c r="CT120" s="1074"/>
      <c r="CU120" s="1074"/>
      <c r="CV120" s="1074"/>
      <c r="CW120" s="1074"/>
      <c r="CX120" s="1074"/>
      <c r="CY120" s="1074"/>
      <c r="CZ120" s="1074"/>
      <c r="DA120" s="1074"/>
      <c r="DB120" s="1074"/>
      <c r="DC120" s="1074"/>
      <c r="DD120" s="1074"/>
      <c r="DE120" s="1074"/>
      <c r="DF120" s="1075"/>
      <c r="DG120" s="984" t="s">
        <v>230</v>
      </c>
      <c r="DH120" s="985"/>
      <c r="DI120" s="985"/>
      <c r="DJ120" s="985"/>
      <c r="DK120" s="985"/>
      <c r="DL120" s="985" t="s">
        <v>230</v>
      </c>
      <c r="DM120" s="985"/>
      <c r="DN120" s="985"/>
      <c r="DO120" s="985"/>
      <c r="DP120" s="985"/>
      <c r="DQ120" s="985" t="s">
        <v>460</v>
      </c>
      <c r="DR120" s="985"/>
      <c r="DS120" s="985"/>
      <c r="DT120" s="985"/>
      <c r="DU120" s="985"/>
      <c r="DV120" s="986" t="s">
        <v>459</v>
      </c>
      <c r="DW120" s="986"/>
      <c r="DX120" s="986"/>
      <c r="DY120" s="986"/>
      <c r="DZ120" s="987"/>
    </row>
    <row r="121" spans="1:130" s="248" customFormat="1" ht="26.25" customHeight="1" x14ac:dyDescent="0.15">
      <c r="A121" s="1117"/>
      <c r="B121" s="1004"/>
      <c r="C121" s="1025" t="s">
        <v>469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230</v>
      </c>
      <c r="AB121" s="1017"/>
      <c r="AC121" s="1017"/>
      <c r="AD121" s="1017"/>
      <c r="AE121" s="1018"/>
      <c r="AF121" s="1019" t="s">
        <v>230</v>
      </c>
      <c r="AG121" s="1017"/>
      <c r="AH121" s="1017"/>
      <c r="AI121" s="1017"/>
      <c r="AJ121" s="1018"/>
      <c r="AK121" s="1019" t="s">
        <v>457</v>
      </c>
      <c r="AL121" s="1017"/>
      <c r="AM121" s="1017"/>
      <c r="AN121" s="1017"/>
      <c r="AO121" s="1018"/>
      <c r="AP121" s="1020" t="s">
        <v>230</v>
      </c>
      <c r="AQ121" s="1021"/>
      <c r="AR121" s="1021"/>
      <c r="AS121" s="1021"/>
      <c r="AT121" s="1022"/>
      <c r="AU121" s="1050"/>
      <c r="AV121" s="1051"/>
      <c r="AW121" s="1051"/>
      <c r="AX121" s="1051"/>
      <c r="AY121" s="1052"/>
      <c r="AZ121" s="1007" t="s">
        <v>470</v>
      </c>
      <c r="BA121" s="1008"/>
      <c r="BB121" s="1008"/>
      <c r="BC121" s="1008"/>
      <c r="BD121" s="1008"/>
      <c r="BE121" s="1008"/>
      <c r="BF121" s="1008"/>
      <c r="BG121" s="1008"/>
      <c r="BH121" s="1008"/>
      <c r="BI121" s="1008"/>
      <c r="BJ121" s="1008"/>
      <c r="BK121" s="1008"/>
      <c r="BL121" s="1008"/>
      <c r="BM121" s="1008"/>
      <c r="BN121" s="1008"/>
      <c r="BO121" s="1008"/>
      <c r="BP121" s="1009"/>
      <c r="BQ121" s="977">
        <v>2636</v>
      </c>
      <c r="BR121" s="978"/>
      <c r="BS121" s="978"/>
      <c r="BT121" s="978"/>
      <c r="BU121" s="978"/>
      <c r="BV121" s="978">
        <v>1480</v>
      </c>
      <c r="BW121" s="978"/>
      <c r="BX121" s="978"/>
      <c r="BY121" s="978"/>
      <c r="BZ121" s="978"/>
      <c r="CA121" s="978">
        <v>289</v>
      </c>
      <c r="CB121" s="978"/>
      <c r="CC121" s="978"/>
      <c r="CD121" s="978"/>
      <c r="CE121" s="978"/>
      <c r="CF121" s="972">
        <v>0</v>
      </c>
      <c r="CG121" s="973"/>
      <c r="CH121" s="973"/>
      <c r="CI121" s="973"/>
      <c r="CJ121" s="973"/>
      <c r="CK121" s="1068"/>
      <c r="CL121" s="1069"/>
      <c r="CM121" s="1069"/>
      <c r="CN121" s="1069"/>
      <c r="CO121" s="1070"/>
      <c r="CP121" s="1078" t="s">
        <v>471</v>
      </c>
      <c r="CQ121" s="1079"/>
      <c r="CR121" s="1079"/>
      <c r="CS121" s="1079"/>
      <c r="CT121" s="1079"/>
      <c r="CU121" s="1079"/>
      <c r="CV121" s="1079"/>
      <c r="CW121" s="1079"/>
      <c r="CX121" s="1079"/>
      <c r="CY121" s="1079"/>
      <c r="CZ121" s="1079"/>
      <c r="DA121" s="1079"/>
      <c r="DB121" s="1079"/>
      <c r="DC121" s="1079"/>
      <c r="DD121" s="1079"/>
      <c r="DE121" s="1079"/>
      <c r="DF121" s="1080"/>
      <c r="DG121" s="977" t="s">
        <v>230</v>
      </c>
      <c r="DH121" s="978"/>
      <c r="DI121" s="978"/>
      <c r="DJ121" s="978"/>
      <c r="DK121" s="978"/>
      <c r="DL121" s="978" t="s">
        <v>460</v>
      </c>
      <c r="DM121" s="978"/>
      <c r="DN121" s="978"/>
      <c r="DO121" s="978"/>
      <c r="DP121" s="978"/>
      <c r="DQ121" s="978" t="s">
        <v>457</v>
      </c>
      <c r="DR121" s="978"/>
      <c r="DS121" s="978"/>
      <c r="DT121" s="978"/>
      <c r="DU121" s="978"/>
      <c r="DV121" s="979" t="s">
        <v>459</v>
      </c>
      <c r="DW121" s="979"/>
      <c r="DX121" s="979"/>
      <c r="DY121" s="979"/>
      <c r="DZ121" s="980"/>
    </row>
    <row r="122" spans="1:130" s="248" customFormat="1" ht="26.25" customHeight="1" x14ac:dyDescent="0.15">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457</v>
      </c>
      <c r="AB122" s="1017"/>
      <c r="AC122" s="1017"/>
      <c r="AD122" s="1017"/>
      <c r="AE122" s="1018"/>
      <c r="AF122" s="1019" t="s">
        <v>456</v>
      </c>
      <c r="AG122" s="1017"/>
      <c r="AH122" s="1017"/>
      <c r="AI122" s="1017"/>
      <c r="AJ122" s="1018"/>
      <c r="AK122" s="1019" t="s">
        <v>460</v>
      </c>
      <c r="AL122" s="1017"/>
      <c r="AM122" s="1017"/>
      <c r="AN122" s="1017"/>
      <c r="AO122" s="1018"/>
      <c r="AP122" s="1020" t="s">
        <v>457</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11477793</v>
      </c>
      <c r="BR122" s="1056"/>
      <c r="BS122" s="1056"/>
      <c r="BT122" s="1056"/>
      <c r="BU122" s="1056"/>
      <c r="BV122" s="1056">
        <v>10972233</v>
      </c>
      <c r="BW122" s="1056"/>
      <c r="BX122" s="1056"/>
      <c r="BY122" s="1056"/>
      <c r="BZ122" s="1056"/>
      <c r="CA122" s="1056">
        <v>11055156</v>
      </c>
      <c r="CB122" s="1056"/>
      <c r="CC122" s="1056"/>
      <c r="CD122" s="1056"/>
      <c r="CE122" s="1056"/>
      <c r="CF122" s="1076">
        <v>243.7</v>
      </c>
      <c r="CG122" s="1077"/>
      <c r="CH122" s="1077"/>
      <c r="CI122" s="1077"/>
      <c r="CJ122" s="1077"/>
      <c r="CK122" s="1068"/>
      <c r="CL122" s="1069"/>
      <c r="CM122" s="1069"/>
      <c r="CN122" s="1069"/>
      <c r="CO122" s="1070"/>
      <c r="CP122" s="1078" t="s">
        <v>473</v>
      </c>
      <c r="CQ122" s="1079"/>
      <c r="CR122" s="1079"/>
      <c r="CS122" s="1079"/>
      <c r="CT122" s="1079"/>
      <c r="CU122" s="1079"/>
      <c r="CV122" s="1079"/>
      <c r="CW122" s="1079"/>
      <c r="CX122" s="1079"/>
      <c r="CY122" s="1079"/>
      <c r="CZ122" s="1079"/>
      <c r="DA122" s="1079"/>
      <c r="DB122" s="1079"/>
      <c r="DC122" s="1079"/>
      <c r="DD122" s="1079"/>
      <c r="DE122" s="1079"/>
      <c r="DF122" s="1080"/>
      <c r="DG122" s="977" t="s">
        <v>230</v>
      </c>
      <c r="DH122" s="978"/>
      <c r="DI122" s="978"/>
      <c r="DJ122" s="978"/>
      <c r="DK122" s="978"/>
      <c r="DL122" s="978" t="s">
        <v>459</v>
      </c>
      <c r="DM122" s="978"/>
      <c r="DN122" s="978"/>
      <c r="DO122" s="978"/>
      <c r="DP122" s="978"/>
      <c r="DQ122" s="978" t="s">
        <v>230</v>
      </c>
      <c r="DR122" s="978"/>
      <c r="DS122" s="978"/>
      <c r="DT122" s="978"/>
      <c r="DU122" s="978"/>
      <c r="DV122" s="979" t="s">
        <v>457</v>
      </c>
      <c r="DW122" s="979"/>
      <c r="DX122" s="979"/>
      <c r="DY122" s="979"/>
      <c r="DZ122" s="980"/>
    </row>
    <row r="123" spans="1:130" s="248" customFormat="1" ht="26.25" customHeight="1" x14ac:dyDescent="0.15">
      <c r="A123" s="1117"/>
      <c r="B123" s="1004"/>
      <c r="C123" s="974" t="s">
        <v>453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230</v>
      </c>
      <c r="AB123" s="1017"/>
      <c r="AC123" s="1017"/>
      <c r="AD123" s="1017"/>
      <c r="AE123" s="1018"/>
      <c r="AF123" s="1019" t="s">
        <v>457</v>
      </c>
      <c r="AG123" s="1017"/>
      <c r="AH123" s="1017"/>
      <c r="AI123" s="1017"/>
      <c r="AJ123" s="1018"/>
      <c r="AK123" s="1019" t="s">
        <v>457</v>
      </c>
      <c r="AL123" s="1017"/>
      <c r="AM123" s="1017"/>
      <c r="AN123" s="1017"/>
      <c r="AO123" s="1018"/>
      <c r="AP123" s="1020" t="s">
        <v>457</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474</v>
      </c>
      <c r="BP123" s="1064"/>
      <c r="BQ123" s="1123">
        <v>17130788</v>
      </c>
      <c r="BR123" s="1124"/>
      <c r="BS123" s="1124"/>
      <c r="BT123" s="1124"/>
      <c r="BU123" s="1124"/>
      <c r="BV123" s="1124">
        <v>16613255</v>
      </c>
      <c r="BW123" s="1124"/>
      <c r="BX123" s="1124"/>
      <c r="BY123" s="1124"/>
      <c r="BZ123" s="1124"/>
      <c r="CA123" s="1124">
        <v>17020111</v>
      </c>
      <c r="CB123" s="1124"/>
      <c r="CC123" s="1124"/>
      <c r="CD123" s="1124"/>
      <c r="CE123" s="1124"/>
      <c r="CF123" s="1057"/>
      <c r="CG123" s="1058"/>
      <c r="CH123" s="1058"/>
      <c r="CI123" s="1058"/>
      <c r="CJ123" s="1059"/>
      <c r="CK123" s="1068"/>
      <c r="CL123" s="1069"/>
      <c r="CM123" s="1069"/>
      <c r="CN123" s="1069"/>
      <c r="CO123" s="1070"/>
      <c r="CP123" s="1078" t="s">
        <v>475</v>
      </c>
      <c r="CQ123" s="1079"/>
      <c r="CR123" s="1079"/>
      <c r="CS123" s="1079"/>
      <c r="CT123" s="1079"/>
      <c r="CU123" s="1079"/>
      <c r="CV123" s="1079"/>
      <c r="CW123" s="1079"/>
      <c r="CX123" s="1079"/>
      <c r="CY123" s="1079"/>
      <c r="CZ123" s="1079"/>
      <c r="DA123" s="1079"/>
      <c r="DB123" s="1079"/>
      <c r="DC123" s="1079"/>
      <c r="DD123" s="1079"/>
      <c r="DE123" s="1079"/>
      <c r="DF123" s="1080"/>
      <c r="DG123" s="1016" t="s">
        <v>230</v>
      </c>
      <c r="DH123" s="1017"/>
      <c r="DI123" s="1017"/>
      <c r="DJ123" s="1017"/>
      <c r="DK123" s="1018"/>
      <c r="DL123" s="1019" t="s">
        <v>230</v>
      </c>
      <c r="DM123" s="1017"/>
      <c r="DN123" s="1017"/>
      <c r="DO123" s="1017"/>
      <c r="DP123" s="1018"/>
      <c r="DQ123" s="1019" t="s">
        <v>230</v>
      </c>
      <c r="DR123" s="1017"/>
      <c r="DS123" s="1017"/>
      <c r="DT123" s="1017"/>
      <c r="DU123" s="1018"/>
      <c r="DV123" s="1020" t="s">
        <v>456</v>
      </c>
      <c r="DW123" s="1021"/>
      <c r="DX123" s="1021"/>
      <c r="DY123" s="1021"/>
      <c r="DZ123" s="1022"/>
    </row>
    <row r="124" spans="1:130" s="248" customFormat="1" ht="26.25" customHeight="1" thickBot="1" x14ac:dyDescent="0.2">
      <c r="A124" s="1117"/>
      <c r="B124" s="1004"/>
      <c r="C124" s="974" t="s">
        <v>458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230</v>
      </c>
      <c r="AB124" s="1017"/>
      <c r="AC124" s="1017"/>
      <c r="AD124" s="1017"/>
      <c r="AE124" s="1018"/>
      <c r="AF124" s="1019" t="s">
        <v>230</v>
      </c>
      <c r="AG124" s="1017"/>
      <c r="AH124" s="1017"/>
      <c r="AI124" s="1017"/>
      <c r="AJ124" s="1018"/>
      <c r="AK124" s="1019" t="s">
        <v>456</v>
      </c>
      <c r="AL124" s="1017"/>
      <c r="AM124" s="1017"/>
      <c r="AN124" s="1017"/>
      <c r="AO124" s="1018"/>
      <c r="AP124" s="1020" t="s">
        <v>230</v>
      </c>
      <c r="AQ124" s="1021"/>
      <c r="AR124" s="1021"/>
      <c r="AS124" s="1021"/>
      <c r="AT124" s="1022"/>
      <c r="AU124" s="1119" t="s">
        <v>476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457</v>
      </c>
      <c r="BR124" s="1086"/>
      <c r="BS124" s="1086"/>
      <c r="BT124" s="1086"/>
      <c r="BU124" s="1086"/>
      <c r="BV124" s="1086" t="s">
        <v>230</v>
      </c>
      <c r="BW124" s="1086"/>
      <c r="BX124" s="1086"/>
      <c r="BY124" s="1086"/>
      <c r="BZ124" s="1086"/>
      <c r="CA124" s="1086" t="s">
        <v>457</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t="s">
        <v>478</v>
      </c>
      <c r="DH124" s="1042"/>
      <c r="DI124" s="1042"/>
      <c r="DJ124" s="1042"/>
      <c r="DK124" s="1043"/>
      <c r="DL124" s="1041" t="s">
        <v>456</v>
      </c>
      <c r="DM124" s="1042"/>
      <c r="DN124" s="1042"/>
      <c r="DO124" s="1042"/>
      <c r="DP124" s="1043"/>
      <c r="DQ124" s="1041" t="s">
        <v>230</v>
      </c>
      <c r="DR124" s="1042"/>
      <c r="DS124" s="1042"/>
      <c r="DT124" s="1042"/>
      <c r="DU124" s="1043"/>
      <c r="DV124" s="1044" t="s">
        <v>230</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230</v>
      </c>
      <c r="AB125" s="1017"/>
      <c r="AC125" s="1017"/>
      <c r="AD125" s="1017"/>
      <c r="AE125" s="1018"/>
      <c r="AF125" s="1019" t="s">
        <v>230</v>
      </c>
      <c r="AG125" s="1017"/>
      <c r="AH125" s="1017"/>
      <c r="AI125" s="1017"/>
      <c r="AJ125" s="1018"/>
      <c r="AK125" s="1019" t="s">
        <v>230</v>
      </c>
      <c r="AL125" s="1017"/>
      <c r="AM125" s="1017"/>
      <c r="AN125" s="1017"/>
      <c r="AO125" s="1018"/>
      <c r="AP125" s="1020" t="s">
        <v>456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230</v>
      </c>
      <c r="DH125" s="985"/>
      <c r="DI125" s="985"/>
      <c r="DJ125" s="985"/>
      <c r="DK125" s="985"/>
      <c r="DL125" s="985" t="s">
        <v>230</v>
      </c>
      <c r="DM125" s="985"/>
      <c r="DN125" s="985"/>
      <c r="DO125" s="985"/>
      <c r="DP125" s="985"/>
      <c r="DQ125" s="985" t="s">
        <v>230</v>
      </c>
      <c r="DR125" s="985"/>
      <c r="DS125" s="985"/>
      <c r="DT125" s="985"/>
      <c r="DU125" s="985"/>
      <c r="DV125" s="986" t="s">
        <v>230</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230</v>
      </c>
      <c r="AB126" s="1017"/>
      <c r="AC126" s="1017"/>
      <c r="AD126" s="1017"/>
      <c r="AE126" s="1018"/>
      <c r="AF126" s="1019" t="s">
        <v>230</v>
      </c>
      <c r="AG126" s="1017"/>
      <c r="AH126" s="1017"/>
      <c r="AI126" s="1017"/>
      <c r="AJ126" s="1018"/>
      <c r="AK126" s="1019" t="s">
        <v>230</v>
      </c>
      <c r="AL126" s="1017"/>
      <c r="AM126" s="1017"/>
      <c r="AN126" s="1017"/>
      <c r="AO126" s="1018"/>
      <c r="AP126" s="1020" t="s">
        <v>230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457</v>
      </c>
      <c r="DH126" s="978"/>
      <c r="DI126" s="978"/>
      <c r="DJ126" s="978"/>
      <c r="DK126" s="978"/>
      <c r="DL126" s="978" t="s">
        <v>230</v>
      </c>
      <c r="DM126" s="978"/>
      <c r="DN126" s="978"/>
      <c r="DO126" s="978"/>
      <c r="DP126" s="978"/>
      <c r="DQ126" s="978" t="s">
        <v>230</v>
      </c>
      <c r="DR126" s="978"/>
      <c r="DS126" s="978"/>
      <c r="DT126" s="978"/>
      <c r="DU126" s="978"/>
      <c r="DV126" s="979" t="s">
        <v>230</v>
      </c>
      <c r="DW126" s="979"/>
      <c r="DX126" s="979"/>
      <c r="DY126" s="979"/>
      <c r="DZ126" s="980"/>
    </row>
    <row r="127" spans="1:130" s="248" customFormat="1" ht="26.25" customHeight="1" x14ac:dyDescent="0.15">
      <c r="A127" s="1118"/>
      <c r="B127" s="1006"/>
      <c r="C127" s="1060" t="s">
        <v>482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22</v>
      </c>
      <c r="AB127" s="1017"/>
      <c r="AC127" s="1017"/>
      <c r="AD127" s="1017"/>
      <c r="AE127" s="1018"/>
      <c r="AF127" s="1019">
        <v>8</v>
      </c>
      <c r="AG127" s="1017"/>
      <c r="AH127" s="1017"/>
      <c r="AI127" s="1017"/>
      <c r="AJ127" s="1018"/>
      <c r="AK127" s="1019">
        <v>1</v>
      </c>
      <c r="AL127" s="1017"/>
      <c r="AM127" s="1017"/>
      <c r="AN127" s="1017"/>
      <c r="AO127" s="1018"/>
      <c r="AP127" s="1020">
        <v>0</v>
      </c>
      <c r="AQ127" s="1021"/>
      <c r="AR127" s="1021"/>
      <c r="AS127" s="1021"/>
      <c r="AT127" s="1022"/>
      <c r="AU127" s="284"/>
      <c r="AV127" s="284"/>
      <c r="AW127" s="284"/>
      <c r="AX127" s="1090" t="s">
        <v>483</v>
      </c>
      <c r="AY127" s="1091"/>
      <c r="AZ127" s="1091"/>
      <c r="BA127" s="1091"/>
      <c r="BB127" s="1091"/>
      <c r="BC127" s="1091"/>
      <c r="BD127" s="1091"/>
      <c r="BE127" s="1092"/>
      <c r="BF127" s="1093" t="s">
        <v>484</v>
      </c>
      <c r="BG127" s="1091"/>
      <c r="BH127" s="1091"/>
      <c r="BI127" s="1091"/>
      <c r="BJ127" s="1091"/>
      <c r="BK127" s="1091"/>
      <c r="BL127" s="1092"/>
      <c r="BM127" s="1093" t="s">
        <v>485</v>
      </c>
      <c r="BN127" s="1091"/>
      <c r="BO127" s="1091"/>
      <c r="BP127" s="1091"/>
      <c r="BQ127" s="1091"/>
      <c r="BR127" s="1091"/>
      <c r="BS127" s="1092"/>
      <c r="BT127" s="1093" t="s">
        <v>486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487</v>
      </c>
      <c r="CQ127" s="1008"/>
      <c r="CR127" s="1008"/>
      <c r="CS127" s="1008"/>
      <c r="CT127" s="1008"/>
      <c r="CU127" s="1008"/>
      <c r="CV127" s="1008"/>
      <c r="CW127" s="1008"/>
      <c r="CX127" s="1008"/>
      <c r="CY127" s="1008"/>
      <c r="CZ127" s="1008"/>
      <c r="DA127" s="1008"/>
      <c r="DB127" s="1008"/>
      <c r="DC127" s="1008"/>
      <c r="DD127" s="1008"/>
      <c r="DE127" s="1008"/>
      <c r="DF127" s="1009"/>
      <c r="DG127" s="977" t="s">
        <v>457</v>
      </c>
      <c r="DH127" s="978"/>
      <c r="DI127" s="978"/>
      <c r="DJ127" s="978"/>
      <c r="DK127" s="978"/>
      <c r="DL127" s="978" t="s">
        <v>230</v>
      </c>
      <c r="DM127" s="978"/>
      <c r="DN127" s="978"/>
      <c r="DO127" s="978"/>
      <c r="DP127" s="978"/>
      <c r="DQ127" s="978" t="s">
        <v>230</v>
      </c>
      <c r="DR127" s="978"/>
      <c r="DS127" s="978"/>
      <c r="DT127" s="978"/>
      <c r="DU127" s="978"/>
      <c r="DV127" s="979" t="s">
        <v>230</v>
      </c>
      <c r="DW127" s="979"/>
      <c r="DX127" s="979"/>
      <c r="DY127" s="979"/>
      <c r="DZ127" s="980"/>
    </row>
    <row r="128" spans="1:130" s="248" customFormat="1" ht="26.25" customHeight="1" thickBot="1" x14ac:dyDescent="0.2">
      <c r="A128" s="1101" t="s">
        <v>488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489</v>
      </c>
      <c r="X128" s="1103"/>
      <c r="Y128" s="1103"/>
      <c r="Z128" s="1104"/>
      <c r="AA128" s="1105">
        <v>9511</v>
      </c>
      <c r="AB128" s="1106"/>
      <c r="AC128" s="1106"/>
      <c r="AD128" s="1106"/>
      <c r="AE128" s="1107"/>
      <c r="AF128" s="1108">
        <v>1279</v>
      </c>
      <c r="AG128" s="1106"/>
      <c r="AH128" s="1106"/>
      <c r="AI128" s="1106"/>
      <c r="AJ128" s="1107"/>
      <c r="AK128" s="1108">
        <v>1277</v>
      </c>
      <c r="AL128" s="1106"/>
      <c r="AM128" s="1106"/>
      <c r="AN128" s="1106"/>
      <c r="AO128" s="1107"/>
      <c r="AP128" s="1109"/>
      <c r="AQ128" s="1110"/>
      <c r="AR128" s="1110"/>
      <c r="AS128" s="1110"/>
      <c r="AT128" s="1111"/>
      <c r="AU128" s="284"/>
      <c r="AV128" s="284"/>
      <c r="AW128" s="284"/>
      <c r="AX128" s="946" t="s">
        <v>490</v>
      </c>
      <c r="AY128" s="947"/>
      <c r="AZ128" s="947"/>
      <c r="BA128" s="947"/>
      <c r="BB128" s="947"/>
      <c r="BC128" s="947"/>
      <c r="BD128" s="947"/>
      <c r="BE128" s="948"/>
      <c r="BF128" s="1112" t="s">
        <v>230</v>
      </c>
      <c r="BG128" s="1113"/>
      <c r="BH128" s="1113"/>
      <c r="BI128" s="1113"/>
      <c r="BJ128" s="1113"/>
      <c r="BK128" s="1113"/>
      <c r="BL128" s="1114"/>
      <c r="BM128" s="1112">
        <v>14.6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491</v>
      </c>
      <c r="CQ128" s="1095"/>
      <c r="CR128" s="1095"/>
      <c r="CS128" s="1095"/>
      <c r="CT128" s="1095"/>
      <c r="CU128" s="1095"/>
      <c r="CV128" s="1095"/>
      <c r="CW128" s="1095"/>
      <c r="CX128" s="1095"/>
      <c r="CY128" s="1095"/>
      <c r="CZ128" s="1095"/>
      <c r="DA128" s="1095"/>
      <c r="DB128" s="1095"/>
      <c r="DC128" s="1095"/>
      <c r="DD128" s="1095"/>
      <c r="DE128" s="1095"/>
      <c r="DF128" s="1096"/>
      <c r="DG128" s="1097" t="s">
        <v>456</v>
      </c>
      <c r="DH128" s="1098"/>
      <c r="DI128" s="1098"/>
      <c r="DJ128" s="1098"/>
      <c r="DK128" s="1098"/>
      <c r="DL128" s="1098" t="s">
        <v>478</v>
      </c>
      <c r="DM128" s="1098"/>
      <c r="DN128" s="1098"/>
      <c r="DO128" s="1098"/>
      <c r="DP128" s="1098"/>
      <c r="DQ128" s="1098" t="s">
        <v>230</v>
      </c>
      <c r="DR128" s="1098"/>
      <c r="DS128" s="1098"/>
      <c r="DT128" s="1098"/>
      <c r="DU128" s="1098"/>
      <c r="DV128" s="1099" t="s">
        <v>230</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492</v>
      </c>
      <c r="X129" s="1132"/>
      <c r="Y129" s="1132"/>
      <c r="Z129" s="1133"/>
      <c r="AA129" s="1016">
        <v>5503426</v>
      </c>
      <c r="AB129" s="1017"/>
      <c r="AC129" s="1017"/>
      <c r="AD129" s="1017"/>
      <c r="AE129" s="1018"/>
      <c r="AF129" s="1019">
        <v>5416162</v>
      </c>
      <c r="AG129" s="1017"/>
      <c r="AH129" s="1017"/>
      <c r="AI129" s="1017"/>
      <c r="AJ129" s="1018"/>
      <c r="AK129" s="1019">
        <v>5682100</v>
      </c>
      <c r="AL129" s="1017"/>
      <c r="AM129" s="1017"/>
      <c r="AN129" s="1017"/>
      <c r="AO129" s="1018"/>
      <c r="AP129" s="1134"/>
      <c r="AQ129" s="1135"/>
      <c r="AR129" s="1135"/>
      <c r="AS129" s="1135"/>
      <c r="AT129" s="1136"/>
      <c r="AU129" s="286"/>
      <c r="AV129" s="286"/>
      <c r="AW129" s="286"/>
      <c r="AX129" s="1125" t="s">
        <v>493</v>
      </c>
      <c r="AY129" s="1008"/>
      <c r="AZ129" s="1008"/>
      <c r="BA129" s="1008"/>
      <c r="BB129" s="1008"/>
      <c r="BC129" s="1008"/>
      <c r="BD129" s="1008"/>
      <c r="BE129" s="1009"/>
      <c r="BF129" s="1126" t="s">
        <v>478</v>
      </c>
      <c r="BG129" s="1127"/>
      <c r="BH129" s="1127"/>
      <c r="BI129" s="1127"/>
      <c r="BJ129" s="1127"/>
      <c r="BK129" s="1127"/>
      <c r="BL129" s="1128"/>
      <c r="BM129" s="1126">
        <v>19.600000000000001</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495</v>
      </c>
      <c r="X130" s="1132"/>
      <c r="Y130" s="1132"/>
      <c r="Z130" s="1133"/>
      <c r="AA130" s="1016">
        <v>998518</v>
      </c>
      <c r="AB130" s="1017"/>
      <c r="AC130" s="1017"/>
      <c r="AD130" s="1017"/>
      <c r="AE130" s="1018"/>
      <c r="AF130" s="1019">
        <v>1046719</v>
      </c>
      <c r="AG130" s="1017"/>
      <c r="AH130" s="1017"/>
      <c r="AI130" s="1017"/>
      <c r="AJ130" s="1018"/>
      <c r="AK130" s="1019">
        <v>1145713</v>
      </c>
      <c r="AL130" s="1017"/>
      <c r="AM130" s="1017"/>
      <c r="AN130" s="1017"/>
      <c r="AO130" s="1018"/>
      <c r="AP130" s="1134"/>
      <c r="AQ130" s="1135"/>
      <c r="AR130" s="1135"/>
      <c r="AS130" s="1135"/>
      <c r="AT130" s="1136"/>
      <c r="AU130" s="286"/>
      <c r="AV130" s="286"/>
      <c r="AW130" s="286"/>
      <c r="AX130" s="1125" t="s">
        <v>496</v>
      </c>
      <c r="AY130" s="1008"/>
      <c r="AZ130" s="1008"/>
      <c r="BA130" s="1008"/>
      <c r="BB130" s="1008"/>
      <c r="BC130" s="1008"/>
      <c r="BD130" s="1008"/>
      <c r="BE130" s="1009"/>
      <c r="BF130" s="1162">
        <v>6.3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497</v>
      </c>
      <c r="X131" s="1170"/>
      <c r="Y131" s="1170"/>
      <c r="Z131" s="1171"/>
      <c r="AA131" s="1063">
        <v>4504908</v>
      </c>
      <c r="AB131" s="1042"/>
      <c r="AC131" s="1042"/>
      <c r="AD131" s="1042"/>
      <c r="AE131" s="1043"/>
      <c r="AF131" s="1041">
        <v>4369443</v>
      </c>
      <c r="AG131" s="1042"/>
      <c r="AH131" s="1042"/>
      <c r="AI131" s="1042"/>
      <c r="AJ131" s="1043"/>
      <c r="AK131" s="1041">
        <v>4536387</v>
      </c>
      <c r="AL131" s="1042"/>
      <c r="AM131" s="1042"/>
      <c r="AN131" s="1042"/>
      <c r="AO131" s="1043"/>
      <c r="AP131" s="1172"/>
      <c r="AQ131" s="1173"/>
      <c r="AR131" s="1173"/>
      <c r="AS131" s="1173"/>
      <c r="AT131" s="1174"/>
      <c r="AU131" s="286"/>
      <c r="AV131" s="286"/>
      <c r="AW131" s="286"/>
      <c r="AX131" s="1144" t="s">
        <v>498</v>
      </c>
      <c r="AY131" s="1095"/>
      <c r="AZ131" s="1095"/>
      <c r="BA131" s="1095"/>
      <c r="BB131" s="1095"/>
      <c r="BC131" s="1095"/>
      <c r="BD131" s="1095"/>
      <c r="BE131" s="1096"/>
      <c r="BF131" s="1145" t="s">
        <v>499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501</v>
      </c>
      <c r="W132" s="1155"/>
      <c r="X132" s="1155"/>
      <c r="Y132" s="1155"/>
      <c r="Z132" s="1156"/>
      <c r="AA132" s="1157">
        <v>6.2583520019999996</v>
      </c>
      <c r="AB132" s="1158"/>
      <c r="AC132" s="1158"/>
      <c r="AD132" s="1158"/>
      <c r="AE132" s="1159"/>
      <c r="AF132" s="1160">
        <v>6.10757481</v>
      </c>
      <c r="AG132" s="1158"/>
      <c r="AH132" s="1158"/>
      <c r="AI132" s="1158"/>
      <c r="AJ132" s="1159"/>
      <c r="AK132" s="1160">
        <v>6.7609972430000003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502</v>
      </c>
      <c r="W133" s="1138"/>
      <c r="X133" s="1138"/>
      <c r="Y133" s="1138"/>
      <c r="Z133" s="1139"/>
      <c r="AA133" s="1140">
        <v>6</v>
      </c>
      <c r="AB133" s="1141"/>
      <c r="AC133" s="1141"/>
      <c r="AD133" s="1141"/>
      <c r="AE133" s="1142"/>
      <c r="AF133" s="1140">
        <v>6.1</v>
      </c>
      <c r="AG133" s="1141"/>
      <c r="AH133" s="1141"/>
      <c r="AI133" s="1141"/>
      <c r="AJ133" s="1142"/>
      <c r="AK133" s="1140">
        <v>6.3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5I2MBcJKHl3LOq2AI1NCvEMaDvWuUAaJz2PT1erVeCKj9EIAtovuhPydP6e4IK41g8M6+rx7kHa9WcHHWLvyg==" saltValue="FCPAnnzShCnMy5afcsHK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Ckk7n+j18wj02vTcVE5Gc7IuiCaQEMYxCHUCEA1WvNR9QwML6irVnWpyNwMgXHbvMNnubEfmEXo9Rh8j0bAlA==" saltValue="7WULYAyEiHcX8mNZnk22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Reg8zfaH1y86du2wEHhI8nE24DDx7PSdD4rmniV2/V0MWWHF5xPosO2dOzOKs3biwbC2GXI6Pp3YGMtgf70zQ==" saltValue="dDtyh5iXq58CtAqhjnhC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511</v>
      </c>
      <c r="AL9" s="1178"/>
      <c r="AM9" s="1178"/>
      <c r="AN9" s="1179"/>
      <c r="AO9" s="314">
        <v>1756114</v>
      </c>
      <c r="AP9" s="314">
        <v>123505</v>
      </c>
      <c r="AQ9" s="315">
        <v>105491</v>
      </c>
      <c r="AR9" s="316">
        <v>17.100000000000001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512</v>
      </c>
      <c r="AL10" s="1178"/>
      <c r="AM10" s="1178"/>
      <c r="AN10" s="1179"/>
      <c r="AO10" s="317">
        <v>371209</v>
      </c>
      <c r="AP10" s="317">
        <v>26107</v>
      </c>
      <c r="AQ10" s="318">
        <v>15011</v>
      </c>
      <c r="AR10" s="319">
        <v>73.900000000000006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513</v>
      </c>
      <c r="AL11" s="1178"/>
      <c r="AM11" s="1178"/>
      <c r="AN11" s="1179"/>
      <c r="AO11" s="317">
        <v>49385</v>
      </c>
      <c r="AP11" s="317">
        <v>3473</v>
      </c>
      <c r="AQ11" s="318">
        <v>1542</v>
      </c>
      <c r="AR11" s="319">
        <v>125.2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514</v>
      </c>
      <c r="AL12" s="1178"/>
      <c r="AM12" s="1178"/>
      <c r="AN12" s="1179"/>
      <c r="AO12" s="317" t="s">
        <v>515</v>
      </c>
      <c r="AP12" s="317" t="s">
        <v>515</v>
      </c>
      <c r="AQ12" s="318">
        <v>23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516</v>
      </c>
      <c r="AL13" s="1178"/>
      <c r="AM13" s="1178"/>
      <c r="AN13" s="1179"/>
      <c r="AO13" s="317">
        <v>73330</v>
      </c>
      <c r="AP13" s="317">
        <v>5157</v>
      </c>
      <c r="AQ13" s="318">
        <v>4603</v>
      </c>
      <c r="AR13" s="319">
        <v>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517</v>
      </c>
      <c r="AL14" s="1178"/>
      <c r="AM14" s="1178"/>
      <c r="AN14" s="1179"/>
      <c r="AO14" s="317">
        <v>31617</v>
      </c>
      <c r="AP14" s="317">
        <v>2224</v>
      </c>
      <c r="AQ14" s="318">
        <v>2567</v>
      </c>
      <c r="AR14" s="319">
        <v>-13.4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518</v>
      </c>
      <c r="AL15" s="1184"/>
      <c r="AM15" s="1184"/>
      <c r="AN15" s="1185"/>
      <c r="AO15" s="317">
        <v>-115618</v>
      </c>
      <c r="AP15" s="317">
        <v>-8131</v>
      </c>
      <c r="AQ15" s="318">
        <v>-8232</v>
      </c>
      <c r="AR15" s="319">
        <v>-1.2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2166037</v>
      </c>
      <c r="AP16" s="317">
        <v>152334</v>
      </c>
      <c r="AQ16" s="318">
        <v>121006</v>
      </c>
      <c r="AR16" s="319">
        <v>25.9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523</v>
      </c>
      <c r="AL21" s="1187"/>
      <c r="AM21" s="1187"/>
      <c r="AN21" s="1188"/>
      <c r="AO21" s="330">
        <v>11.46</v>
      </c>
      <c r="AP21" s="331">
        <v>10.65</v>
      </c>
      <c r="AQ21" s="332">
        <v>0.81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524</v>
      </c>
      <c r="AL22" s="1187"/>
      <c r="AM22" s="1187"/>
      <c r="AN22" s="1188"/>
      <c r="AO22" s="335">
        <v>95.9</v>
      </c>
      <c r="AP22" s="336">
        <v>96.6</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528</v>
      </c>
      <c r="AL32" s="1181"/>
      <c r="AM32" s="1181"/>
      <c r="AN32" s="1182"/>
      <c r="AO32" s="345">
        <v>1326962</v>
      </c>
      <c r="AP32" s="345">
        <v>93323</v>
      </c>
      <c r="AQ32" s="346">
        <v>57338</v>
      </c>
      <c r="AR32" s="347">
        <v>62.8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529</v>
      </c>
      <c r="AL33" s="1181"/>
      <c r="AM33" s="1181"/>
      <c r="AN33" s="1182"/>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530</v>
      </c>
      <c r="AL34" s="1181"/>
      <c r="AM34" s="1181"/>
      <c r="AN34" s="1182"/>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531</v>
      </c>
      <c r="AL35" s="1181"/>
      <c r="AM35" s="1181"/>
      <c r="AN35" s="1182"/>
      <c r="AO35" s="345" t="s">
        <v>515</v>
      </c>
      <c r="AP35" s="345" t="s">
        <v>515</v>
      </c>
      <c r="AQ35" s="346">
        <v>15348</v>
      </c>
      <c r="AR35" s="347" t="s">
        <v>515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532</v>
      </c>
      <c r="AL36" s="1181"/>
      <c r="AM36" s="1181"/>
      <c r="AN36" s="1182"/>
      <c r="AO36" s="345">
        <v>126732</v>
      </c>
      <c r="AP36" s="345">
        <v>8913</v>
      </c>
      <c r="AQ36" s="346">
        <v>3535</v>
      </c>
      <c r="AR36" s="347">
        <v>152.1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533</v>
      </c>
      <c r="AL37" s="1181"/>
      <c r="AM37" s="1181"/>
      <c r="AN37" s="1182"/>
      <c r="AO37" s="345">
        <v>1</v>
      </c>
      <c r="AP37" s="345">
        <v>0</v>
      </c>
      <c r="AQ37" s="346">
        <v>572</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534</v>
      </c>
      <c r="AL38" s="1190"/>
      <c r="AM38" s="1190"/>
      <c r="AN38" s="1191"/>
      <c r="AO38" s="348" t="s">
        <v>515</v>
      </c>
      <c r="AP38" s="348" t="s">
        <v>515</v>
      </c>
      <c r="AQ38" s="349">
        <v>6</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535</v>
      </c>
      <c r="AL39" s="1190"/>
      <c r="AM39" s="1190"/>
      <c r="AN39" s="1191"/>
      <c r="AO39" s="345">
        <v>-1277</v>
      </c>
      <c r="AP39" s="345">
        <v>-90</v>
      </c>
      <c r="AQ39" s="346">
        <v>-3451</v>
      </c>
      <c r="AR39" s="347">
        <v>-97.4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536</v>
      </c>
      <c r="AL40" s="1181"/>
      <c r="AM40" s="1181"/>
      <c r="AN40" s="1182"/>
      <c r="AO40" s="345">
        <v>-1145713</v>
      </c>
      <c r="AP40" s="345">
        <v>-80576</v>
      </c>
      <c r="AQ40" s="346">
        <v>-50518</v>
      </c>
      <c r="AR40" s="347">
        <v>59.5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306705</v>
      </c>
      <c r="AP41" s="345">
        <v>21570</v>
      </c>
      <c r="AQ41" s="346">
        <v>22830</v>
      </c>
      <c r="AR41" s="347">
        <v>-5.5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506</v>
      </c>
      <c r="AN49" s="1197" t="s">
        <v>540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1306928</v>
      </c>
      <c r="AN51" s="367">
        <v>85768</v>
      </c>
      <c r="AO51" s="368">
        <v>10.4</v>
      </c>
      <c r="AP51" s="369">
        <v>79466</v>
      </c>
      <c r="AQ51" s="370">
        <v>-25.1</v>
      </c>
      <c r="AR51" s="371">
        <v>35.5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893767</v>
      </c>
      <c r="AN52" s="375">
        <v>58654</v>
      </c>
      <c r="AO52" s="376">
        <v>57.5</v>
      </c>
      <c r="AP52" s="377">
        <v>44645</v>
      </c>
      <c r="AQ52" s="378">
        <v>0.8</v>
      </c>
      <c r="AR52" s="379">
        <v>56.7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2170376</v>
      </c>
      <c r="AN53" s="367">
        <v>144924</v>
      </c>
      <c r="AO53" s="368">
        <v>69</v>
      </c>
      <c r="AP53" s="369">
        <v>90072</v>
      </c>
      <c r="AQ53" s="370">
        <v>13.3</v>
      </c>
      <c r="AR53" s="371">
        <v>55.7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1638902</v>
      </c>
      <c r="AN54" s="375">
        <v>109435</v>
      </c>
      <c r="AO54" s="376">
        <v>86.6</v>
      </c>
      <c r="AP54" s="377">
        <v>46083</v>
      </c>
      <c r="AQ54" s="378">
        <v>3.2</v>
      </c>
      <c r="AR54" s="379">
        <v>83.4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1394056</v>
      </c>
      <c r="AN55" s="367">
        <v>94397</v>
      </c>
      <c r="AO55" s="368">
        <v>-34.9</v>
      </c>
      <c r="AP55" s="369">
        <v>88328</v>
      </c>
      <c r="AQ55" s="370">
        <v>-1.9</v>
      </c>
      <c r="AR55" s="371">
        <v>-33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933584</v>
      </c>
      <c r="AN56" s="375">
        <v>63217</v>
      </c>
      <c r="AO56" s="376">
        <v>-42.2</v>
      </c>
      <c r="AP56" s="377">
        <v>49013</v>
      </c>
      <c r="AQ56" s="378">
        <v>6.4</v>
      </c>
      <c r="AR56" s="379">
        <v>-48.6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1494048</v>
      </c>
      <c r="AN57" s="367">
        <v>103223</v>
      </c>
      <c r="AO57" s="368">
        <v>9.3000000000000007</v>
      </c>
      <c r="AP57" s="369">
        <v>103390</v>
      </c>
      <c r="AQ57" s="370">
        <v>17.100000000000001</v>
      </c>
      <c r="AR57" s="371">
        <v>-7.8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648927</v>
      </c>
      <c r="AN58" s="375">
        <v>44834</v>
      </c>
      <c r="AO58" s="376">
        <v>-29.1</v>
      </c>
      <c r="AP58" s="377">
        <v>51269</v>
      </c>
      <c r="AQ58" s="378">
        <v>4.5999999999999996</v>
      </c>
      <c r="AR58" s="379">
        <v>-33.700000000000003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1964659</v>
      </c>
      <c r="AN59" s="367">
        <v>138171</v>
      </c>
      <c r="AO59" s="368">
        <v>33.9</v>
      </c>
      <c r="AP59" s="369">
        <v>117234</v>
      </c>
      <c r="AQ59" s="370">
        <v>13.4</v>
      </c>
      <c r="AR59" s="371">
        <v>20.5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748521</v>
      </c>
      <c r="AN60" s="375">
        <v>52642</v>
      </c>
      <c r="AO60" s="376">
        <v>17.399999999999999</v>
      </c>
      <c r="AP60" s="377">
        <v>59796</v>
      </c>
      <c r="AQ60" s="378">
        <v>16.600000000000001</v>
      </c>
      <c r="AR60" s="379">
        <v>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1666013</v>
      </c>
      <c r="AN61" s="382">
        <v>113297</v>
      </c>
      <c r="AO61" s="383">
        <v>17.5</v>
      </c>
      <c r="AP61" s="384">
        <v>95698</v>
      </c>
      <c r="AQ61" s="385">
        <v>3.4</v>
      </c>
      <c r="AR61" s="371">
        <v>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972740</v>
      </c>
      <c r="AN62" s="375">
        <v>65756</v>
      </c>
      <c r="AO62" s="376">
        <v>18</v>
      </c>
      <c r="AP62" s="377">
        <v>50161</v>
      </c>
      <c r="AQ62" s="378">
        <v>6.3</v>
      </c>
      <c r="AR62" s="379">
        <v>11.7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3tKlsPhEb59pdvfc5TepCOERra7x7LQRYH0SJ6RCeVgucZRjTenYSs2GorPnMcHy6/Vwonr2lFWVQmbId0Srw==" saltValue="qDzOjSDq4lXU4h7VcAfw2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Z3Ni0/Gln4qslNp0009XGCN1M3o0XimDN9I21vXe0i/FDYR71BAUpG3eAxfY/HUg5g4Q43EFWlLSjPQeM29gPA==" saltValue="/ssyhA9CLFQlewyyZ/3+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x0LoVqh5AeKDdiZJN1uKx6QJ1maUuGXuitwVEHRasC1eZA8onkWbGmJbgqyGqmmUgyzpzys2ODb76MRP/4CDOA==" saltValue="S4+F3NPBCHOPYDXNJ9zE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24.49</v>
      </c>
      <c r="G47" s="12">
        <v>27.29</v>
      </c>
      <c r="H47" s="12">
        <v>27.1</v>
      </c>
      <c r="I47" s="12">
        <v>29.15</v>
      </c>
      <c r="J47" s="13">
        <v>30.83</v>
      </c>
    </row>
    <row r="48" spans="2:10" ht="57.75" customHeight="1" x14ac:dyDescent="0.15">
      <c r="B48" s="14"/>
      <c r="C48" s="1202" t="s">
        <v>4</v>
      </c>
      <c r="D48" s="1202"/>
      <c r="E48" s="1203"/>
      <c r="F48" s="15">
        <v>10.62</v>
      </c>
      <c r="G48" s="16">
        <v>7.35</v>
      </c>
      <c r="H48" s="16">
        <v>6.71</v>
      </c>
      <c r="I48" s="16">
        <v>6.16</v>
      </c>
      <c r="J48" s="17">
        <v>7.27</v>
      </c>
    </row>
    <row r="49" spans="2:10" ht="57.75" customHeight="1" thickBot="1" x14ac:dyDescent="0.2">
      <c r="B49" s="18"/>
      <c r="C49" s="1204" t="s">
        <v>5</v>
      </c>
      <c r="D49" s="1204"/>
      <c r="E49" s="1205"/>
      <c r="F49" s="19" t="s">
        <v>561</v>
      </c>
      <c r="G49" s="20" t="s">
        <v>562</v>
      </c>
      <c r="H49" s="20" t="s">
        <v>563</v>
      </c>
      <c r="I49" s="20" t="s">
        <v>564</v>
      </c>
      <c r="J49" s="21">
        <v>1.44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4UdQMIB/jgDu8cjROlxVVschyJU3YPorFoyf/TEQW2+hh4irfv8tpHCQ9bINyKldFReAE5x8Kj+f5gVN1Vh6dw==" saltValue="KHw6izDqnKFkaY/PpIMH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2022-03-28T07:05:46Z</cp:lastPrinted>
  <dcterms:created xsi:type="dcterms:W3CDTF">2022-02-02T06:44:14Z</dcterms:created>
  <dcterms:modified xsi:type="dcterms:W3CDTF">2022-09-27T04:29:45Z</dcterms:modified>
  <cp:category/>
</cp:coreProperties>
</file>