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tabRatio="85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U34" i="10"/>
  <c r="U35" i="10" s="1"/>
  <c r="U36" i="10" s="1"/>
  <c r="AM34" i="10"/>
</calcChain>
</file>

<file path=xl/sharedStrings.xml><?xml version="1.0" encoding="utf-8"?>
<sst xmlns="http://schemas.openxmlformats.org/spreadsheetml/2006/main" count="1176" uniqueCount="596">
  <si>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</si>
  <si>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</si>
  <si>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</si>
  <si>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</si>
  <si>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</si>
  <si>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</si>
  <si>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</si>
  <si>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</si>
  <si>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</si>
  <si>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</si>
  <si>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</si>
  <si>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</si>
  <si>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</si>
  <si>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</si>
  <si>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</si>
  <si>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</si>
  <si>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</si>
  <si>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</si>
  <si>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</si>
  <si>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</si>
  <si>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</si>
  <si>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</si>
  <si>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</si>
  <si>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</si>
  <si>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</si>
  <si>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</si>
  <si>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</si>
  <si>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</si>
  <si>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</si>
  <si>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</si>
  <si>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</si>
  <si>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</si>
  <si>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</si>
  <si>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</si>
  <si>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</si>
  <si>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</si>
  <si>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</si>
  <si>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</si>
  <si>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</si>
  <si>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</si>
  <si>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</si>
  <si>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</si>
  <si>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</si>
  <si>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</si>
  <si>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</si>
  <si>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</si>
  <si>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</si>
  <si>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</si>
  <si>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</si>
  <si>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</si>
  <si>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</si>
  <si>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</si>
  <si>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</si>
  <si>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</si>
  <si>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</si>
  <si>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</si>
  <si>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</si>
  <si>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</si>
  <si>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</si>
  <si>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</si>
  <si>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</si>
  <si>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</si>
  <si>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</si>
  <si>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</si>
  <si>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</si>
  <si>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</si>
  <si>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</si>
  <si>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</si>
  <si>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</si>
  <si>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</si>
  <si>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</si>
  <si>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</si>
  <si>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</si>
  <si>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</si>
  <si>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</si>
  <si>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</si>
  <si>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</si>
  <si>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</si>
  <si>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</si>
  <si>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</si>
  <si>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</si>
  <si>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</si>
  <si>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</si>
  <si>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</si>
  <si>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</si>
  <si>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</si>
  <si>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</si>
  <si>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</si>
  <si>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</si>
  <si>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</si>
  <si>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</si>
  <si>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</si>
  <si>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</si>
  <si>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</si>
  <si>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</si>
  <si>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</si>
  <si>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</si>
  <si>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</si>
  <si>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直島町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</si>
  <si>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</si>
  <si>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</si>
  <si>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</si>
  <si>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</si>
  <si>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</si>
  <si>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</si>
  <si>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</si>
  <si>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</si>
  <si>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</si>
  <si>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</si>
  <si>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</si>
  <si>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</si>
  <si>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</si>
  <si>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</si>
  <si>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</si>
  <si>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</si>
  <si>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</si>
  <si>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</si>
  <si>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</si>
  <si>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</si>
  <si>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</si>
  <si>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</si>
  <si>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</si>
  <si>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</si>
  <si>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</si>
  <si>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</si>
  <si>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</si>
  <si>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</si>
  <si>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</si>
  <si>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</si>
  <si>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</si>
  <si>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</si>
  <si>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</si>
  <si>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</si>
  <si>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</si>
  <si>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</si>
  <si>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</si>
  <si>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</si>
  <si>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</si>
  <si>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</si>
  <si>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</si>
  <si>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</si>
  <si>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</si>
  <si>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</si>
  <si>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</si>
  <si>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</si>
  <si>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</si>
  <si>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</si>
  <si>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</si>
  <si>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</si>
  <si>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</si>
  <si>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</si>
  <si>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</si>
  <si>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</si>
  <si>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</si>
  <si>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</si>
  <si>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</si>
  <si>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</si>
  <si>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</si>
  <si>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</si>
  <si>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</si>
  <si>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</si>
  <si>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</si>
  <si>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</si>
  <si>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</si>
  <si>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</si>
  <si>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</si>
  <si>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</si>
  <si>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</si>
  <si>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</si>
  <si>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</si>
  <si>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</si>
  <si>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</si>
  <si>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</si>
  <si>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</si>
  <si>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</si>
  <si>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</si>
  <si>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</si>
  <si>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</si>
  <si>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</si>
  <si>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</si>
  <si>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</si>
  <si>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</si>
  <si>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</si>
  <si>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</si>
  <si>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</si>
  <si>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</si>
  <si>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</si>
  <si>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</si>
  <si>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</si>
  <si>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</si>
  <si>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</si>
  <si>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</si>
  <si>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</si>
  <si>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</si>
  <si>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</si>
  <si>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</si>
  <si>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</si>
  <si>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</si>
  <si>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</si>
  <si>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</si>
  <si>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</si>
  <si>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</si>
  <si>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</si>
  <si>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</si>
  <si>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</si>
  <si>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</si>
  <si>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</si>
  <si>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</si>
  <si>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</si>
  <si>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</si>
  <si>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</si>
  <si>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香川県直島町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</si>
  <si>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</si>
  <si>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</si>
  <si>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</si>
  <si>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</si>
  <si>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</si>
  <si>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</si>
  <si>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</si>
  <si>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</si>
  <si>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</si>
  <si>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</si>
  <si>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</si>
  <si>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</si>
  <si>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</si>
  <si>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</si>
  <si>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</si>
  <si>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</si>
  <si>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</si>
  <si>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</si>
  <si>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</si>
  <si>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</si>
  <si>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</si>
  <si>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</si>
  <si>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</si>
  <si>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</si>
  <si>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</si>
  <si>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</si>
  <si>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</si>
  <si>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</si>
  <si>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</si>
  <si>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</si>
  <si>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</si>
  <si>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</si>
  <si>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</si>
  <si>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</si>
  <si>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</si>
  <si>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</si>
  <si>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</si>
  <si>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</si>
  <si>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</si>
  <si>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</si>
  <si>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</si>
  <si>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</si>
  <si>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</si>
  <si>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</si>
  <si>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</si>
  <si>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</si>
  <si>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</si>
  <si>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</si>
  <si>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</si>
  <si>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</si>
  <si>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</si>
  <si>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</si>
  <si>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</si>
  <si>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</si>
  <si>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</si>
  <si>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</si>
  <si>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</si>
  <si>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</si>
  <si>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</si>
  <si>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</si>
  <si>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</si>
  <si>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</si>
  <si>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</si>
  <si>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</si>
  <si>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</si>
  <si>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</si>
  <si>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</si>
  <si>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</si>
  <si>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</si>
  <si>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</si>
  <si>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</si>
  <si>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</si>
  <si>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</si>
  <si>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</si>
  <si>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</si>
  <si>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</si>
  <si>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</si>
  <si>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</si>
  <si>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</si>
  <si>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</si>
  <si>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</si>
  <si>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</si>
  <si>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</si>
  <si>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</si>
  <si>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</si>
  <si>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</si>
  <si>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</si>
  <si>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</si>
  <si>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</si>
  <si>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</si>
  <si>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</si>
  <si>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</si>
  <si>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</si>
  <si>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</si>
  <si>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</si>
  <si>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</si>
  <si>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</si>
  <si>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</si>
  <si>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</si>
  <si>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</si>
  <si>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</si>
  <si>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</si>
  <si>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</si>
  <si>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</si>
  <si>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</si>
  <si>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</si>
  <si>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</si>
  <si>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</si>
  <si>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</si>
  <si>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</si>
  <si>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</si>
  <si>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</si>
  <si>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</si>
  <si>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</si>
  <si>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</si>
  <si>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</si>
  <si>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</si>
  <si>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</si>
  <si>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</si>
  <si>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</si>
  <si>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</si>
  <si>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</si>
  <si>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</si>
  <si>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</si>
  <si>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</si>
  <si>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</si>
  <si>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</si>
  <si>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</si>
  <si>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</si>
  <si>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</si>
  <si>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</si>
  <si>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</si>
  <si>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</si>
  <si>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</si>
  <si>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</si>
  <si>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</si>
  <si>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</si>
  <si>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</si>
  <si>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</si>
  <si>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</si>
  <si>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</si>
  <si>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</si>
  <si>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</si>
  <si>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</si>
  <si>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</si>
  <si>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</si>
  <si>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</si>
  <si>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</si>
  <si>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</si>
  <si>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</si>
  <si>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</si>
  <si>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</si>
  <si>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</si>
  <si>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香川県直島町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</si>
  <si>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</si>
  <si>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</si>
  <si>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</si>
  <si>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</si>
  <si>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</si>
  <si>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</si>
  <si>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</si>
  <si>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</si>
  <si>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</si>
  <si>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</si>
  <si>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</si>
  <si>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</si>
  <si>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</si>
  <si>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</si>
  <si>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</si>
  <si>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</si>
  <si>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</si>
  <si>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</si>
  <si>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</si>
  <si>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</si>
  <si>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</si>
  <si>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</si>
  <si>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</si>
  <si>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</si>
  <si>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</si>
  <si>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</si>
  <si>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</si>
  <si>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</si>
  <si>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</si>
  <si>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</si>
  <si>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</si>
  <si>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</si>
  <si>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</si>
  <si>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</si>
  <si>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</si>
  <si>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</si>
  <si>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</si>
  <si>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</si>
  <si>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</si>
  <si>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</si>
  <si>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</si>
  <si>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</si>
  <si>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</si>
  <si>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</si>
  <si>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</si>
  <si>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</si>
  <si>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</si>
  <si>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</si>
  <si>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</si>
  <si>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</si>
  <si>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</si>
  <si>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</si>
  <si>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</si>
  <si>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</si>
  <si>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</si>
  <si>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</si>
  <si>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</si>
  <si>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</si>
  <si>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</si>
  <si>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</si>
  <si>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</si>
  <si>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</si>
  <si>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</si>
  <si>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</si>
  <si>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</si>
  <si>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</si>
  <si>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</si>
  <si>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</si>
  <si>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</si>
  <si>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</si>
  <si>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</si>
  <si>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</si>
  <si>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</si>
  <si>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</si>
  <si>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</si>
  <si>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</si>
  <si>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</si>
  <si>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</si>
  <si>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</si>
  <si>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</si>
  <si>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</si>
  <si>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</si>
  <si>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</si>
  <si>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</si>
  <si>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</si>
  <si>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</si>
  <si>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</si>
  <si>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</si>
  <si>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</si>
  <si>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</si>
  <si>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</si>
  <si>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</si>
  <si>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</si>
  <si>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</si>
  <si>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</si>
  <si>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</si>
  <si>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</si>
  <si>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</si>
  <si>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</si>
  <si>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</si>
  <si>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</si>
  <si>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</si>
  <si>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</si>
  <si>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</si>
  <si>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</si>
  <si>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</si>
  <si>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</si>
  <si>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</si>
  <si>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</si>
  <si>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</si>
  <si>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</si>
  <si>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</si>
  <si>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</si>
  <si>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</si>
  <si>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</si>
  <si>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</si>
  <si>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</si>
  <si>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</si>
  <si>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</si>
  <si>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</si>
  <si>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</si>
  <si>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</si>
  <si>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</si>
  <si>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</si>
  <si>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</si>
  <si>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</si>
  <si>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</si>
  <si>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</si>
  <si>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</si>
  <si>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</si>
  <si>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</si>
  <si>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</si>
  <si>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</si>
  <si>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</si>
  <si>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</si>
  <si>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</si>
  <si>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</si>
  <si>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</si>
  <si>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</si>
  <si>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</si>
  <si>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</si>
  <si>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</si>
  <si>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</si>
  <si>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</si>
  <si>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</si>
  <si>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</si>
  <si>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</si>
  <si>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</si>
  <si>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</si>
  <si>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</si>
  <si>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</si>
  <si>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</si>
  <si>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</si>
  <si>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</si>
  <si>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</si>
  <si>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</si>
  <si>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</si>
  <si>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</si>
  <si>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</si>
  <si>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</si>
  <si>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</si>
  <si>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</si>
  <si>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</si>
  <si>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</si>
  <si>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</si>
  <si>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</si>
  <si>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</si>
  <si>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</si>
  <si>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</si>
  <si>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</si>
  <si>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</si>
  <si>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</si>
  <si>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</si>
  <si>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</si>
  <si>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</si>
  <si>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</si>
  <si>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</si>
  <si>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</si>
  <si>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</si>
  <si>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</si>
  <si>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</si>
  <si>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</si>
  <si>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</si>
  <si>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</si>
  <si>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</si>
  <si>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</si>
  <si>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</si>
  <si>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</si>
  <si>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20.35</t>
  </si>
  <si>
    <t>▲ 10.99</t>
  </si>
  <si>
    <t>▲ 12.07</t>
  </si>
  <si>
    <t>▲ 8.68</t>
  </si>
  <si>
    <t>簡易水道事業会計</t>
  </si>
  <si>
    <t>一般会計</t>
  </si>
  <si>
    <t>宅地造成事業特別会計</t>
  </si>
  <si>
    <t>介護保険事業特別会計</t>
  </si>
  <si>
    <t>診療所事業特別会計</t>
  </si>
  <si>
    <t>下水道事業特別会計</t>
  </si>
  <si>
    <t>国民健康保険事業特別会計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</si>
  <si>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</si>
  <si>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</si>
  <si>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</si>
  <si>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</si>
  <si>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</si>
  <si>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</si>
  <si>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</si>
  <si>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</si>
  <si>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</si>
  <si>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香川県市町総合事務組合</t>
    <rPh sb="0" eb="3">
      <t>カガ</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</si>
  <si>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t>
    </rPh>
    <rPh sb="8" eb="10">
      <t>イリョウ</t>
    </rPh>
    <rPh sb="10" eb="12">
      <t>コウイキ</t>
    </rPh>
    <rPh sb="12" eb="14">
      <t>レンゴウ</t>
    </rPh>
    <rPh sb="15" eb="19">
      <t>イッ</t>
    </rPh>
    <phoneticPr fontId="2"/>
  </si>
  <si>
    <t>香川県後期高齢者医療広域連合（後期高齢者医療事業）</t>
    <rPh sb="0" eb="3">
      <t>カガワケン</t>
    </rPh>
    <rPh sb="3" eb="5">
      <t>コウキ</t>
    </rPh>
    <rPh sb="5" eb="8">
      <t>コウレ</t>
    </rPh>
    <rPh sb="8" eb="10">
      <t>イリョウ</t>
    </rPh>
    <rPh sb="10" eb="12">
      <t>コウイキ</t>
    </rPh>
    <rPh sb="12" eb="14">
      <t>レンゴウ</t>
    </rPh>
    <rPh sb="15" eb="20">
      <t>コウ</t>
    </rPh>
    <rPh sb="20" eb="22">
      <t>イリョウ</t>
    </rPh>
    <rPh sb="22" eb="24">
      <t>ジギョウ</t>
    </rPh>
    <phoneticPr fontId="2"/>
  </si>
  <si>
    <t>-</t>
    <phoneticPr fontId="2"/>
  </si>
  <si>
    <t>-</t>
    <phoneticPr fontId="2"/>
  </si>
  <si>
    <t>まちづくり基金</t>
    <rPh sb="5" eb="7">
      <t>キキン</t>
    </rPh>
    <phoneticPr fontId="5"/>
  </si>
  <si>
    <t>教育施設建設整備基金</t>
    <rPh sb="0" eb="2">
      <t>キョウイク</t>
    </rPh>
    <rPh sb="2" eb="4">
      <t>シセツ</t>
    </rPh>
    <rPh sb="4" eb="6">
      <t>ケンセツ</t>
    </rPh>
    <rPh sb="6" eb="8">
      <t>セイビ</t>
    </rPh>
    <rPh sb="8" eb="10">
      <t>キキン</t>
    </rPh>
    <phoneticPr fontId="5"/>
  </si>
  <si>
    <t>地域振興基金</t>
    <rPh sb="0" eb="2">
      <t>チイキ</t>
    </rPh>
    <rPh sb="2" eb="4">
      <t>シンコウ</t>
    </rPh>
    <rPh sb="4" eb="6">
      <t>キキン</t>
    </rPh>
    <phoneticPr fontId="5"/>
  </si>
  <si>
    <t>ふるさと応援基金</t>
    <rPh sb="4" eb="8">
      <t>オウエン</t>
    </rPh>
    <phoneticPr fontId="5"/>
  </si>
  <si>
    <t>生活環境施設整備基金</t>
    <rPh sb="0" eb="2">
      <t>セイカツ</t>
    </rPh>
    <rPh sb="2" eb="4">
      <t>カンキョウ</t>
    </rPh>
    <rPh sb="4" eb="6">
      <t>シセツ</t>
    </rPh>
    <rPh sb="6" eb="8">
      <t>セイビ</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</si>
  <si>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</si>
  <si>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</si>
  <si>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</si>
  <si>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</si>
  <si>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</si>
  <si>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</si>
  <si>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</si>
  <si>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</si>
  <si>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</si>
  <si>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</si>
  <si>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が、令和元年度より類似団体内平均値を上回っており、主な原因は平成29・30年度から「町民会館整備事業」「一般廃棄物処理事業」の償還が開始したことであり、平成30年度・令和元年度において上昇し公債費のピークを迎えている。これまでの町の方針として起債抑制施策を行ってきたこと、交付税措置のある有利なもののみの発行に限定してきたことにより将来負担比率は同じである。今後も、将来に多額の負担を残すことのないよう適正な基金管理と、健全な財政運営に努める。</t>
    <rPh sb="10" eb="14">
      <t>レイワ</t>
    </rPh>
    <rPh sb="14" eb="15">
      <t>ド</t>
    </rPh>
    <rPh sb="17" eb="19">
      <t>ルイジ</t>
    </rPh>
    <rPh sb="19" eb="22">
      <t>ダンタイナイ</t>
    </rPh>
    <rPh sb="22" eb="25">
      <t>ヘイキンチ</t>
    </rPh>
    <rPh sb="38" eb="40">
      <t>ヘイセイ</t>
    </rPh>
    <rPh sb="45" eb="47">
      <t>ネンド</t>
    </rPh>
    <rPh sb="91" eb="95">
      <t>レイ</t>
    </rPh>
    <rPh sb="95" eb="96">
      <t>ド</t>
    </rPh>
    <rPh sb="103" eb="106">
      <t>コウサイヒ</t>
    </rPh>
    <rPh sb="111" eb="112">
      <t>ムカ</t>
    </rPh>
    <rPh sb="187" eb="189">
      <t>コンゴ</t>
    </rPh>
    <rPh sb="191" eb="193">
      <t>ショウライ</t>
    </rPh>
    <rPh sb="194" eb="196">
      <t>タガク</t>
    </rPh>
    <rPh sb="197" eb="199">
      <t>フタン</t>
    </rPh>
    <rPh sb="200" eb="201">
      <t>ノコ</t>
    </rPh>
    <rPh sb="209" eb="211">
      <t>テキセイ</t>
    </rPh>
    <rPh sb="212" eb="214">
      <t>キキン</t>
    </rPh>
    <rPh sb="214" eb="216">
      <t>カンリ</t>
    </rPh>
    <rPh sb="218" eb="220">
      <t>ケンゼン</t>
    </rPh>
    <rPh sb="221" eb="223">
      <t>ザイセイ</t>
    </rPh>
    <rPh sb="223" eb="225">
      <t>ウンエイ</t>
    </rPh>
    <rPh sb="226" eb="227">
      <t>ツト</t>
    </rPh>
    <phoneticPr fontId="5"/>
  </si>
  <si>
    <t>　公共施設等総合管理計画に基づき、公共施設の更新、改修等を行ってきたことにより、類似団体と比較して有形固定資産減価償却率は低い水準にあり、将来負担比率は同じである。今後も同計画を継続、また、公共施設個別施設計画に基づき、現在の水準を維持する。</t>
    <rPh sb="95" eb="99">
      <t>コウキョウ</t>
    </rPh>
    <rPh sb="99" eb="101">
      <t>コベツ</t>
    </rPh>
    <rPh sb="101" eb="103">
      <t>シセツ</t>
    </rPh>
    <rPh sb="103" eb="105">
      <t>ケイカク</t>
    </rPh>
    <rPh sb="106" eb="107">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</si>
</sst>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46A9-4E12-BD0C-D8A59813BA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476981</c:v>
                </c:pt>
                <c:pt idx="1">
                  <c:v>226730</c:v>
                </c:pt>
                <c:pt idx="2">
                  <c:v>163346</c:v>
                </c:pt>
                <c:pt idx="3">
                  <c:v>126753</c:v>
                </c:pt>
                <c:pt idx="4">
                  <c:v>177319</c:v>
                </c:pt>
              </c:numCache>
            </c:numRef>
          </c:val>
          <c:smooth val="0"/>
          <c:extLst>
            <c:ext xmlns:c16="http://schemas.microsoft.com/office/drawing/2014/chart" uri="{C3380CC4-5D6E-409C-BE32-E72D297353CC}">
              <c16:uniqueId val="{00000001-46A9-4E12-BD0C-D8A59813BA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14.86</c:v>
                </c:pt>
                <c:pt idx="1">
                  <c:v>12.87</c:v>
                </c:pt>
                <c:pt idx="2">
                  <c:v>9.5399999999999991</c:v>
                </c:pt>
                <c:pt idx="3">
                  <c:v>8.0399999999999991</c:v>
                </c:pt>
                <c:pt idx="4">
                  <c:v>10.16</c:v>
                </c:pt>
              </c:numCache>
            </c:numRef>
          </c:val>
          <c:extLst>
            <c:ext xmlns:c16="http://schemas.microsoft.com/office/drawing/2014/chart" uri="{C3380CC4-5D6E-409C-BE32-E72D297353CC}">
              <c16:uniqueId val="{00000000-BCF9-4AC1-A7BA-3996C827B1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93.82</c:v>
                </c:pt>
                <c:pt idx="1">
                  <c:v>77.819999999999993</c:v>
                </c:pt>
                <c:pt idx="2">
                  <c:v>67.599999999999994</c:v>
                </c:pt>
                <c:pt idx="3">
                  <c:v>54.43</c:v>
                </c:pt>
                <c:pt idx="4">
                  <c:v>44.27</c:v>
                </c:pt>
              </c:numCache>
            </c:numRef>
          </c:val>
          <c:extLst>
            <c:ext xmlns:c16="http://schemas.microsoft.com/office/drawing/2014/chart" uri="{C3380CC4-5D6E-409C-BE32-E72D297353CC}">
              <c16:uniqueId val="{00000001-BCF9-4AC1-A7BA-3996C827B1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6.63</c:v>
                </c:pt>
                <c:pt idx="1">
                  <c:v>-20.350000000000001</c:v>
                </c:pt>
                <c:pt idx="2">
                  <c:v>-10.99</c:v>
                </c:pt>
                <c:pt idx="3">
                  <c:v>-12.07</c:v>
                </c:pt>
                <c:pt idx="4">
                  <c:v>-8.68</c:v>
                </c:pt>
              </c:numCache>
            </c:numRef>
          </c:val>
          <c:smooth val="0"/>
          <c:extLst>
            <c:ext xmlns:c16="http://schemas.microsoft.com/office/drawing/2014/chart" uri="{C3380CC4-5D6E-409C-BE32-E72D297353CC}">
              <c16:uniqueId val="{00000002-BCF9-4AC1-A7BA-3996C827B1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0.02</c:v>
                </c:pt>
                <c:pt idx="2">
                  <c:v>#N/A</c:v>
                </c:pt>
                <c:pt idx="3">
                  <c:v>0.08</c:v>
                </c:pt>
                <c:pt idx="4">
                  <c:v>#N/A</c:v>
                </c:pt>
                <c:pt idx="5">
                  <c:v>0.11</c:v>
                </c:pt>
                <c:pt idx="6">
                  <c:v>#N/A</c:v>
                </c:pt>
                <c:pt idx="7">
                  <c:v>0</c:v>
                </c:pt>
                <c:pt idx="8">
                  <c:v>0</c:v>
                </c:pt>
                <c:pt idx="9">
                  <c:v>0</c:v>
                </c:pt>
              </c:numCache>
            </c:numRef>
          </c:val>
          <c:extLst>
            <c:ext xmlns:c16="http://schemas.microsoft.com/office/drawing/2014/chart" uri="{C3380CC4-5D6E-409C-BE32-E72D297353CC}">
              <c16:uniqueId val="{00000000-7161-43A8-835B-F86D1D5671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61-43A8-835B-F86D1D5671B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0.05</c:v>
                </c:pt>
                <c:pt idx="6">
                  <c:v>#N/A</c:v>
                </c:pt>
                <c:pt idx="7">
                  <c:v>0.04</c:v>
                </c:pt>
                <c:pt idx="8">
                  <c:v>#N/A</c:v>
                </c:pt>
                <c:pt idx="9">
                  <c:v>0.05</c:v>
                </c:pt>
              </c:numCache>
            </c:numRef>
          </c:val>
          <c:extLst>
            <c:ext xmlns:c16="http://schemas.microsoft.com/office/drawing/2014/chart" uri="{C3380CC4-5D6E-409C-BE32-E72D297353CC}">
              <c16:uniqueId val="{00000002-7161-43A8-835B-F86D1D5671B7}"/>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1.27</c:v>
                </c:pt>
                <c:pt idx="2">
                  <c:v>#N/A</c:v>
                </c:pt>
                <c:pt idx="3">
                  <c:v>0.57999999999999996</c:v>
                </c:pt>
                <c:pt idx="4">
                  <c:v>#N/A</c:v>
                </c:pt>
                <c:pt idx="5">
                  <c:v>1.66</c:v>
                </c:pt>
                <c:pt idx="6">
                  <c:v>#N/A</c:v>
                </c:pt>
                <c:pt idx="7">
                  <c:v>0.15</c:v>
                </c:pt>
                <c:pt idx="8">
                  <c:v>#N/A</c:v>
                </c:pt>
                <c:pt idx="9">
                  <c:v>0.27</c:v>
                </c:pt>
              </c:numCache>
            </c:numRef>
          </c:val>
          <c:extLst>
            <c:ext xmlns:c16="http://schemas.microsoft.com/office/drawing/2014/chart" uri="{C3380CC4-5D6E-409C-BE32-E72D297353CC}">
              <c16:uniqueId val="{00000003-7161-43A8-835B-F86D1D5671B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0.1</c:v>
                </c:pt>
                <c:pt idx="6">
                  <c:v>#N/A</c:v>
                </c:pt>
                <c:pt idx="7">
                  <c:v>0</c:v>
                </c:pt>
                <c:pt idx="8">
                  <c:v>#N/A</c:v>
                </c:pt>
                <c:pt idx="9">
                  <c:v>0.34</c:v>
                </c:pt>
              </c:numCache>
            </c:numRef>
          </c:val>
          <c:extLst>
            <c:ext xmlns:c16="http://schemas.microsoft.com/office/drawing/2014/chart" uri="{C3380CC4-5D6E-409C-BE32-E72D297353CC}">
              <c16:uniqueId val="{00000004-7161-43A8-835B-F86D1D5671B7}"/>
            </c:ext>
          </c:extLst>
        </c:ser>
        <c:ser>
          <c:idx val="5"/>
          <c:order val="5"/>
          <c:tx>
            <c:strRef>
              <c:f>データシート!$A$32</c:f>
              <c:strCache>
                <c:ptCount val="1"/>
                <c:pt idx="0">
                  <c:v>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0.49</c:v>
                </c:pt>
                <c:pt idx="2">
                  <c:v>#N/A</c:v>
                </c:pt>
                <c:pt idx="3">
                  <c:v>0.56999999999999995</c:v>
                </c:pt>
                <c:pt idx="4">
                  <c:v>#N/A</c:v>
                </c:pt>
                <c:pt idx="5">
                  <c:v>0.66</c:v>
                </c:pt>
                <c:pt idx="6">
                  <c:v>#N/A</c:v>
                </c:pt>
                <c:pt idx="7">
                  <c:v>0.69</c:v>
                </c:pt>
                <c:pt idx="8">
                  <c:v>#N/A</c:v>
                </c:pt>
                <c:pt idx="9">
                  <c:v>0.42</c:v>
                </c:pt>
              </c:numCache>
            </c:numRef>
          </c:val>
          <c:extLst>
            <c:ext xmlns:c16="http://schemas.microsoft.com/office/drawing/2014/chart" uri="{C3380CC4-5D6E-409C-BE32-E72D297353CC}">
              <c16:uniqueId val="{00000005-7161-43A8-835B-F86D1D5671B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0.64</c:v>
                </c:pt>
                <c:pt idx="4">
                  <c:v>#N/A</c:v>
                </c:pt>
                <c:pt idx="5">
                  <c:v>0.79</c:v>
                </c:pt>
                <c:pt idx="6">
                  <c:v>#N/A</c:v>
                </c:pt>
                <c:pt idx="7">
                  <c:v>1.1299999999999999</c:v>
                </c:pt>
                <c:pt idx="8">
                  <c:v>#N/A</c:v>
                </c:pt>
                <c:pt idx="9">
                  <c:v>1.1599999999999999</c:v>
                </c:pt>
              </c:numCache>
            </c:numRef>
          </c:val>
          <c:extLst>
            <c:ext xmlns:c16="http://schemas.microsoft.com/office/drawing/2014/chart" uri="{C3380CC4-5D6E-409C-BE32-E72D297353CC}">
              <c16:uniqueId val="{00000006-7161-43A8-835B-F86D1D5671B7}"/>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1.51</c:v>
                </c:pt>
              </c:numCache>
            </c:numRef>
          </c:val>
          <c:extLst>
            <c:ext xmlns:c16="http://schemas.microsoft.com/office/drawing/2014/chart" uri="{C3380CC4-5D6E-409C-BE32-E72D297353CC}">
              <c16:uniqueId val="{00000007-7161-43A8-835B-F86D1D5671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13.88</c:v>
                </c:pt>
                <c:pt idx="2">
                  <c:v>#N/A</c:v>
                </c:pt>
                <c:pt idx="3">
                  <c:v>11.33</c:v>
                </c:pt>
                <c:pt idx="4">
                  <c:v>#N/A</c:v>
                </c:pt>
                <c:pt idx="5">
                  <c:v>7.97</c:v>
                </c:pt>
                <c:pt idx="6">
                  <c:v>#N/A</c:v>
                </c:pt>
                <c:pt idx="7">
                  <c:v>6.33</c:v>
                </c:pt>
                <c:pt idx="8">
                  <c:v>#N/A</c:v>
                </c:pt>
                <c:pt idx="9">
                  <c:v>8.4</c:v>
                </c:pt>
              </c:numCache>
            </c:numRef>
          </c:val>
          <c:extLst>
            <c:ext xmlns:c16="http://schemas.microsoft.com/office/drawing/2014/chart" uri="{C3380CC4-5D6E-409C-BE32-E72D297353CC}">
              <c16:uniqueId val="{00000008-7161-43A8-835B-F86D1D5671B7}"/>
            </c:ext>
          </c:extLst>
        </c:ser>
        <c:ser>
          <c:idx val="9"/>
          <c:order val="9"/>
          <c:tx>
            <c:strRef>
              <c:f>データシート!$A$36</c:f>
              <c:strCache>
                <c:ptCount val="1"/>
                <c:pt idx="0">
                  <c:v>簡易水道事業会計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114.09</c:v>
                </c:pt>
                <c:pt idx="2">
                  <c:v>#N/A</c:v>
                </c:pt>
                <c:pt idx="3">
                  <c:v>124.23</c:v>
                </c:pt>
                <c:pt idx="4">
                  <c:v>#N/A</c:v>
                </c:pt>
                <c:pt idx="5">
                  <c:v>126.62</c:v>
                </c:pt>
                <c:pt idx="6">
                  <c:v>#N/A</c:v>
                </c:pt>
                <c:pt idx="7">
                  <c:v>125.71</c:v>
                </c:pt>
                <c:pt idx="8">
                  <c:v>#N/A</c:v>
                </c:pt>
                <c:pt idx="9">
                  <c:v>123.1</c:v>
                </c:pt>
              </c:numCache>
            </c:numRef>
          </c:val>
          <c:extLst>
            <c:ext xmlns:c16="http://schemas.microsoft.com/office/drawing/2014/chart" uri="{C3380CC4-5D6E-409C-BE32-E72D297353CC}">
              <c16:uniqueId val="{00000009-7161-43A8-835B-F86D1D5671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785</c:v>
                </c:pt>
                <c:pt idx="5">
                  <c:v>799</c:v>
                </c:pt>
                <c:pt idx="8">
                  <c:v>889</c:v>
                </c:pt>
                <c:pt idx="11">
                  <c:v>968</c:v>
                </c:pt>
                <c:pt idx="14">
                  <c:v>964</c:v>
                </c:pt>
              </c:numCache>
            </c:numRef>
          </c:val>
          <c:extLst>
            <c:ext xmlns:c16="http://schemas.microsoft.com/office/drawing/2014/chart" uri="{C3380CC4-5D6E-409C-BE32-E72D297353CC}">
              <c16:uniqueId val="{00000000-C7D1-449C-8F92-EFA469F915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D1-449C-8F92-EFA469F915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7D1-449C-8F92-EFA469F915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D1-449C-8F92-EFA469F915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c:v>
                </c:pt>
                <c:pt idx="3">
                  <c:v>144</c:v>
                </c:pt>
                <c:pt idx="6">
                  <c:v>147</c:v>
                </c:pt>
                <c:pt idx="9">
                  <c:v>185</c:v>
                </c:pt>
                <c:pt idx="12">
                  <c:v>195</c:v>
                </c:pt>
              </c:numCache>
            </c:numRef>
          </c:val>
          <c:extLst>
            <c:ext xmlns:c16="http://schemas.microsoft.com/office/drawing/2014/chart" uri="{C3380CC4-5D6E-409C-BE32-E72D297353CC}">
              <c16:uniqueId val="{00000004-C7D1-449C-8F92-EFA469F915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D1-449C-8F92-EFA469F915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D1-449C-8F92-EFA469F915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684</c:v>
                </c:pt>
                <c:pt idx="3">
                  <c:v>689</c:v>
                </c:pt>
                <c:pt idx="6">
                  <c:v>796</c:v>
                </c:pt>
                <c:pt idx="9">
                  <c:v>895</c:v>
                </c:pt>
                <c:pt idx="12">
                  <c:v>892</c:v>
                </c:pt>
              </c:numCache>
            </c:numRef>
          </c:val>
          <c:extLst>
            <c:ext xmlns:c16="http://schemas.microsoft.com/office/drawing/2014/chart" uri="{C3380CC4-5D6E-409C-BE32-E72D297353CC}">
              <c16:uniqueId val="{00000007-C7D1-449C-8F92-EFA469F915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c:v>
                </c:pt>
                <c:pt idx="2">
                  <c:v>#N/A</c:v>
                </c:pt>
                <c:pt idx="3">
                  <c:v>#N/A</c:v>
                </c:pt>
                <c:pt idx="4">
                  <c:v>34</c:v>
                </c:pt>
                <c:pt idx="5">
                  <c:v>#N/A</c:v>
                </c:pt>
                <c:pt idx="6">
                  <c:v>#N/A</c:v>
                </c:pt>
                <c:pt idx="7">
                  <c:v>54</c:v>
                </c:pt>
                <c:pt idx="8">
                  <c:v>#N/A</c:v>
                </c:pt>
                <c:pt idx="9">
                  <c:v>#N/A</c:v>
                </c:pt>
                <c:pt idx="10">
                  <c:v>112</c:v>
                </c:pt>
                <c:pt idx="11">
                  <c:v>#N/A</c:v>
                </c:pt>
                <c:pt idx="12">
                  <c:v>#N/A</c:v>
                </c:pt>
                <c:pt idx="13">
                  <c:v>123</c:v>
                </c:pt>
                <c:pt idx="14">
                  <c:v>#N/A</c:v>
                </c:pt>
              </c:numCache>
            </c:numRef>
          </c:val>
          <c:smooth val="0"/>
          <c:extLst>
            <c:ext xmlns:c16="http://schemas.microsoft.com/office/drawing/2014/chart" uri="{C3380CC4-5D6E-409C-BE32-E72D297353CC}">
              <c16:uniqueId val="{00000008-C7D1-449C-8F92-EFA469F915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4134</c:v>
                </c:pt>
                <c:pt idx="5">
                  <c:v>4346</c:v>
                </c:pt>
                <c:pt idx="8">
                  <c:v>4271</c:v>
                </c:pt>
                <c:pt idx="11">
                  <c:v>4118</c:v>
                </c:pt>
                <c:pt idx="14">
                  <c:v>3761</c:v>
                </c:pt>
              </c:numCache>
            </c:numRef>
          </c:val>
          <c:extLst>
            <c:ext xmlns:c16="http://schemas.microsoft.com/office/drawing/2014/chart" uri="{C3380CC4-5D6E-409C-BE32-E72D297353CC}">
              <c16:uniqueId val="{00000000-EA88-4E04-A7EC-9A4CDF41EC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62</c:v>
                </c:pt>
                <c:pt idx="5">
                  <c:v>63</c:v>
                </c:pt>
                <c:pt idx="8">
                  <c:v>62</c:v>
                </c:pt>
                <c:pt idx="11">
                  <c:v>61</c:v>
                </c:pt>
                <c:pt idx="14">
                  <c:v>59</c:v>
                </c:pt>
              </c:numCache>
            </c:numRef>
          </c:val>
          <c:extLst>
            <c:ext xmlns:c16="http://schemas.microsoft.com/office/drawing/2014/chart" uri="{C3380CC4-5D6E-409C-BE32-E72D297353CC}">
              <c16:uniqueId val="{00000001-EA88-4E04-A7EC-9A4CDF41EC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2779</c:v>
                </c:pt>
                <c:pt idx="5">
                  <c:v>2547</c:v>
                </c:pt>
                <c:pt idx="8">
                  <c:v>2606</c:v>
                </c:pt>
                <c:pt idx="11">
                  <c:v>2302</c:v>
                </c:pt>
                <c:pt idx="14">
                  <c:v>1969</c:v>
                </c:pt>
              </c:numCache>
            </c:numRef>
          </c:val>
          <c:extLst>
            <c:ext xmlns:c16="http://schemas.microsoft.com/office/drawing/2014/chart" uri="{C3380CC4-5D6E-409C-BE32-E72D297353CC}">
              <c16:uniqueId val="{00000002-EA88-4E04-A7EC-9A4CDF41EC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88-4E04-A7EC-9A4CDF41EC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88-4E04-A7EC-9A4CDF41EC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88-4E04-A7EC-9A4CDF41EC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235</c:v>
                </c:pt>
                <c:pt idx="3">
                  <c:v>219</c:v>
                </c:pt>
                <c:pt idx="6">
                  <c:v>157</c:v>
                </c:pt>
                <c:pt idx="9">
                  <c:v>114</c:v>
                </c:pt>
                <c:pt idx="12">
                  <c:v>92</c:v>
                </c:pt>
              </c:numCache>
            </c:numRef>
          </c:val>
          <c:extLst>
            <c:ext xmlns:c16="http://schemas.microsoft.com/office/drawing/2014/chart" uri="{C3380CC4-5D6E-409C-BE32-E72D297353CC}">
              <c16:uniqueId val="{00000006-EA88-4E04-A7EC-9A4CDF41EC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A88-4E04-A7EC-9A4CDF41EC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1813</c:v>
                </c:pt>
                <c:pt idx="3">
                  <c:v>1927</c:v>
                </c:pt>
                <c:pt idx="6">
                  <c:v>1960</c:v>
                </c:pt>
                <c:pt idx="9">
                  <c:v>2032</c:v>
                </c:pt>
                <c:pt idx="12">
                  <c:v>2008</c:v>
                </c:pt>
              </c:numCache>
            </c:numRef>
          </c:val>
          <c:extLst>
            <c:ext xmlns:c16="http://schemas.microsoft.com/office/drawing/2014/chart" uri="{C3380CC4-5D6E-409C-BE32-E72D297353CC}">
              <c16:uniqueId val="{00000008-EA88-4E04-A7EC-9A4CDF41EC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88-4E04-A7EC-9A4CDF41EC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3775</c:v>
                </c:pt>
                <c:pt idx="3">
                  <c:v>3858</c:v>
                </c:pt>
                <c:pt idx="6">
                  <c:v>3842</c:v>
                </c:pt>
                <c:pt idx="9">
                  <c:v>3646</c:v>
                </c:pt>
                <c:pt idx="12">
                  <c:v>3429</c:v>
                </c:pt>
              </c:numCache>
            </c:numRef>
          </c:val>
          <c:extLst>
            <c:ext xmlns:c16="http://schemas.microsoft.com/office/drawing/2014/chart" uri="{C3380CC4-5D6E-409C-BE32-E72D297353CC}">
              <c16:uniqueId val="{0000000A-EA88-4E04-A7EC-9A4CDF41EC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88-4E04-A7EC-9A4CDF41EC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1169</c:v>
                </c:pt>
                <c:pt idx="1">
                  <c:v>974</c:v>
                </c:pt>
                <c:pt idx="2">
                  <c:v>784</c:v>
                </c:pt>
              </c:numCache>
            </c:numRef>
          </c:val>
          <c:extLst>
            <c:ext xmlns:c16="http://schemas.microsoft.com/office/drawing/2014/chart" uri="{C3380CC4-5D6E-409C-BE32-E72D297353CC}">
              <c16:uniqueId val="{00000000-2EBF-4FD9-BEDE-7502DC2822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198</c:v>
                </c:pt>
                <c:pt idx="1">
                  <c:v>174</c:v>
                </c:pt>
                <c:pt idx="2">
                  <c:v>150</c:v>
                </c:pt>
              </c:numCache>
            </c:numRef>
          </c:val>
          <c:extLst>
            <c:ext xmlns:c16="http://schemas.microsoft.com/office/drawing/2014/chart" uri="{C3380CC4-5D6E-409C-BE32-E72D297353CC}">
              <c16:uniqueId val="{00000001-2EBF-4FD9-BEDE-7502DC2822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1111</c:v>
                </c:pt>
                <c:pt idx="1">
                  <c:v>1021</c:v>
                </c:pt>
                <c:pt idx="2">
                  <c:v>903</c:v>
                </c:pt>
              </c:numCache>
            </c:numRef>
          </c:val>
          <c:extLst>
            <c:ext xmlns:c16="http://schemas.microsoft.com/office/drawing/2014/chart" uri="{C3380CC4-5D6E-409C-BE32-E72D297353CC}">
              <c16:uniqueId val="{00000002-2EBF-4FD9-BEDE-7502DC2822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{A00DAA92-F548-456D-A057-EF661EF51382}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6C6-4252-B859-AFFE6AC8A0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{13703224-6F2F-460F-A81F-88531EC113F2}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6-4252-B859-AFFE6AC8A0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{221DF905-CDC1-4664-8219-9B596DEFBD4B}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6-4252-B859-AFFE6AC8A0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{52918BF8-E19F-452F-9896-361984EC78D9}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6-4252-B859-AFFE6AC8A0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{0E5D1CE5-599A-4DA4-8085-B5479EEE9E71}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6-4252-B859-AFFE6AC8A05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{172C5231-13B0-4F8A-B2E5-5E51AA9C7DB5}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6C6-4252-B859-AFFE6AC8A05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{A3E854AB-8DA8-4B9D-97AC-1F5DE864CD0D}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6C6-4252-B859-AFFE6AC8A05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{EE2A2EA3-C7B9-4DB4-B12A-CCE9C2E8D643}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6C6-4252-B859-AFFE6AC8A05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{84340D7A-D7F9-48D2-A07C-4137C41F80B3}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6C6-4252-B859-AFFE6AC8A0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48.5</c:v>
                </c:pt>
                <c:pt idx="8">
                  <c:v>48.9</c:v>
                </c:pt>
                <c:pt idx="16">
                  <c:v>48.8</c:v>
                </c:pt>
                <c:pt idx="24">
                  <c:v>50.3</c:v>
                </c:pt>
                <c:pt idx="32">
                  <c:v>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6C6-4252-B859-AFFE6AC8A0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{AC8A3C02-8747-424A-AC35-5BE8B3410379}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6C6-4252-B859-AFFE6AC8A0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{BF084ED0-6722-4D1B-B8F8-BCA8C2B07B4B}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6-4252-B859-AFFE6AC8A0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{34DF04E2-13ED-497B-A28A-23DA382E9F13}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6-4252-B859-AFFE6AC8A0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{2F305AF7-1728-4911-9850-C86C1E6AFEEF}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6-4252-B859-AFFE6AC8A0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{AC94742C-A524-4325-8510-583F54A79B9B}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6-4252-B859-AFFE6AC8A05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{B349C123-9E83-4800-9221-9BB7E42ABD37}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6C6-4252-B859-AFFE6AC8A05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{09B194C4-C2DF-4C4D-8627-93C27493E580}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6C6-4252-B859-AFFE6AC8A05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{4C2E9058-2103-470E-967E-273D9C34BA12}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6C6-4252-B859-AFFE6AC8A05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{AA5A3585-0A3C-4CF3-A552-A0DE5E7221B8}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6C6-4252-B859-AFFE6AC8A0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6C6-4252-B859-AFFE6AC8A051}"/>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{3A292001-B9F4-4A83-8835-D6DD340152CE}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888-493D-8C35-5215769D87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{2DF23EF7-456C-4C04-9699-4E84930603F1}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88-493D-8C35-5215769D87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{6A7B7154-27AF-408E-A0A9-B9BBF1B6936C}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88-493D-8C35-5215769D87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{B859FA53-3456-48AF-8D1C-2A2786A3E44C}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88-493D-8C35-5215769D87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{177893AD-ED97-4AA7-86BE-DD7ADC4C3963}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88-493D-8C35-5215769D8794}"/>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{9E613CB8-D2CD-4E8D-83CB-26F6A938F2FA}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888-493D-8C35-5215769D8794}"/>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{FD4E88F2-B099-4E09-A421-E4D85CF478B2}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888-493D-8C35-5215769D8794}"/>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{0B5A3FB8-28C6-403B-83A2-2E2D0474481B}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888-493D-8C35-5215769D8794}"/>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{C4E5D58C-1385-4453-A404-70CDA02579CF}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888-493D-8C35-5215769D87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2.2999999999999998</c:v>
                </c:pt>
                <c:pt idx="16">
                  <c:v>2.7</c:v>
                </c:pt>
                <c:pt idx="24">
                  <c:v>4.9000000000000004</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88-493D-8C35-5215769D87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{064F4448-C5A7-4D3B-966D-8ACBB94C0AA3}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888-493D-8C35-5215769D87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{4353B427-7FE6-438F-B13F-BC78457D07C9}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88-493D-8C35-5215769D87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{09804D07-870E-4544-84AA-8B013B6C3DB4}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88-493D-8C35-5215769D87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{F2A0BDEE-E456-4495-8B59-DABF8C1F2E74}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88-493D-8C35-5215769D87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{5D531261-C043-418C-B2EC-00DCBA5CA396}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88-493D-8C35-5215769D8794}"/>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{356DBE6B-B9E4-4954-A3A1-39FC8C00D34B}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888-493D-8C35-5215769D8794}"/>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{286BF948-F638-4284-87F9-06DDC250B40E}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888-493D-8C35-5215769D8794}"/>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{382020EF-75AD-4839-8BF1-E63BE80818A8}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888-493D-8C35-5215769D8794}"/>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{172889D3-F129-4364-A326-06BC43728EF9}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888-493D-8C35-5215769D87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888-493D-8C35-5215769D8794}"/>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前年度に比べ、元利償還金等が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ほぼ同額で推移していること</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から実質公債費比率の分子の値は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若干</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。今後も起債抑制施策として、起債残高を今以上増やさないことと、交付税措置のある有利なもののみの発行に限定する。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満期一括償還地方債は発行していない。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は減少しているものの、元金償還額の増加に伴い財政調整基金を充当しているため、充当可能財源等も減少している。将来負担比率は算出されていない。今後は、地方債残高を減少させていく予定ではあるが、町債の元金償還額の増加に伴う充当可能基金の減少が見込まれているため、指標の悪化が懸念される。行財政改革を推進し、一層の行政の効率化を図っていくことで、比率が悪化することのないよう努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香川県直島町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基金全体として、今年度増加した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基金はなく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直島港本村（－５ｍ）岸壁改修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「ふるさと応援基金」が行政情報通信サービス等に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「教育施設建設整備基金」が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校舎壁面補修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百万円取り崩し「生活環境施設整備基金」が下水道整備事業等に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公共施設等の老朽化対策などの経費が増大していくため、決算状況等を踏まえ、可能な範囲で積み立てることとしている。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まちづくり基金：まちづくり整備の推進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教育施設建設整備基金：教育施設整備の推進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ふるさと応援基金：ふるさとを応援しようとする個人または団体からの寄附金を積み立てて、本町のアート、環境、観光、教育、福祉などのまちづくり事業の発展に関する施策の推進。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生活環境施設整備基金：生活環境施設整備の推進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まちづくり基金：直島港本村（－５ｍ）岸壁改修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教育施設建設整備基金：校舎壁面補修等に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ふるさと応援基金：行政情報通信サービス事業等に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生活環境施設整備基金：下水道整備事業等のため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まちづくり基金：公共施設等の老朽化対策などのため、可能な範囲で積み立て予定。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教育施設建設整備基金：小中学校施設整備などのため、可能な範囲で積み立て予定。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ふるさと応援基金：本町のアート、観光、教育など、まちづくり事業のため、寄附金全額を積み立てる。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生活環境施設整備基金：ごみ焼却、下水道施設整備事業などのため、可能な範囲で積み立て予定。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公共施設等の老朽化対策及び社会保障関係経費の増、また、公債費の増大により、差引き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災害への備え等のため、過去の実績や決算状況を踏まえ、可能な範囲で積み立てることとしている。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一般廃棄物処理施設整備事業などに係る償還のため、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令和４年度に地方債償還のピークを迎えるため、それに備えて積み立てを行う予定であり、令和７年度以降は減少予定である。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　有形固定資産減価償却率は、類似団体より低い水準であり、県平均も下回っている。今後も公共施設等総合管理計画及び公共施設個別施設計画に基づいた施設の維持管理を適切に進めるとともに、老朽化対策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539252"/>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8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31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53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149225</xdr:rowOff>
    </xdr:from>
    <xdr:to>
      <xdr:col>23</xdr:col>
      <xdr:colOff>136525</xdr:colOff>
      <xdr:row>28</xdr:row>
      <xdr:rowOff>79375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652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462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28575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4807585"/>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81371</xdr:rowOff>
    </xdr:from>
    <xdr:to>
      <xdr:col>15</xdr:col>
      <xdr:colOff>187325</xdr:colOff>
      <xdr:row>28</xdr:row>
      <xdr:rowOff>11521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47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132171</xdr:rowOff>
    </xdr:from>
    <xdr:to>
      <xdr:col>19</xdr:col>
      <xdr:colOff>136525</xdr:colOff>
      <xdr:row>28</xdr:row>
      <xdr:rowOff>6985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476132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84455</xdr:rowOff>
    </xdr:from>
    <xdr:to>
      <xdr:col>11</xdr:col>
      <xdr:colOff>187325</xdr:colOff>
      <xdr:row>28</xdr:row>
      <xdr:rowOff>14605</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471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132171</xdr:rowOff>
    </xdr:from>
    <xdr:to>
      <xdr:col>15</xdr:col>
      <xdr:colOff>136525</xdr:colOff>
      <xdr:row>27</xdr:row>
      <xdr:rowOff>135255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flipV="1">
          <a:off x="2527300" y="476132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72118</xdr:rowOff>
    </xdr:from>
    <xdr:to>
      <xdr:col>7</xdr:col>
      <xdr:colOff>187325</xdr:colOff>
      <xdr:row>28</xdr:row>
      <xdr:rowOff>2268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470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122918</xdr:rowOff>
    </xdr:from>
    <xdr:to>
      <xdr:col>11</xdr:col>
      <xdr:colOff>136525</xdr:colOff>
      <xdr:row>27</xdr:row>
      <xdr:rowOff>135255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4752068"/>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204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09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47098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019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28048</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4485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31132</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4488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18795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447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類似団体内平均値を上回っており、主な原因としては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年度にかけて</a:t>
          </a:r>
          <a:r>
            <a:rPr kumimoji="1" lang="ja-JP" altLang="en-US" sz="1100">
              <a:solidFill>
                <a:schemeClr val="dk1"/>
              </a:solidFill>
              <a:effectLst/>
              <a:latin typeface="+mn-lt"/>
              <a:ea typeface="+mn-ea"/>
              <a:cs typeface="+mn-cs"/>
            </a:rPr>
            <a:t>借入れた</a:t>
          </a:r>
          <a:r>
            <a:rPr kumimoji="1" lang="ja-JP" altLang="ja-JP" sz="1100">
              <a:solidFill>
                <a:schemeClr val="dk1"/>
              </a:solidFill>
              <a:effectLst/>
              <a:latin typeface="+mn-lt"/>
              <a:ea typeface="+mn-ea"/>
              <a:cs typeface="+mn-cs"/>
            </a:rPr>
            <a:t>「町民会館整備事業」「一般廃棄物処理事業」の</a:t>
          </a:r>
          <a:r>
            <a:rPr kumimoji="1" lang="ja-JP" altLang="en-US" sz="1100">
              <a:solidFill>
                <a:schemeClr val="dk1"/>
              </a:solidFill>
              <a:effectLst/>
              <a:latin typeface="+mn-lt"/>
              <a:ea typeface="+mn-ea"/>
              <a:cs typeface="+mn-cs"/>
            </a:rPr>
            <a:t>償還の</a:t>
          </a:r>
          <a:r>
            <a:rPr kumimoji="1" lang="ja-JP" altLang="ja-JP" sz="1100">
              <a:solidFill>
                <a:schemeClr val="dk1"/>
              </a:solidFill>
              <a:effectLst/>
              <a:latin typeface="+mn-lt"/>
              <a:ea typeface="+mn-ea"/>
              <a:cs typeface="+mn-cs"/>
            </a:rPr>
            <a:t>影響が大き</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が、全国平均・香川県平均は下回っており良好な水準である。今後も起債の借入れを抑制</a:t>
          </a:r>
          <a:r>
            <a:rPr kumimoji="1" lang="ja-JP" altLang="en-US" sz="1100">
              <a:solidFill>
                <a:schemeClr val="dk1"/>
              </a:solidFill>
              <a:effectLst/>
              <a:latin typeface="+mn-lt"/>
              <a:ea typeface="+mn-ea"/>
              <a:cs typeface="+mn-cs"/>
            </a:rPr>
            <a:t>し健全な財政運営に努める。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541308"/>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03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4837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496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22606</xdr:rowOff>
    </xdr:from>
    <xdr:to>
      <xdr:col>76</xdr:col>
      <xdr:colOff>73025</xdr:colOff>
      <xdr:row>31</xdr:row>
      <xdr:rowOff>124206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1033</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31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169587</xdr:rowOff>
    </xdr:from>
    <xdr:to>
      <xdr:col>72</xdr:col>
      <xdr:colOff>123825</xdr:colOff>
      <xdr:row>31</xdr:row>
      <xdr:rowOff>99737</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3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48937</xdr:rowOff>
    </xdr:from>
    <xdr:to>
      <xdr:col>76</xdr:col>
      <xdr:colOff>22225</xdr:colOff>
      <xdr:row>31</xdr:row>
      <xdr:rowOff>73406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4084300" y="5363887"/>
          <a:ext cx="7112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99251</xdr:rowOff>
    </xdr:from>
    <xdr:to>
      <xdr:col>68</xdr:col>
      <xdr:colOff>123825</xdr:colOff>
      <xdr:row>32</xdr:row>
      <xdr:rowOff>29401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41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48937</xdr:rowOff>
    </xdr:from>
    <xdr:to>
      <xdr:col>72</xdr:col>
      <xdr:colOff>73025</xdr:colOff>
      <xdr:row>31</xdr:row>
      <xdr:rowOff>150051</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3322300" y="5363887"/>
          <a:ext cx="762000" cy="10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89726</xdr:rowOff>
    </xdr:from>
    <xdr:to>
      <xdr:col>64</xdr:col>
      <xdr:colOff>123825</xdr:colOff>
      <xdr:row>33</xdr:row>
      <xdr:rowOff>19876</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150051</xdr:rowOff>
    </xdr:from>
    <xdr:to>
      <xdr:col>68</xdr:col>
      <xdr:colOff>73025</xdr:colOff>
      <xdr:row>32</xdr:row>
      <xdr:rowOff>140526</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2560300" y="5465001"/>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116152</xdr:rowOff>
    </xdr:from>
    <xdr:to>
      <xdr:col>60</xdr:col>
      <xdr:colOff>123825</xdr:colOff>
      <xdr:row>31</xdr:row>
      <xdr:rowOff>46302</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2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166952</xdr:rowOff>
    </xdr:from>
    <xdr:to>
      <xdr:col>64</xdr:col>
      <xdr:colOff>73025</xdr:colOff>
      <xdr:row>32</xdr:row>
      <xdr:rowOff>140526</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310452"/>
          <a:ext cx="762000" cy="3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47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90864</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40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20528</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50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11003</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6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37429</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35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141605</xdr:rowOff>
    </xdr:from>
    <xdr:to>
      <xdr:col>20</xdr:col>
      <xdr:colOff>38100</xdr:colOff>
      <xdr:row>36</xdr:row>
      <xdr:rowOff>71755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38100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931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114935</xdr:rowOff>
    </xdr:from>
    <xdr:to>
      <xdr:col>15</xdr:col>
      <xdr:colOff>101600</xdr:colOff>
      <xdr:row>36</xdr:row>
      <xdr:rowOff>45085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165735</xdr:rowOff>
    </xdr:from>
    <xdr:to>
      <xdr:col>19</xdr:col>
      <xdr:colOff>177800</xdr:colOff>
      <xdr:row>36</xdr:row>
      <xdr:rowOff>20955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66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113030</xdr:rowOff>
    </xdr:from>
    <xdr:to>
      <xdr:col>10</xdr:col>
      <xdr:colOff>165100</xdr:colOff>
      <xdr:row>36</xdr:row>
      <xdr:rowOff>43180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163830</xdr:rowOff>
    </xdr:from>
    <xdr:to>
      <xdr:col>15</xdr:col>
      <xdr:colOff>50800</xdr:colOff>
      <xdr:row>35</xdr:row>
      <xdr:rowOff>165735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1645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63500</xdr:rowOff>
    </xdr:from>
    <xdr:to>
      <xdr:col>6</xdr:col>
      <xdr:colOff>38100</xdr:colOff>
      <xdr:row>35</xdr:row>
      <xdr:rowOff>165100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114300</xdr:rowOff>
    </xdr:from>
    <xdr:to>
      <xdr:col>10</xdr:col>
      <xdr:colOff>114300</xdr:colOff>
      <xdr:row>35</xdr:row>
      <xdr:rowOff>163830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15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88282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61612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59707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67218</xdr:rowOff>
    </xdr:from>
    <xdr:to>
      <xdr:col>55</xdr:col>
      <xdr:colOff>50800</xdr:colOff>
      <xdr:row>41</xdr:row>
      <xdr:rowOff>168818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70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153595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701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67341</xdr:rowOff>
    </xdr:from>
    <xdr:to>
      <xdr:col>50</xdr:col>
      <xdr:colOff>165100</xdr:colOff>
      <xdr:row>41</xdr:row>
      <xdr:rowOff>168941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70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118018</xdr:rowOff>
    </xdr:from>
    <xdr:to>
      <xdr:col>55</xdr:col>
      <xdr:colOff>0</xdr:colOff>
      <xdr:row>41</xdr:row>
      <xdr:rowOff>118141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7147468"/>
          <a:ext cx="8382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67516</xdr:rowOff>
    </xdr:from>
    <xdr:to>
      <xdr:col>46</xdr:col>
      <xdr:colOff>38100</xdr:colOff>
      <xdr:row>41</xdr:row>
      <xdr:rowOff>169116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0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118141</xdr:rowOff>
    </xdr:from>
    <xdr:to>
      <xdr:col>50</xdr:col>
      <xdr:colOff>114300</xdr:colOff>
      <xdr:row>41</xdr:row>
      <xdr:rowOff>118316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147591"/>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81384</xdr:rowOff>
    </xdr:from>
    <xdr:to>
      <xdr:col>41</xdr:col>
      <xdr:colOff>101600</xdr:colOff>
      <xdr:row>42</xdr:row>
      <xdr:rowOff>11534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118316</xdr:rowOff>
    </xdr:from>
    <xdr:to>
      <xdr:col>45</xdr:col>
      <xdr:colOff>177800</xdr:colOff>
      <xdr:row>41</xdr:row>
      <xdr:rowOff>132184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7147766"/>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81163</xdr:rowOff>
    </xdr:from>
    <xdr:to>
      <xdr:col>36</xdr:col>
      <xdr:colOff>165100</xdr:colOff>
      <xdr:row>42</xdr:row>
      <xdr:rowOff>11313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131963</xdr:rowOff>
    </xdr:from>
    <xdr:to>
      <xdr:col>41</xdr:col>
      <xdr:colOff>50800</xdr:colOff>
      <xdr:row>41</xdr:row>
      <xdr:rowOff>132184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7161413"/>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160068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71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160243</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71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2661</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2440</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72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100-0000AB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100-0000AD000000}"/>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100-0000AF000000}"/>
            </a:ext>
          </a:extLst>
        </xdr:cNvPr>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111506</xdr:rowOff>
    </xdr:from>
    <xdr:to>
      <xdr:col>24</xdr:col>
      <xdr:colOff>114300</xdr:colOff>
      <xdr:row>64</xdr:row>
      <xdr:rowOff>41656</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45847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26433</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100-0000BB000000}"/>
            </a:ext>
          </a:extLst>
        </xdr:cNvPr>
        <xdr:cNvSpPr txBox="1"/>
      </xdr:nvSpPr>
      <xdr:spPr>
        <a:xfrm>
          <a:off x="4673600" y="108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84074</xdr:rowOff>
    </xdr:from>
    <xdr:to>
      <xdr:col>20</xdr:col>
      <xdr:colOff>38100</xdr:colOff>
      <xdr:row>64</xdr:row>
      <xdr:rowOff>14224</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3746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134874</xdr:rowOff>
    </xdr:from>
    <xdr:to>
      <xdr:col>24</xdr:col>
      <xdr:colOff>63500</xdr:colOff>
      <xdr:row>63</xdr:row>
      <xdr:rowOff>162306</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3797300" y="10936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52070</xdr:rowOff>
    </xdr:from>
    <xdr:to>
      <xdr:col>15</xdr:col>
      <xdr:colOff>101600</xdr:colOff>
      <xdr:row>63</xdr:row>
      <xdr:rowOff>153670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2857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102870</xdr:rowOff>
    </xdr:from>
    <xdr:to>
      <xdr:col>19</xdr:col>
      <xdr:colOff>177800</xdr:colOff>
      <xdr:row>63</xdr:row>
      <xdr:rowOff>134874</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908300" y="10904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17780</xdr:rowOff>
    </xdr:from>
    <xdr:to>
      <xdr:col>10</xdr:col>
      <xdr:colOff>165100</xdr:colOff>
      <xdr:row>63</xdr:row>
      <xdr:rowOff>119380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96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68580</xdr:rowOff>
    </xdr:from>
    <xdr:to>
      <xdr:col>15</xdr:col>
      <xdr:colOff>50800</xdr:colOff>
      <xdr:row>63</xdr:row>
      <xdr:rowOff>102870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019300" y="10869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10922</xdr:rowOff>
    </xdr:from>
    <xdr:to>
      <xdr:col>6</xdr:col>
      <xdr:colOff>38100</xdr:colOff>
      <xdr:row>63</xdr:row>
      <xdr:rowOff>112522</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079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61722</xdr:rowOff>
    </xdr:from>
    <xdr:to>
      <xdr:col>10</xdr:col>
      <xdr:colOff>114300</xdr:colOff>
      <xdr:row>63</xdr:row>
      <xdr:rowOff>68580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130300" y="108630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5351</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97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144797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110507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103649</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60873</xdr:rowOff>
    </xdr:from>
    <xdr:to>
      <xdr:col>55</xdr:col>
      <xdr:colOff>50800</xdr:colOff>
      <xdr:row>64</xdr:row>
      <xdr:rowOff>162473</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10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147250</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60950</xdr:rowOff>
    </xdr:from>
    <xdr:to>
      <xdr:col>50</xdr:col>
      <xdr:colOff>165100</xdr:colOff>
      <xdr:row>64</xdr:row>
      <xdr:rowOff>162550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1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111673</xdr:rowOff>
    </xdr:from>
    <xdr:to>
      <xdr:col>55</xdr:col>
      <xdr:colOff>0</xdr:colOff>
      <xdr:row>64</xdr:row>
      <xdr:rowOff>111750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1084473"/>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60987</xdr:rowOff>
    </xdr:from>
    <xdr:to>
      <xdr:col>46</xdr:col>
      <xdr:colOff>38100</xdr:colOff>
      <xdr:row>64</xdr:row>
      <xdr:rowOff>162587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10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111750</xdr:rowOff>
    </xdr:from>
    <xdr:to>
      <xdr:col>50</xdr:col>
      <xdr:colOff>114300</xdr:colOff>
      <xdr:row>64</xdr:row>
      <xdr:rowOff>111787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108455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61357</xdr:rowOff>
    </xdr:from>
    <xdr:to>
      <xdr:col>41</xdr:col>
      <xdr:colOff>101600</xdr:colOff>
      <xdr:row>64</xdr:row>
      <xdr:rowOff>162957</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10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111787</xdr:rowOff>
    </xdr:from>
    <xdr:to>
      <xdr:col>45</xdr:col>
      <xdr:colOff>177800</xdr:colOff>
      <xdr:row>64</xdr:row>
      <xdr:rowOff>112157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1084587"/>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61583</xdr:rowOff>
    </xdr:from>
    <xdr:to>
      <xdr:col>36</xdr:col>
      <xdr:colOff>165100</xdr:colOff>
      <xdr:row>64</xdr:row>
      <xdr:rowOff>163183</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10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112157</xdr:rowOff>
    </xdr:from>
    <xdr:to>
      <xdr:col>41</xdr:col>
      <xdr:colOff>50800</xdr:colOff>
      <xdr:row>64</xdr:row>
      <xdr:rowOff>112383</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1084957"/>
          <a:ext cx="889000" cy="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153677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112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153714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11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154084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112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154310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112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140970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flipV="1">
          <a:off x="3797300" y="1423035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140970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48261</xdr:rowOff>
    </xdr:from>
    <xdr:to>
      <xdr:col>10</xdr:col>
      <xdr:colOff>165100</xdr:colOff>
      <xdr:row>83</xdr:row>
      <xdr:rowOff>149861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99061</xdr:rowOff>
    </xdr:from>
    <xdr:to>
      <xdr:col>15</xdr:col>
      <xdr:colOff>50800</xdr:colOff>
      <xdr:row>83</xdr:row>
      <xdr:rowOff>118111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329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154939</xdr:rowOff>
    </xdr:from>
    <xdr:to>
      <xdr:col>6</xdr:col>
      <xdr:colOff>38100</xdr:colOff>
      <xdr:row>84</xdr:row>
      <xdr:rowOff>85089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99061</xdr:rowOff>
    </xdr:from>
    <xdr:to>
      <xdr:col>10</xdr:col>
      <xdr:colOff>114300</xdr:colOff>
      <xdr:row>84</xdr:row>
      <xdr:rowOff>34289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130300" y="143294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76216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5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101871</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50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33528</xdr:rowOff>
    </xdr:from>
    <xdr:to>
      <xdr:col>50</xdr:col>
      <xdr:colOff>165100</xdr:colOff>
      <xdr:row>85</xdr:row>
      <xdr:rowOff>135128</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60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66294</xdr:rowOff>
    </xdr:from>
    <xdr:to>
      <xdr:col>55</xdr:col>
      <xdr:colOff>0</xdr:colOff>
      <xdr:row>85</xdr:row>
      <xdr:rowOff>84328</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639544"/>
          <a:ext cx="8382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33910</xdr:rowOff>
    </xdr:from>
    <xdr:to>
      <xdr:col>46</xdr:col>
      <xdr:colOff>38100</xdr:colOff>
      <xdr:row>85</xdr:row>
      <xdr:rowOff>135510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6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84328</xdr:rowOff>
    </xdr:from>
    <xdr:to>
      <xdr:col>50</xdr:col>
      <xdr:colOff>114300</xdr:colOff>
      <xdr:row>85</xdr:row>
      <xdr:rowOff>84710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65757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37846</xdr:rowOff>
    </xdr:from>
    <xdr:to>
      <xdr:col>41</xdr:col>
      <xdr:colOff>101600</xdr:colOff>
      <xdr:row>85</xdr:row>
      <xdr:rowOff>139446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84710</xdr:rowOff>
    </xdr:from>
    <xdr:to>
      <xdr:col>45</xdr:col>
      <xdr:colOff>177800</xdr:colOff>
      <xdr:row>85</xdr:row>
      <xdr:rowOff>88646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657960"/>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44704</xdr:rowOff>
    </xdr:from>
    <xdr:to>
      <xdr:col>36</xdr:col>
      <xdr:colOff>165100</xdr:colOff>
      <xdr:row>85</xdr:row>
      <xdr:rowOff>146304</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6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88646</xdr:rowOff>
    </xdr:from>
    <xdr:to>
      <xdr:col>41</xdr:col>
      <xdr:colOff>50800</xdr:colOff>
      <xdr:row>85</xdr:row>
      <xdr:rowOff>95504</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6618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126255</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6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126637</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6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130573</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70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137431</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71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1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4634865" y="172440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100-000092010000}"/>
            </a:ext>
          </a:extLst>
        </xdr:cNvPr>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842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00000000-0008-0000-0100-000094010000}"/>
            </a:ext>
          </a:extLst>
        </xdr:cNvPr>
        <xdr:cNvSpPr txBox="1"/>
      </xdr:nvSpPr>
      <xdr:spPr>
        <a:xfrm>
          <a:off x="4673600" y="170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97172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100-000096010000}"/>
            </a:ext>
          </a:extLst>
        </xdr:cNvPr>
        <xdr:cNvSpPr txBox="1"/>
      </xdr:nvSpPr>
      <xdr:spPr>
        <a:xfrm>
          <a:off x="4673600" y="1792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4584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2857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968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13970</xdr:rowOff>
    </xdr:from>
    <xdr:to>
      <xdr:col>6</xdr:col>
      <xdr:colOff>38100</xdr:colOff>
      <xdr:row>103</xdr:row>
      <xdr:rowOff>115570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079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100-0000A2010000}"/>
            </a:ext>
          </a:extLst>
        </xdr:cNvPr>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55880</xdr:rowOff>
    </xdr:from>
    <xdr:to>
      <xdr:col>20</xdr:col>
      <xdr:colOff>38100</xdr:colOff>
      <xdr:row>104</xdr:row>
      <xdr:rowOff>157480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3746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106680</xdr:rowOff>
    </xdr:from>
    <xdr:to>
      <xdr:col>24</xdr:col>
      <xdr:colOff>63500</xdr:colOff>
      <xdr:row>104</xdr:row>
      <xdr:rowOff>144780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3797300" y="17937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19686</xdr:rowOff>
    </xdr:from>
    <xdr:to>
      <xdr:col>15</xdr:col>
      <xdr:colOff>101600</xdr:colOff>
      <xdr:row>104</xdr:row>
      <xdr:rowOff>121286</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857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70486</xdr:rowOff>
    </xdr:from>
    <xdr:to>
      <xdr:col>19</xdr:col>
      <xdr:colOff>177800</xdr:colOff>
      <xdr:row>104</xdr:row>
      <xdr:rowOff>106680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908300" y="17901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96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68580</xdr:rowOff>
    </xdr:from>
    <xdr:to>
      <xdr:col>15</xdr:col>
      <xdr:colOff>50800</xdr:colOff>
      <xdr:row>104</xdr:row>
      <xdr:rowOff>70486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019300" y="17899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153036</xdr:rowOff>
    </xdr:from>
    <xdr:to>
      <xdr:col>6</xdr:col>
      <xdr:colOff>38100</xdr:colOff>
      <xdr:row>104</xdr:row>
      <xdr:rowOff>83186</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079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32386</xdr:rowOff>
    </xdr:from>
    <xdr:to>
      <xdr:col>10</xdr:col>
      <xdr:colOff>114300</xdr:colOff>
      <xdr:row>104</xdr:row>
      <xdr:rowOff>68580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130300" y="178631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80027</xdr:rowOff>
    </xdr:from>
    <xdr:ext cx="405111" cy="259045"/>
    <xdr:sp macro="" textlink="">
      <xdr:nvSpPr>
        <xdr:cNvPr id="427" name="n_1aveValue【港湾・漁港】&#10;有形固定資産減価償却率">
          <a:extLst>
            <a:ext uri="{FF2B5EF4-FFF2-40B4-BE49-F238E27FC236}">
              <a16:creationId xmlns:a16="http://schemas.microsoft.com/office/drawing/2014/main" id="{00000000-0008-0000-0100-0000AB010000}"/>
            </a:ext>
          </a:extLst>
        </xdr:cNvPr>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62882</xdr:rowOff>
    </xdr:from>
    <xdr:ext cx="405111" cy="259045"/>
    <xdr:sp macro="" textlink="">
      <xdr:nvSpPr>
        <xdr:cNvPr id="428" name="n_2aveValue【港湾・漁港】&#10;有形固定資産減価償却率">
          <a:extLst>
            <a:ext uri="{FF2B5EF4-FFF2-40B4-BE49-F238E27FC236}">
              <a16:creationId xmlns:a16="http://schemas.microsoft.com/office/drawing/2014/main" id="{00000000-0008-0000-0100-0000AC010000}"/>
            </a:ext>
          </a:extLst>
        </xdr:cNvPr>
        <xdr:cNvSpPr txBox="1"/>
      </xdr:nvSpPr>
      <xdr:spPr>
        <a:xfrm>
          <a:off x="27057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28591</xdr:rowOff>
    </xdr:from>
    <xdr:ext cx="405111" cy="259045"/>
    <xdr:sp macro="" textlink="">
      <xdr:nvSpPr>
        <xdr:cNvPr id="429" name="n_3aveValue【港湾・漁港】&#10;有形固定資産減価償却率">
          <a:extLst>
            <a:ext uri="{FF2B5EF4-FFF2-40B4-BE49-F238E27FC236}">
              <a16:creationId xmlns:a16="http://schemas.microsoft.com/office/drawing/2014/main" id="{00000000-0008-0000-0100-0000AD010000}"/>
            </a:ext>
          </a:extLst>
        </xdr:cNvPr>
        <xdr:cNvSpPr txBox="1"/>
      </xdr:nvSpPr>
      <xdr:spPr>
        <a:xfrm>
          <a:off x="1816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132097</xdr:rowOff>
    </xdr:from>
    <xdr:ext cx="405111" cy="259045"/>
    <xdr:sp macro="" textlink="">
      <xdr:nvSpPr>
        <xdr:cNvPr id="430" name="n_4aveValue【港湾・漁港】&#10;有形固定資産減価償却率">
          <a:extLst>
            <a:ext uri="{FF2B5EF4-FFF2-40B4-BE49-F238E27FC236}">
              <a16:creationId xmlns:a16="http://schemas.microsoft.com/office/drawing/2014/main" id="{00000000-0008-0000-0100-0000AE010000}"/>
            </a:ext>
          </a:extLst>
        </xdr:cNvPr>
        <xdr:cNvSpPr txBox="1"/>
      </xdr:nvSpPr>
      <xdr:spPr>
        <a:xfrm>
          <a:off x="927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2557</xdr:rowOff>
    </xdr:from>
    <xdr:ext cx="405111" cy="259045"/>
    <xdr:sp macro="" textlink="">
      <xdr:nvSpPr>
        <xdr:cNvPr id="431" name="n_1mainValue【港湾・漁港】&#10;有形固定資産減価償却率">
          <a:extLst>
            <a:ext uri="{FF2B5EF4-FFF2-40B4-BE49-F238E27FC236}">
              <a16:creationId xmlns:a16="http://schemas.microsoft.com/office/drawing/2014/main" id="{00000000-0008-0000-0100-0000AF010000}"/>
            </a:ext>
          </a:extLst>
        </xdr:cNvPr>
        <xdr:cNvSpPr txBox="1"/>
      </xdr:nvSpPr>
      <xdr:spPr>
        <a:xfrm>
          <a:off x="35820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137813</xdr:rowOff>
    </xdr:from>
    <xdr:ext cx="405111" cy="259045"/>
    <xdr:sp macro="" textlink="">
      <xdr:nvSpPr>
        <xdr:cNvPr id="432" name="n_2mainValue【港湾・漁港】&#10;有形固定資産減価償却率">
          <a:extLst>
            <a:ext uri="{FF2B5EF4-FFF2-40B4-BE49-F238E27FC236}">
              <a16:creationId xmlns:a16="http://schemas.microsoft.com/office/drawing/2014/main" id="{00000000-0008-0000-0100-0000B0010000}"/>
            </a:ext>
          </a:extLst>
        </xdr:cNvPr>
        <xdr:cNvSpPr txBox="1"/>
      </xdr:nvSpPr>
      <xdr:spPr>
        <a:xfrm>
          <a:off x="2705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135907</xdr:rowOff>
    </xdr:from>
    <xdr:ext cx="405111" cy="259045"/>
    <xdr:sp macro="" textlink="">
      <xdr:nvSpPr>
        <xdr:cNvPr id="433" name="n_3mainValue【港湾・漁港】&#10;有形固定資産減価償却率">
          <a:extLst>
            <a:ext uri="{FF2B5EF4-FFF2-40B4-BE49-F238E27FC236}">
              <a16:creationId xmlns:a16="http://schemas.microsoft.com/office/drawing/2014/main" id="{00000000-0008-0000-0100-0000B1010000}"/>
            </a:ext>
          </a:extLst>
        </xdr:cNvPr>
        <xdr:cNvSpPr txBox="1"/>
      </xdr:nvSpPr>
      <xdr:spPr>
        <a:xfrm>
          <a:off x="1816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74313</xdr:rowOff>
    </xdr:from>
    <xdr:ext cx="405111" cy="259045"/>
    <xdr:sp macro="" textlink="">
      <xdr:nvSpPr>
        <xdr:cNvPr id="434" name="n_4mainValue【港湾・漁港】&#10;有形固定資産減価償却率">
          <a:extLst>
            <a:ext uri="{FF2B5EF4-FFF2-40B4-BE49-F238E27FC236}">
              <a16:creationId xmlns:a16="http://schemas.microsoft.com/office/drawing/2014/main" id="{00000000-0008-0000-0100-0000B2010000}"/>
            </a:ext>
          </a:extLst>
        </xdr:cNvPr>
        <xdr:cNvSpPr txBox="1"/>
      </xdr:nvSpPr>
      <xdr:spPr>
        <a:xfrm>
          <a:off x="927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00000000-0008-0000-01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10476865" y="17201739"/>
          <a:ext cx="0" cy="1385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459" name="【港湾・漁港】&#10;一人当たり有形固定資産（償却資産）額最小値テキスト">
          <a:extLst>
            <a:ext uri="{FF2B5EF4-FFF2-40B4-BE49-F238E27FC236}">
              <a16:creationId xmlns:a16="http://schemas.microsoft.com/office/drawing/2014/main" id="{00000000-0008-0000-0100-0000CB010000}"/>
            </a:ext>
          </a:extLst>
        </xdr:cNvPr>
        <xdr:cNvSpPr txBox="1"/>
      </xdr:nvSpPr>
      <xdr:spPr>
        <a:xfrm>
          <a:off x="10515600" y="185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858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461" name="【港湾・漁港】&#10;一人当たり有形固定資産（償却資産）額最大値テキスト">
          <a:extLst>
            <a:ext uri="{FF2B5EF4-FFF2-40B4-BE49-F238E27FC236}">
              <a16:creationId xmlns:a16="http://schemas.microsoft.com/office/drawing/2014/main" id="{00000000-0008-0000-0100-0000CD010000}"/>
            </a:ext>
          </a:extLst>
        </xdr:cNvPr>
        <xdr:cNvSpPr txBox="1"/>
      </xdr:nvSpPr>
      <xdr:spPr>
        <a:xfrm>
          <a:off x="10515600" y="16976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0388600" y="1720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78016</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00000000-0008-0000-0100-0000CF010000}"/>
            </a:ext>
          </a:extLst>
        </xdr:cNvPr>
        <xdr:cNvSpPr txBox="1"/>
      </xdr:nvSpPr>
      <xdr:spPr>
        <a:xfrm>
          <a:off x="10515600" y="1808026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0426700" y="182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9588500" y="182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8699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7810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41095</xdr:rowOff>
    </xdr:from>
    <xdr:to>
      <xdr:col>36</xdr:col>
      <xdr:colOff>165100</xdr:colOff>
      <xdr:row>107</xdr:row>
      <xdr:rowOff>142695</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6921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6852</xdr:rowOff>
    </xdr:from>
    <xdr:to>
      <xdr:col>55</xdr:col>
      <xdr:colOff>50800</xdr:colOff>
      <xdr:row>107</xdr:row>
      <xdr:rowOff>108452</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10426700" y="183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156729</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00000000-0008-0000-0100-0000DB010000}"/>
            </a:ext>
          </a:extLst>
        </xdr:cNvPr>
        <xdr:cNvSpPr txBox="1"/>
      </xdr:nvSpPr>
      <xdr:spPr>
        <a:xfrm>
          <a:off x="10515600" y="1833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7437</xdr:rowOff>
    </xdr:from>
    <xdr:to>
      <xdr:col>50</xdr:col>
      <xdr:colOff>165100</xdr:colOff>
      <xdr:row>107</xdr:row>
      <xdr:rowOff>109037</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9588500" y="183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57652</xdr:rowOff>
    </xdr:from>
    <xdr:to>
      <xdr:col>55</xdr:col>
      <xdr:colOff>0</xdr:colOff>
      <xdr:row>107</xdr:row>
      <xdr:rowOff>58237</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9639300" y="18402802"/>
          <a:ext cx="838200" cy="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8072</xdr:rowOff>
    </xdr:from>
    <xdr:to>
      <xdr:col>46</xdr:col>
      <xdr:colOff>38100</xdr:colOff>
      <xdr:row>107</xdr:row>
      <xdr:rowOff>109672</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8699500" y="1835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58237</xdr:rowOff>
    </xdr:from>
    <xdr:to>
      <xdr:col>50</xdr:col>
      <xdr:colOff>114300</xdr:colOff>
      <xdr:row>107</xdr:row>
      <xdr:rowOff>58872</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8750300" y="1840338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25229</xdr:rowOff>
    </xdr:from>
    <xdr:to>
      <xdr:col>41</xdr:col>
      <xdr:colOff>101600</xdr:colOff>
      <xdr:row>107</xdr:row>
      <xdr:rowOff>126829</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7810500" y="183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58872</xdr:rowOff>
    </xdr:from>
    <xdr:to>
      <xdr:col>45</xdr:col>
      <xdr:colOff>177800</xdr:colOff>
      <xdr:row>107</xdr:row>
      <xdr:rowOff>76029</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7861300" y="18404022"/>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24743</xdr:rowOff>
    </xdr:from>
    <xdr:to>
      <xdr:col>36</xdr:col>
      <xdr:colOff>165100</xdr:colOff>
      <xdr:row>107</xdr:row>
      <xdr:rowOff>126343</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6921500" y="1836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75543</xdr:rowOff>
    </xdr:from>
    <xdr:to>
      <xdr:col>41</xdr:col>
      <xdr:colOff>50800</xdr:colOff>
      <xdr:row>107</xdr:row>
      <xdr:rowOff>76029</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6972300" y="18420693"/>
          <a:ext cx="8890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51764</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9327095" y="180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109507</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84507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137053</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7561795" y="184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133822</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6672795" y="1847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100164</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9327095" y="1844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100799</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8450795" y="1844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143356</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7561795" y="1814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142870</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6672795" y="1814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1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62956</xdr:rowOff>
    </xdr:from>
    <xdr:to>
      <xdr:col>85</xdr:col>
      <xdr:colOff>177800</xdr:colOff>
      <xdr:row>40</xdr:row>
      <xdr:rowOff>164556</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6268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41383</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100-000016020000}"/>
            </a:ext>
          </a:extLst>
        </xdr:cNvPr>
        <xdr:cNvSpPr txBox="1"/>
      </xdr:nvSpPr>
      <xdr:spPr>
        <a:xfrm>
          <a:off x="16357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160927</xdr:rowOff>
    </xdr:from>
    <xdr:to>
      <xdr:col>81</xdr:col>
      <xdr:colOff>101600</xdr:colOff>
      <xdr:row>41</xdr:row>
      <xdr:rowOff>91077</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5430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113756</xdr:rowOff>
    </xdr:from>
    <xdr:to>
      <xdr:col>85</xdr:col>
      <xdr:colOff>127000</xdr:colOff>
      <xdr:row>41</xdr:row>
      <xdr:rowOff>40277</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5481300" y="697175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129903</xdr:rowOff>
    </xdr:from>
    <xdr:to>
      <xdr:col>76</xdr:col>
      <xdr:colOff>165100</xdr:colOff>
      <xdr:row>41</xdr:row>
      <xdr:rowOff>60053</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4541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9253</xdr:rowOff>
    </xdr:from>
    <xdr:to>
      <xdr:col>81</xdr:col>
      <xdr:colOff>50800</xdr:colOff>
      <xdr:row>41</xdr:row>
      <xdr:rowOff>40277</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4592300" y="70387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12337</xdr:rowOff>
    </xdr:from>
    <xdr:to>
      <xdr:col>72</xdr:col>
      <xdr:colOff>38100</xdr:colOff>
      <xdr:row>41</xdr:row>
      <xdr:rowOff>113937</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3652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63137</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3703300" y="703870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147865</xdr:rowOff>
    </xdr:from>
    <xdr:to>
      <xdr:col>67</xdr:col>
      <xdr:colOff>101600</xdr:colOff>
      <xdr:row>41</xdr:row>
      <xdr:rowOff>78015</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2763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27215</xdr:rowOff>
    </xdr:from>
    <xdr:to>
      <xdr:col>71</xdr:col>
      <xdr:colOff>177800</xdr:colOff>
      <xdr:row>41</xdr:row>
      <xdr:rowOff>63137</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814300" y="70566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82204</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52660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51180</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4389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105064</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3500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69142</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2611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1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100-00003D020000}"/>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100-00003F02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100-000041020000}"/>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151587</xdr:rowOff>
    </xdr:from>
    <xdr:to>
      <xdr:col>116</xdr:col>
      <xdr:colOff>114300</xdr:colOff>
      <xdr:row>40</xdr:row>
      <xdr:rowOff>81737</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2110700" y="68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3014</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100-00004D020000}"/>
            </a:ext>
          </a:extLst>
        </xdr:cNvPr>
        <xdr:cNvSpPr txBox="1"/>
      </xdr:nvSpPr>
      <xdr:spPr>
        <a:xfrm>
          <a:off x="22199600" y="668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152044</xdr:rowOff>
    </xdr:from>
    <xdr:to>
      <xdr:col>112</xdr:col>
      <xdr:colOff>38100</xdr:colOff>
      <xdr:row>40</xdr:row>
      <xdr:rowOff>82194</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12725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30937</xdr:rowOff>
    </xdr:from>
    <xdr:to>
      <xdr:col>116</xdr:col>
      <xdr:colOff>63500</xdr:colOff>
      <xdr:row>40</xdr:row>
      <xdr:rowOff>31394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1323300" y="688893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152502</xdr:rowOff>
    </xdr:from>
    <xdr:to>
      <xdr:col>107</xdr:col>
      <xdr:colOff>101600</xdr:colOff>
      <xdr:row>40</xdr:row>
      <xdr:rowOff>82652</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0383500" y="68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31394</xdr:rowOff>
    </xdr:from>
    <xdr:to>
      <xdr:col>111</xdr:col>
      <xdr:colOff>177800</xdr:colOff>
      <xdr:row>40</xdr:row>
      <xdr:rowOff>31852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0434300" y="68893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157988</xdr:rowOff>
    </xdr:from>
    <xdr:to>
      <xdr:col>102</xdr:col>
      <xdr:colOff>165100</xdr:colOff>
      <xdr:row>40</xdr:row>
      <xdr:rowOff>88138</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9494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31852</xdr:rowOff>
    </xdr:from>
    <xdr:to>
      <xdr:col>107</xdr:col>
      <xdr:colOff>50800</xdr:colOff>
      <xdr:row>40</xdr:row>
      <xdr:rowOff>37338</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9545300" y="688985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157073</xdr:rowOff>
    </xdr:from>
    <xdr:to>
      <xdr:col>98</xdr:col>
      <xdr:colOff>38100</xdr:colOff>
      <xdr:row>40</xdr:row>
      <xdr:rowOff>87223</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8605500" y="6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36423</xdr:rowOff>
    </xdr:from>
    <xdr:to>
      <xdr:col>102</xdr:col>
      <xdr:colOff>114300</xdr:colOff>
      <xdr:row>40</xdr:row>
      <xdr:rowOff>37338</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a:off x="18656300" y="68944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113098</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10757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98721</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1075727" y="66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99179</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0199427" y="661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104665</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9310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103750</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8421427" y="6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1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100-000077020000}"/>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100-00007902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100-00007B020000}"/>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114935</xdr:rowOff>
    </xdr:from>
    <xdr:to>
      <xdr:col>85</xdr:col>
      <xdr:colOff>177800</xdr:colOff>
      <xdr:row>63</xdr:row>
      <xdr:rowOff>45085</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6268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93362</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100-000087020000}"/>
            </a:ext>
          </a:extLst>
        </xdr:cNvPr>
        <xdr:cNvSpPr txBox="1"/>
      </xdr:nvSpPr>
      <xdr:spPr>
        <a:xfrm>
          <a:off x="16357600"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99695</xdr:rowOff>
    </xdr:from>
    <xdr:to>
      <xdr:col>81</xdr:col>
      <xdr:colOff>101600</xdr:colOff>
      <xdr:row>63</xdr:row>
      <xdr:rowOff>29845</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5430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150495</xdr:rowOff>
    </xdr:from>
    <xdr:to>
      <xdr:col>85</xdr:col>
      <xdr:colOff>127000</xdr:colOff>
      <xdr:row>62</xdr:row>
      <xdr:rowOff>165735</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5481300" y="107803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74930</xdr:rowOff>
    </xdr:from>
    <xdr:to>
      <xdr:col>76</xdr:col>
      <xdr:colOff>165100</xdr:colOff>
      <xdr:row>63</xdr:row>
      <xdr:rowOff>5080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454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125730</xdr:rowOff>
    </xdr:from>
    <xdr:to>
      <xdr:col>81</xdr:col>
      <xdr:colOff>50800</xdr:colOff>
      <xdr:row>62</xdr:row>
      <xdr:rowOff>150495</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4592300" y="107556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170180</xdr:rowOff>
    </xdr:from>
    <xdr:to>
      <xdr:col>72</xdr:col>
      <xdr:colOff>38100</xdr:colOff>
      <xdr:row>63</xdr:row>
      <xdr:rowOff>100330</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3652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125730</xdr:rowOff>
    </xdr:from>
    <xdr:to>
      <xdr:col>76</xdr:col>
      <xdr:colOff>114300</xdr:colOff>
      <xdr:row>63</xdr:row>
      <xdr:rowOff>49530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flipV="1">
          <a:off x="13703300" y="107556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4445</xdr:rowOff>
    </xdr:from>
    <xdr:to>
      <xdr:col>67</xdr:col>
      <xdr:colOff>101600</xdr:colOff>
      <xdr:row>63</xdr:row>
      <xdr:rowOff>106045</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2763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49530</xdr:rowOff>
    </xdr:from>
    <xdr:to>
      <xdr:col>71</xdr:col>
      <xdr:colOff>177800</xdr:colOff>
      <xdr:row>63</xdr:row>
      <xdr:rowOff>55245</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2814300" y="10850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20972</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100-000094020000}"/>
            </a:ext>
          </a:extLst>
        </xdr:cNvPr>
        <xdr:cNvSpPr txBox="1"/>
      </xdr:nvSpPr>
      <xdr:spPr>
        <a:xfrm>
          <a:off x="15266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167657</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100-000095020000}"/>
            </a:ext>
          </a:extLst>
        </xdr:cNvPr>
        <xdr:cNvSpPr txBox="1"/>
      </xdr:nvSpPr>
      <xdr:spPr>
        <a:xfrm>
          <a:off x="14389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91457</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100-000096020000}"/>
            </a:ext>
          </a:extLst>
        </xdr:cNvPr>
        <xdr:cNvSpPr txBox="1"/>
      </xdr:nvSpPr>
      <xdr:spPr>
        <a:xfrm>
          <a:off x="13500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97172</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100-000097020000}"/>
            </a:ext>
          </a:extLst>
        </xdr:cNvPr>
        <xdr:cNvSpPr txBox="1"/>
      </xdr:nvSpPr>
      <xdr:spPr>
        <a:xfrm>
          <a:off x="12611744"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1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100-0000B0020000}"/>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690" name="【学校施設】&#10;一人当たり面積最大値テキスト">
          <a:extLst>
            <a:ext uri="{FF2B5EF4-FFF2-40B4-BE49-F238E27FC236}">
              <a16:creationId xmlns:a16="http://schemas.microsoft.com/office/drawing/2014/main" id="{00000000-0008-0000-0100-0000B2020000}"/>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100-0000B4020000}"/>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57277</xdr:rowOff>
    </xdr:from>
    <xdr:to>
      <xdr:col>116</xdr:col>
      <xdr:colOff>114300</xdr:colOff>
      <xdr:row>61</xdr:row>
      <xdr:rowOff>158877</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2110700" y="1051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80154</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100-0000C0020000}"/>
            </a:ext>
          </a:extLst>
        </xdr:cNvPr>
        <xdr:cNvSpPr txBox="1"/>
      </xdr:nvSpPr>
      <xdr:spPr>
        <a:xfrm>
          <a:off x="22199600" y="1036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57912</xdr:rowOff>
    </xdr:from>
    <xdr:to>
      <xdr:col>112</xdr:col>
      <xdr:colOff>38100</xdr:colOff>
      <xdr:row>61</xdr:row>
      <xdr:rowOff>159512</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1272500" y="1051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108077</xdr:rowOff>
    </xdr:from>
    <xdr:to>
      <xdr:col>116</xdr:col>
      <xdr:colOff>63500</xdr:colOff>
      <xdr:row>61</xdr:row>
      <xdr:rowOff>108712</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1323300" y="10566527"/>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58928</xdr:rowOff>
    </xdr:from>
    <xdr:to>
      <xdr:col>107</xdr:col>
      <xdr:colOff>101600</xdr:colOff>
      <xdr:row>61</xdr:row>
      <xdr:rowOff>160528</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0383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108712</xdr:rowOff>
    </xdr:from>
    <xdr:to>
      <xdr:col>111</xdr:col>
      <xdr:colOff>177800</xdr:colOff>
      <xdr:row>61</xdr:row>
      <xdr:rowOff>109728</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0434300" y="10567162"/>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68072</xdr:rowOff>
    </xdr:from>
    <xdr:to>
      <xdr:col>102</xdr:col>
      <xdr:colOff>165100</xdr:colOff>
      <xdr:row>61</xdr:row>
      <xdr:rowOff>169672</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9494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109728</xdr:rowOff>
    </xdr:from>
    <xdr:to>
      <xdr:col>107</xdr:col>
      <xdr:colOff>50800</xdr:colOff>
      <xdr:row>61</xdr:row>
      <xdr:rowOff>118872</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9545300" y="105681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66675</xdr:rowOff>
    </xdr:from>
    <xdr:to>
      <xdr:col>98</xdr:col>
      <xdr:colOff>38100</xdr:colOff>
      <xdr:row>61</xdr:row>
      <xdr:rowOff>168275</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8605500" y="1052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117475</xdr:rowOff>
    </xdr:from>
    <xdr:to>
      <xdr:col>102</xdr:col>
      <xdr:colOff>114300</xdr:colOff>
      <xdr:row>61</xdr:row>
      <xdr:rowOff>118872</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656300" y="1057592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713" name="n_1aveValue【学校施設】&#10;一人当たり面積">
          <a:extLst>
            <a:ext uri="{FF2B5EF4-FFF2-40B4-BE49-F238E27FC236}">
              <a16:creationId xmlns:a16="http://schemas.microsoft.com/office/drawing/2014/main" id="{00000000-0008-0000-0100-0000C9020000}"/>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714" name="n_2aveValue【学校施設】&#10;一人当たり面積">
          <a:extLst>
            <a:ext uri="{FF2B5EF4-FFF2-40B4-BE49-F238E27FC236}">
              <a16:creationId xmlns:a16="http://schemas.microsoft.com/office/drawing/2014/main" id="{00000000-0008-0000-0100-0000CA020000}"/>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715" name="n_3aveValue【学校施設】&#10;一人当たり面積">
          <a:extLst>
            <a:ext uri="{FF2B5EF4-FFF2-40B4-BE49-F238E27FC236}">
              <a16:creationId xmlns:a16="http://schemas.microsoft.com/office/drawing/2014/main" id="{00000000-0008-0000-0100-0000CB020000}"/>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716" name="n_4aveValue【学校施設】&#10;一人当たり面積">
          <a:extLst>
            <a:ext uri="{FF2B5EF4-FFF2-40B4-BE49-F238E27FC236}">
              <a16:creationId xmlns:a16="http://schemas.microsoft.com/office/drawing/2014/main" id="{00000000-0008-0000-0100-0000CC020000}"/>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4589</xdr:rowOff>
    </xdr:from>
    <xdr:ext cx="469744" cy="259045"/>
    <xdr:sp macro="" textlink="">
      <xdr:nvSpPr>
        <xdr:cNvPr id="717" name="n_1mainValue【学校施設】&#10;一人当たり面積">
          <a:extLst>
            <a:ext uri="{FF2B5EF4-FFF2-40B4-BE49-F238E27FC236}">
              <a16:creationId xmlns:a16="http://schemas.microsoft.com/office/drawing/2014/main" id="{00000000-0008-0000-0100-0000CD020000}"/>
            </a:ext>
          </a:extLst>
        </xdr:cNvPr>
        <xdr:cNvSpPr txBox="1"/>
      </xdr:nvSpPr>
      <xdr:spPr>
        <a:xfrm>
          <a:off x="21075727" y="1029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5605</xdr:rowOff>
    </xdr:from>
    <xdr:ext cx="469744" cy="259045"/>
    <xdr:sp macro="" textlink="">
      <xdr:nvSpPr>
        <xdr:cNvPr id="718" name="n_2mainValue【学校施設】&#10;一人当たり面積">
          <a:extLst>
            <a:ext uri="{FF2B5EF4-FFF2-40B4-BE49-F238E27FC236}">
              <a16:creationId xmlns:a16="http://schemas.microsoft.com/office/drawing/2014/main" id="{00000000-0008-0000-0100-0000CE020000}"/>
            </a:ext>
          </a:extLst>
        </xdr:cNvPr>
        <xdr:cNvSpPr txBox="1"/>
      </xdr:nvSpPr>
      <xdr:spPr>
        <a:xfrm>
          <a:off x="20199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160799</xdr:rowOff>
    </xdr:from>
    <xdr:ext cx="469744" cy="259045"/>
    <xdr:sp macro="" textlink="">
      <xdr:nvSpPr>
        <xdr:cNvPr id="719" name="n_3mainValue【学校施設】&#10;一人当たり面積">
          <a:extLst>
            <a:ext uri="{FF2B5EF4-FFF2-40B4-BE49-F238E27FC236}">
              <a16:creationId xmlns:a16="http://schemas.microsoft.com/office/drawing/2014/main" id="{00000000-0008-0000-0100-0000CF020000}"/>
            </a:ext>
          </a:extLst>
        </xdr:cNvPr>
        <xdr:cNvSpPr txBox="1"/>
      </xdr:nvSpPr>
      <xdr:spPr>
        <a:xfrm>
          <a:off x="19310427" y="106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159402</xdr:rowOff>
    </xdr:from>
    <xdr:ext cx="469744" cy="259045"/>
    <xdr:sp macro="" textlink="">
      <xdr:nvSpPr>
        <xdr:cNvPr id="720" name="n_4mainValue【学校施設】&#10;一人当たり面積">
          <a:extLst>
            <a:ext uri="{FF2B5EF4-FFF2-40B4-BE49-F238E27FC236}">
              <a16:creationId xmlns:a16="http://schemas.microsoft.com/office/drawing/2014/main" id="{00000000-0008-0000-0100-0000D0020000}"/>
            </a:ext>
          </a:extLst>
        </xdr:cNvPr>
        <xdr:cNvSpPr txBox="1"/>
      </xdr:nvSpPr>
      <xdr:spPr>
        <a:xfrm>
          <a:off x="18421427" y="1061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1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100-0000F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100-0000FC020000}"/>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100-0000FE02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44450</xdr:rowOff>
    </xdr:from>
    <xdr:to>
      <xdr:col>85</xdr:col>
      <xdr:colOff>177800</xdr:colOff>
      <xdr:row>105</xdr:row>
      <xdr:rowOff>146050</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22877</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100-00000A030000}"/>
            </a:ext>
          </a:extLst>
        </xdr:cNvPr>
        <xdr:cNvSpPr txBox="1"/>
      </xdr:nvSpPr>
      <xdr:spPr>
        <a:xfrm>
          <a:off x="163576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95250</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5481300" y="1805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57150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4592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65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19050</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703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152400</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814300" y="1794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53357</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86377</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48277</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10177</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122555</xdr:rowOff>
    </xdr:from>
    <xdr:to>
      <xdr:col>116</xdr:col>
      <xdr:colOff>114300</xdr:colOff>
      <xdr:row>108</xdr:row>
      <xdr:rowOff>52705</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37482</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83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122555</xdr:rowOff>
    </xdr:from>
    <xdr:to>
      <xdr:col>112</xdr:col>
      <xdr:colOff>38100</xdr:colOff>
      <xdr:row>108</xdr:row>
      <xdr:rowOff>52705</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xdr:rowOff>
    </xdr:from>
    <xdr:to>
      <xdr:col>116</xdr:col>
      <xdr:colOff>63500</xdr:colOff>
      <xdr:row>108</xdr:row>
      <xdr:rowOff>1905</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21323300" y="18518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122937</xdr:rowOff>
    </xdr:from>
    <xdr:to>
      <xdr:col>107</xdr:col>
      <xdr:colOff>101600</xdr:colOff>
      <xdr:row>108</xdr:row>
      <xdr:rowOff>53087</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846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xdr:rowOff>
    </xdr:from>
    <xdr:to>
      <xdr:col>111</xdr:col>
      <xdr:colOff>177800</xdr:colOff>
      <xdr:row>108</xdr:row>
      <xdr:rowOff>2287</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0434300" y="1851850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125985</xdr:rowOff>
    </xdr:from>
    <xdr:to>
      <xdr:col>102</xdr:col>
      <xdr:colOff>165100</xdr:colOff>
      <xdr:row>108</xdr:row>
      <xdr:rowOff>56135</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2287</xdr:rowOff>
    </xdr:from>
    <xdr:to>
      <xdr:col>107</xdr:col>
      <xdr:colOff>50800</xdr:colOff>
      <xdr:row>108</xdr:row>
      <xdr:rowOff>5335</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9545300" y="185188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125603</xdr:rowOff>
    </xdr:from>
    <xdr:to>
      <xdr:col>98</xdr:col>
      <xdr:colOff>38100</xdr:colOff>
      <xdr:row>108</xdr:row>
      <xdr:rowOff>55753</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84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4953</xdr:rowOff>
    </xdr:from>
    <xdr:to>
      <xdr:col>102</xdr:col>
      <xdr:colOff>114300</xdr:colOff>
      <xdr:row>108</xdr:row>
      <xdr:rowOff>5335</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18656300" y="1852155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43832</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44214</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856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47262</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85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46880</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856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と「橋りょう・トンネル」と「学校施設」であり、特に低くなっている施設は「道路」である。学校施設、認定こども園については、施設の非構造部材改修や防火区画整備、港湾・漁港施設については、直島港</a:t>
          </a:r>
          <a:r>
            <a:rPr kumimoji="1" lang="en-US" altLang="ja-JP" sz="1300">
              <a:latin typeface="ＭＳ Ｐゴシック" panose="020B0600070205080204" pitchFamily="50" charset="-128"/>
              <a:ea typeface="ＭＳ Ｐゴシック" panose="020B0600070205080204" pitchFamily="50" charset="-128"/>
            </a:rPr>
            <a:t>(-5m)</a:t>
          </a:r>
          <a:r>
            <a:rPr kumimoji="1" lang="ja-JP" altLang="en-US" sz="1300">
              <a:latin typeface="ＭＳ Ｐゴシック" panose="020B0600070205080204" pitchFamily="50" charset="-128"/>
              <a:ea typeface="ＭＳ Ｐゴシック" panose="020B0600070205080204" pitchFamily="50" charset="-128"/>
            </a:rPr>
            <a:t>岸壁改修事業及び高潮対策整備を行い、また、橋りょう・トンネル、道路等についても計画に基づいて修繕を行っているため、使用する上での問題はない。「公営住宅」においても、令和元年度より順次、改修工事を実施しているところである。今後も公共施設等総合管理計画及び公共施設個別施設計画に基づいた施設の維持管理を適切に進めるとともに、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05" name="【市民会館】&#10;有形固定資産減価償却率グラフ枠">
          <a:extLst>
            <a:ext uri="{FF2B5EF4-FFF2-40B4-BE49-F238E27FC236}">
              <a16:creationId xmlns:a16="http://schemas.microsoft.com/office/drawing/2014/main" id="{00000000-0008-0000-0200-000069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107" name="【市民会館】&#10;有形固定資産減価償却率最小値テキスト">
          <a:extLst>
            <a:ext uri="{FF2B5EF4-FFF2-40B4-BE49-F238E27FC236}">
              <a16:creationId xmlns:a16="http://schemas.microsoft.com/office/drawing/2014/main" id="{00000000-0008-0000-0200-00006B000000}"/>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109" name="【市民会館】&#10;有形固定資産減価償却率最大値テキスト">
          <a:extLst>
            <a:ext uri="{FF2B5EF4-FFF2-40B4-BE49-F238E27FC236}">
              <a16:creationId xmlns:a16="http://schemas.microsoft.com/office/drawing/2014/main" id="{00000000-0008-0000-0200-00006D00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111" name="【市民会館】&#10;有形固定資産減価償却率平均値テキスト">
          <a:extLst>
            <a:ext uri="{FF2B5EF4-FFF2-40B4-BE49-F238E27FC236}">
              <a16:creationId xmlns:a16="http://schemas.microsoft.com/office/drawing/2014/main" id="{00000000-0008-0000-0200-00006F000000}"/>
            </a:ext>
          </a:extLst>
        </xdr:cNvPr>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90714</xdr:rowOff>
    </xdr:from>
    <xdr:to>
      <xdr:col>24</xdr:col>
      <xdr:colOff>114300</xdr:colOff>
      <xdr:row>101</xdr:row>
      <xdr:rowOff>20864</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4584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43741</xdr:rowOff>
    </xdr:from>
    <xdr:ext cx="405111" cy="259045"/>
    <xdr:sp macro="" textlink="">
      <xdr:nvSpPr>
        <xdr:cNvPr id="123" name="【市民会館】&#10;有形固定資産減価償却率該当値テキスト">
          <a:extLst>
            <a:ext uri="{FF2B5EF4-FFF2-40B4-BE49-F238E27FC236}">
              <a16:creationId xmlns:a16="http://schemas.microsoft.com/office/drawing/2014/main" id="{00000000-0008-0000-0200-00007B000000}"/>
            </a:ext>
          </a:extLst>
        </xdr:cNvPr>
        <xdr:cNvSpPr txBox="1"/>
      </xdr:nvSpPr>
      <xdr:spPr>
        <a:xfrm>
          <a:off x="4673600" y="1718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41729</xdr:rowOff>
    </xdr:from>
    <xdr:to>
      <xdr:col>20</xdr:col>
      <xdr:colOff>38100</xdr:colOff>
      <xdr:row>100</xdr:row>
      <xdr:rowOff>143329</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3746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92529</xdr:rowOff>
    </xdr:from>
    <xdr:to>
      <xdr:col>24</xdr:col>
      <xdr:colOff>63500</xdr:colOff>
      <xdr:row>100</xdr:row>
      <xdr:rowOff>141514</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3797300" y="172375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2857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43543</xdr:rowOff>
    </xdr:from>
    <xdr:to>
      <xdr:col>19</xdr:col>
      <xdr:colOff>177800</xdr:colOff>
      <xdr:row>100</xdr:row>
      <xdr:rowOff>92529</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2908300" y="171885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115207</xdr:rowOff>
    </xdr:from>
    <xdr:to>
      <xdr:col>10</xdr:col>
      <xdr:colOff>165100</xdr:colOff>
      <xdr:row>100</xdr:row>
      <xdr:rowOff>45357</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9685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166007</xdr:rowOff>
    </xdr:from>
    <xdr:to>
      <xdr:col>15</xdr:col>
      <xdr:colOff>50800</xdr:colOff>
      <xdr:row>100</xdr:row>
      <xdr:rowOff>43543</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2019300" y="17139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66221</xdr:rowOff>
    </xdr:from>
    <xdr:to>
      <xdr:col>6</xdr:col>
      <xdr:colOff>38100</xdr:colOff>
      <xdr:row>99</xdr:row>
      <xdr:rowOff>167821</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79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117021</xdr:rowOff>
    </xdr:from>
    <xdr:to>
      <xdr:col>10</xdr:col>
      <xdr:colOff>114300</xdr:colOff>
      <xdr:row>99</xdr:row>
      <xdr:rowOff>166007</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130300" y="170905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90369</xdr:rowOff>
    </xdr:from>
    <xdr:ext cx="405111" cy="259045"/>
    <xdr:sp macro="" textlink="">
      <xdr:nvSpPr>
        <xdr:cNvPr id="132" name="n_1aveValue【市民会館】&#10;有形固定資産減価償却率">
          <a:extLst>
            <a:ext uri="{FF2B5EF4-FFF2-40B4-BE49-F238E27FC236}">
              <a16:creationId xmlns:a16="http://schemas.microsoft.com/office/drawing/2014/main" id="{00000000-0008-0000-0200-000084000000}"/>
            </a:ext>
          </a:extLst>
        </xdr:cNvPr>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133" name="n_2aveValue【市民会館】&#10;有形固定資産減価償却率">
          <a:extLst>
            <a:ext uri="{FF2B5EF4-FFF2-40B4-BE49-F238E27FC236}">
              <a16:creationId xmlns:a16="http://schemas.microsoft.com/office/drawing/2014/main" id="{00000000-0008-0000-0200-000085000000}"/>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139354</xdr:rowOff>
    </xdr:from>
    <xdr:ext cx="405111" cy="259045"/>
    <xdr:sp macro="" textlink="">
      <xdr:nvSpPr>
        <xdr:cNvPr id="134" name="n_3aveValue【市民会館】&#10;有形固定資産減価償却率">
          <a:extLst>
            <a:ext uri="{FF2B5EF4-FFF2-40B4-BE49-F238E27FC236}">
              <a16:creationId xmlns:a16="http://schemas.microsoft.com/office/drawing/2014/main" id="{00000000-0008-0000-0200-000086000000}"/>
            </a:ext>
          </a:extLst>
        </xdr:cNvPr>
        <xdr:cNvSpPr txBox="1"/>
      </xdr:nvSpPr>
      <xdr:spPr>
        <a:xfrm>
          <a:off x="1816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49547</xdr:rowOff>
    </xdr:from>
    <xdr:ext cx="405111" cy="259045"/>
    <xdr:sp macro="" textlink="">
      <xdr:nvSpPr>
        <xdr:cNvPr id="135" name="n_4aveValue【市民会館】&#10;有形固定資産減価償却率">
          <a:extLst>
            <a:ext uri="{FF2B5EF4-FFF2-40B4-BE49-F238E27FC236}">
              <a16:creationId xmlns:a16="http://schemas.microsoft.com/office/drawing/2014/main" id="{00000000-0008-0000-0200-000087000000}"/>
            </a:ext>
          </a:extLst>
        </xdr:cNvPr>
        <xdr:cNvSpPr txBox="1"/>
      </xdr:nvSpPr>
      <xdr:spPr>
        <a:xfrm>
          <a:off x="927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159856</xdr:rowOff>
    </xdr:from>
    <xdr:ext cx="340478" cy="259045"/>
    <xdr:sp macro="" textlink="">
      <xdr:nvSpPr>
        <xdr:cNvPr id="136" name="n_1mainValue【市民会館】&#10;有形固定資産減価償却率">
          <a:extLst>
            <a:ext uri="{FF2B5EF4-FFF2-40B4-BE49-F238E27FC236}">
              <a16:creationId xmlns:a16="http://schemas.microsoft.com/office/drawing/2014/main" id="{00000000-0008-0000-0200-000088000000}"/>
            </a:ext>
          </a:extLst>
        </xdr:cNvPr>
        <xdr:cNvSpPr txBox="1"/>
      </xdr:nvSpPr>
      <xdr:spPr>
        <a:xfrm>
          <a:off x="36143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110870</xdr:rowOff>
    </xdr:from>
    <xdr:ext cx="340478" cy="259045"/>
    <xdr:sp macro="" textlink="">
      <xdr:nvSpPr>
        <xdr:cNvPr id="137" name="n_2mainValue【市民会館】&#10;有形固定資産減価償却率">
          <a:extLst>
            <a:ext uri="{FF2B5EF4-FFF2-40B4-BE49-F238E27FC236}">
              <a16:creationId xmlns:a16="http://schemas.microsoft.com/office/drawing/2014/main" id="{00000000-0008-0000-0200-000089000000}"/>
            </a:ext>
          </a:extLst>
        </xdr:cNvPr>
        <xdr:cNvSpPr txBox="1"/>
      </xdr:nvSpPr>
      <xdr:spPr>
        <a:xfrm>
          <a:off x="2738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61884</xdr:rowOff>
    </xdr:from>
    <xdr:ext cx="340478" cy="259045"/>
    <xdr:sp macro="" textlink="">
      <xdr:nvSpPr>
        <xdr:cNvPr id="138" name="n_3mainValue【市民会館】&#10;有形固定資産減価償却率">
          <a:extLst>
            <a:ext uri="{FF2B5EF4-FFF2-40B4-BE49-F238E27FC236}">
              <a16:creationId xmlns:a16="http://schemas.microsoft.com/office/drawing/2014/main" id="{00000000-0008-0000-0200-00008A000000}"/>
            </a:ext>
          </a:extLst>
        </xdr:cNvPr>
        <xdr:cNvSpPr txBox="1"/>
      </xdr:nvSpPr>
      <xdr:spPr>
        <a:xfrm>
          <a:off x="1849061" y="1686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12898</xdr:rowOff>
    </xdr:from>
    <xdr:ext cx="340478" cy="259045"/>
    <xdr:sp macro="" textlink="">
      <xdr:nvSpPr>
        <xdr:cNvPr id="139" name="n_4mainValue【市民会館】&#10;有形固定資産減価償却率">
          <a:extLst>
            <a:ext uri="{FF2B5EF4-FFF2-40B4-BE49-F238E27FC236}">
              <a16:creationId xmlns:a16="http://schemas.microsoft.com/office/drawing/2014/main" id="{00000000-0008-0000-0200-00008B000000}"/>
            </a:ext>
          </a:extLst>
        </xdr:cNvPr>
        <xdr:cNvSpPr txBox="1"/>
      </xdr:nvSpPr>
      <xdr:spPr>
        <a:xfrm>
          <a:off x="960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162" name="【市民会館】&#10;一人当たり面積グラフ枠">
          <a:extLst>
            <a:ext uri="{FF2B5EF4-FFF2-40B4-BE49-F238E27FC236}">
              <a16:creationId xmlns:a16="http://schemas.microsoft.com/office/drawing/2014/main" id="{00000000-0008-0000-0200-0000A2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164" name="【市民会館】&#10;一人当たり面積最小値テキスト">
          <a:extLst>
            <a:ext uri="{FF2B5EF4-FFF2-40B4-BE49-F238E27FC236}">
              <a16:creationId xmlns:a16="http://schemas.microsoft.com/office/drawing/2014/main" id="{00000000-0008-0000-0200-0000A4000000}"/>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166" name="【市民会館】&#10;一人当たり面積最大値テキスト">
          <a:extLst>
            <a:ext uri="{FF2B5EF4-FFF2-40B4-BE49-F238E27FC236}">
              <a16:creationId xmlns:a16="http://schemas.microsoft.com/office/drawing/2014/main" id="{00000000-0008-0000-0200-0000A6000000}"/>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128288</xdr:rowOff>
    </xdr:from>
    <xdr:ext cx="469744" cy="259045"/>
    <xdr:sp macro="" textlink="">
      <xdr:nvSpPr>
        <xdr:cNvPr id="168" name="【市民会館】&#10;一人当たり面積平均値テキスト">
          <a:extLst>
            <a:ext uri="{FF2B5EF4-FFF2-40B4-BE49-F238E27FC236}">
              <a16:creationId xmlns:a16="http://schemas.microsoft.com/office/drawing/2014/main" id="{00000000-0008-0000-0200-0000A8000000}"/>
            </a:ext>
          </a:extLst>
        </xdr:cNvPr>
        <xdr:cNvSpPr txBox="1"/>
      </xdr:nvSpPr>
      <xdr:spPr>
        <a:xfrm>
          <a:off x="10515600" y="1830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115697</xdr:rowOff>
    </xdr:from>
    <xdr:to>
      <xdr:col>55</xdr:col>
      <xdr:colOff>50800</xdr:colOff>
      <xdr:row>108</xdr:row>
      <xdr:rowOff>45847</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104267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83837</xdr:rowOff>
    </xdr:from>
    <xdr:ext cx="469744" cy="259045"/>
    <xdr:sp macro="" textlink="">
      <xdr:nvSpPr>
        <xdr:cNvPr id="180" name="【市民会館】&#10;一人当たり面積該当値テキスト">
          <a:extLst>
            <a:ext uri="{FF2B5EF4-FFF2-40B4-BE49-F238E27FC236}">
              <a16:creationId xmlns:a16="http://schemas.microsoft.com/office/drawing/2014/main" id="{00000000-0008-0000-0200-0000B4000000}"/>
            </a:ext>
          </a:extLst>
        </xdr:cNvPr>
        <xdr:cNvSpPr txBox="1"/>
      </xdr:nvSpPr>
      <xdr:spPr>
        <a:xfrm>
          <a:off x="10515600" y="184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115697</xdr:rowOff>
    </xdr:from>
    <xdr:to>
      <xdr:col>50</xdr:col>
      <xdr:colOff>165100</xdr:colOff>
      <xdr:row>108</xdr:row>
      <xdr:rowOff>45847</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9588500" y="18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166497</xdr:rowOff>
    </xdr:from>
    <xdr:to>
      <xdr:col>55</xdr:col>
      <xdr:colOff>0</xdr:colOff>
      <xdr:row>107</xdr:row>
      <xdr:rowOff>166497</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9639300" y="185116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116078</xdr:rowOff>
    </xdr:from>
    <xdr:to>
      <xdr:col>46</xdr:col>
      <xdr:colOff>38100</xdr:colOff>
      <xdr:row>108</xdr:row>
      <xdr:rowOff>46228</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8699500" y="18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166497</xdr:rowOff>
    </xdr:from>
    <xdr:to>
      <xdr:col>50</xdr:col>
      <xdr:colOff>114300</xdr:colOff>
      <xdr:row>107</xdr:row>
      <xdr:rowOff>166878</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flipV="1">
          <a:off x="8750300" y="185116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119126</xdr:rowOff>
    </xdr:from>
    <xdr:to>
      <xdr:col>41</xdr:col>
      <xdr:colOff>101600</xdr:colOff>
      <xdr:row>108</xdr:row>
      <xdr:rowOff>49276</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7810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166878</xdr:rowOff>
    </xdr:from>
    <xdr:to>
      <xdr:col>45</xdr:col>
      <xdr:colOff>177800</xdr:colOff>
      <xdr:row>107</xdr:row>
      <xdr:rowOff>169926</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7861300" y="185120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118745</xdr:rowOff>
    </xdr:from>
    <xdr:to>
      <xdr:col>36</xdr:col>
      <xdr:colOff>165100</xdr:colOff>
      <xdr:row>108</xdr:row>
      <xdr:rowOff>48895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6921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169545</xdr:rowOff>
    </xdr:from>
    <xdr:to>
      <xdr:col>41</xdr:col>
      <xdr:colOff>50800</xdr:colOff>
      <xdr:row>107</xdr:row>
      <xdr:rowOff>169926</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972300" y="185146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148480</xdr:rowOff>
    </xdr:from>
    <xdr:ext cx="469744" cy="259045"/>
    <xdr:sp macro="" textlink="">
      <xdr:nvSpPr>
        <xdr:cNvPr id="189" name="n_1aveValue【市民会館】&#10;一人当たり面積">
          <a:extLst>
            <a:ext uri="{FF2B5EF4-FFF2-40B4-BE49-F238E27FC236}">
              <a16:creationId xmlns:a16="http://schemas.microsoft.com/office/drawing/2014/main" id="{00000000-0008-0000-0200-0000BD000000}"/>
            </a:ext>
          </a:extLst>
        </xdr:cNvPr>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190" name="n_2aveValue【市民会館】&#10;一人当たり面積">
          <a:extLst>
            <a:ext uri="{FF2B5EF4-FFF2-40B4-BE49-F238E27FC236}">
              <a16:creationId xmlns:a16="http://schemas.microsoft.com/office/drawing/2014/main" id="{00000000-0008-0000-0200-0000BE000000}"/>
            </a:ext>
          </a:extLst>
        </xdr:cNvPr>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191" name="n_3aveValue【市民会館】&#10;一人当たり面積">
          <a:extLst>
            <a:ext uri="{FF2B5EF4-FFF2-40B4-BE49-F238E27FC236}">
              <a16:creationId xmlns:a16="http://schemas.microsoft.com/office/drawing/2014/main" id="{00000000-0008-0000-0200-0000BF000000}"/>
            </a:ext>
          </a:extLst>
        </xdr:cNvPr>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192" name="n_4aveValue【市民会館】&#10;一人当たり面積">
          <a:extLst>
            <a:ext uri="{FF2B5EF4-FFF2-40B4-BE49-F238E27FC236}">
              <a16:creationId xmlns:a16="http://schemas.microsoft.com/office/drawing/2014/main" id="{00000000-0008-0000-0200-0000C0000000}"/>
            </a:ext>
          </a:extLst>
        </xdr:cNvPr>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36974</xdr:rowOff>
    </xdr:from>
    <xdr:ext cx="469744" cy="259045"/>
    <xdr:sp macro="" textlink="">
      <xdr:nvSpPr>
        <xdr:cNvPr id="193" name="n_1mainValue【市民会館】&#10;一人当たり面積">
          <a:extLst>
            <a:ext uri="{FF2B5EF4-FFF2-40B4-BE49-F238E27FC236}">
              <a16:creationId xmlns:a16="http://schemas.microsoft.com/office/drawing/2014/main" id="{00000000-0008-0000-0200-0000C1000000}"/>
            </a:ext>
          </a:extLst>
        </xdr:cNvPr>
        <xdr:cNvSpPr txBox="1"/>
      </xdr:nvSpPr>
      <xdr:spPr>
        <a:xfrm>
          <a:off x="9391727" y="185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37355</xdr:rowOff>
    </xdr:from>
    <xdr:ext cx="469744" cy="259045"/>
    <xdr:sp macro="" textlink="">
      <xdr:nvSpPr>
        <xdr:cNvPr id="194" name="n_2mainValue【市民会館】&#10;一人当たり面積">
          <a:extLst>
            <a:ext uri="{FF2B5EF4-FFF2-40B4-BE49-F238E27FC236}">
              <a16:creationId xmlns:a16="http://schemas.microsoft.com/office/drawing/2014/main" id="{00000000-0008-0000-0200-0000C2000000}"/>
            </a:ext>
          </a:extLst>
        </xdr:cNvPr>
        <xdr:cNvSpPr txBox="1"/>
      </xdr:nvSpPr>
      <xdr:spPr>
        <a:xfrm>
          <a:off x="8515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40403</xdr:rowOff>
    </xdr:from>
    <xdr:ext cx="469744" cy="259045"/>
    <xdr:sp macro="" textlink="">
      <xdr:nvSpPr>
        <xdr:cNvPr id="195" name="n_3mainValue【市民会館】&#10;一人当たり面積">
          <a:extLst>
            <a:ext uri="{FF2B5EF4-FFF2-40B4-BE49-F238E27FC236}">
              <a16:creationId xmlns:a16="http://schemas.microsoft.com/office/drawing/2014/main" id="{00000000-0008-0000-0200-0000C3000000}"/>
            </a:ext>
          </a:extLst>
        </xdr:cNvPr>
        <xdr:cNvSpPr txBox="1"/>
      </xdr:nvSpPr>
      <xdr:spPr>
        <a:xfrm>
          <a:off x="7626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40022</xdr:rowOff>
    </xdr:from>
    <xdr:ext cx="469744" cy="259045"/>
    <xdr:sp macro="" textlink="">
      <xdr:nvSpPr>
        <xdr:cNvPr id="196" name="n_4mainValue【市民会館】&#10;一人当たり面積">
          <a:extLst>
            <a:ext uri="{FF2B5EF4-FFF2-40B4-BE49-F238E27FC236}">
              <a16:creationId xmlns:a16="http://schemas.microsoft.com/office/drawing/2014/main" id="{00000000-0008-0000-0200-0000C4000000}"/>
            </a:ext>
          </a:extLst>
        </xdr:cNvPr>
        <xdr:cNvSpPr txBox="1"/>
      </xdr:nvSpPr>
      <xdr:spPr>
        <a:xfrm>
          <a:off x="6737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a:extLst>
            <a:ext uri="{FF2B5EF4-FFF2-40B4-BE49-F238E27FC236}">
              <a16:creationId xmlns:a16="http://schemas.microsoft.com/office/drawing/2014/main" id="{00000000-0008-0000-0200-0000DD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223" name="【一般廃棄物処理施設】&#10;有形固定資産減価償却率最小値テキスト">
          <a:extLst>
            <a:ext uri="{FF2B5EF4-FFF2-40B4-BE49-F238E27FC236}">
              <a16:creationId xmlns:a16="http://schemas.microsoft.com/office/drawing/2014/main" id="{00000000-0008-0000-0200-0000DF000000}"/>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225" name="【一般廃棄物処理施設】&#10;有形固定資産減価償却率最大値テキスト">
          <a:extLst>
            <a:ext uri="{FF2B5EF4-FFF2-40B4-BE49-F238E27FC236}">
              <a16:creationId xmlns:a16="http://schemas.microsoft.com/office/drawing/2014/main" id="{00000000-0008-0000-0200-0000E1000000}"/>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227" name="【一般廃棄物処理施設】&#10;有形固定資産減価償却率平均値テキスト">
          <a:extLst>
            <a:ext uri="{FF2B5EF4-FFF2-40B4-BE49-F238E27FC236}">
              <a16:creationId xmlns:a16="http://schemas.microsoft.com/office/drawing/2014/main" id="{00000000-0008-0000-0200-0000E3000000}"/>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128270</xdr:rowOff>
    </xdr:from>
    <xdr:to>
      <xdr:col>85</xdr:col>
      <xdr:colOff>177800</xdr:colOff>
      <xdr:row>34</xdr:row>
      <xdr:rowOff>58420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6268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43197</xdr:rowOff>
    </xdr:from>
    <xdr:ext cx="405111" cy="259045"/>
    <xdr:sp macro="" textlink="">
      <xdr:nvSpPr>
        <xdr:cNvPr id="239" name="【一般廃棄物処理施設】&#10;有形固定資産減価償却率該当値テキスト">
          <a:extLst>
            <a:ext uri="{FF2B5EF4-FFF2-40B4-BE49-F238E27FC236}">
              <a16:creationId xmlns:a16="http://schemas.microsoft.com/office/drawing/2014/main" id="{00000000-0008-0000-0200-0000EF000000}"/>
            </a:ext>
          </a:extLst>
        </xdr:cNvPr>
        <xdr:cNvSpPr txBox="1"/>
      </xdr:nvSpPr>
      <xdr:spPr>
        <a:xfrm>
          <a:off x="1635760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84183</xdr:rowOff>
    </xdr:from>
    <xdr:to>
      <xdr:col>81</xdr:col>
      <xdr:colOff>101600</xdr:colOff>
      <xdr:row>34</xdr:row>
      <xdr:rowOff>14333</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5430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134983</xdr:rowOff>
    </xdr:from>
    <xdr:to>
      <xdr:col>85</xdr:col>
      <xdr:colOff>127000</xdr:colOff>
      <xdr:row>34</xdr:row>
      <xdr:rowOff>7620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5481300" y="579283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40096</xdr:rowOff>
    </xdr:from>
    <xdr:to>
      <xdr:col>76</xdr:col>
      <xdr:colOff>165100</xdr:colOff>
      <xdr:row>33</xdr:row>
      <xdr:rowOff>141696</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4541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90896</xdr:rowOff>
    </xdr:from>
    <xdr:to>
      <xdr:col>81</xdr:col>
      <xdr:colOff>50800</xdr:colOff>
      <xdr:row>33</xdr:row>
      <xdr:rowOff>134983</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4592300" y="574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167458</xdr:rowOff>
    </xdr:from>
    <xdr:to>
      <xdr:col>72</xdr:col>
      <xdr:colOff>38100</xdr:colOff>
      <xdr:row>33</xdr:row>
      <xdr:rowOff>97608</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3652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46808</xdr:rowOff>
    </xdr:from>
    <xdr:to>
      <xdr:col>76</xdr:col>
      <xdr:colOff>114300</xdr:colOff>
      <xdr:row>33</xdr:row>
      <xdr:rowOff>90896</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3703300" y="570465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123372</xdr:rowOff>
    </xdr:from>
    <xdr:to>
      <xdr:col>67</xdr:col>
      <xdr:colOff>101600</xdr:colOff>
      <xdr:row>33</xdr:row>
      <xdr:rowOff>53522</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2763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2722</xdr:rowOff>
    </xdr:from>
    <xdr:to>
      <xdr:col>71</xdr:col>
      <xdr:colOff>177800</xdr:colOff>
      <xdr:row>33</xdr:row>
      <xdr:rowOff>46808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2814300" y="566057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248" name="n_1ave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249" name="n_2ave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250" name="n_3ave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25054</xdr:rowOff>
    </xdr:from>
    <xdr:ext cx="405111" cy="259045"/>
    <xdr:sp macro="" textlink="">
      <xdr:nvSpPr>
        <xdr:cNvPr id="251" name="n_4ave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2611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30860</xdr:rowOff>
    </xdr:from>
    <xdr:ext cx="340478" cy="259045"/>
    <xdr:sp macro="" textlink="">
      <xdr:nvSpPr>
        <xdr:cNvPr id="252" name="n_1main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52983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158223</xdr:rowOff>
    </xdr:from>
    <xdr:ext cx="340478" cy="259045"/>
    <xdr:sp macro="" textlink="">
      <xdr:nvSpPr>
        <xdr:cNvPr id="253" name="n_2main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4422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114135</xdr:rowOff>
    </xdr:from>
    <xdr:ext cx="340478" cy="259045"/>
    <xdr:sp macro="" textlink="">
      <xdr:nvSpPr>
        <xdr:cNvPr id="254" name="n_3mainValue【一般廃棄物処理施設】&#10;有形固定資産減価償却率">
          <a:extLst>
            <a:ext uri="{FF2B5EF4-FFF2-40B4-BE49-F238E27FC236}">
              <a16:creationId xmlns:a16="http://schemas.microsoft.com/office/drawing/2014/main" id="{00000000-0008-0000-0200-0000FE000000}"/>
            </a:ext>
          </a:extLst>
        </xdr:cNvPr>
        <xdr:cNvSpPr txBox="1"/>
      </xdr:nvSpPr>
      <xdr:spPr>
        <a:xfrm>
          <a:off x="13533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70049</xdr:rowOff>
    </xdr:from>
    <xdr:ext cx="340478" cy="259045"/>
    <xdr:sp macro="" textlink="">
      <xdr:nvSpPr>
        <xdr:cNvPr id="255" name="n_4mainValue【一般廃棄物処理施設】&#10;有形固定資産減価償却率">
          <a:extLst>
            <a:ext uri="{FF2B5EF4-FFF2-40B4-BE49-F238E27FC236}">
              <a16:creationId xmlns:a16="http://schemas.microsoft.com/office/drawing/2014/main" id="{00000000-0008-0000-0200-0000FF000000}"/>
            </a:ext>
          </a:extLst>
        </xdr:cNvPr>
        <xdr:cNvSpPr txBox="1"/>
      </xdr:nvSpPr>
      <xdr:spPr>
        <a:xfrm>
          <a:off x="12644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00000000-0008-0000-0200-00001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00000000-0008-0000-0200-000018010000}"/>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00000000-0008-0000-0200-00001A010000}"/>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00000000-0008-0000-0200-00001C010000}"/>
            </a:ext>
          </a:extLst>
        </xdr:cNvPr>
        <xdr:cNvSpPr txBox="1"/>
      </xdr:nvSpPr>
      <xdr:spPr>
        <a:xfrm>
          <a:off x="22199600" y="7019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133074</xdr:rowOff>
    </xdr:from>
    <xdr:to>
      <xdr:col>116</xdr:col>
      <xdr:colOff>114300</xdr:colOff>
      <xdr:row>41</xdr:row>
      <xdr:rowOff>63224</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22110700" y="6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155951</xdr:rowOff>
    </xdr:from>
    <xdr:ext cx="599010" cy="259045"/>
    <xdr:sp macro="" textlink="">
      <xdr:nvSpPr>
        <xdr:cNvPr id="296" name="【一般廃棄物処理施設】&#10;一人当たり有形固定資産（償却資産）額該当値テキスト">
          <a:extLst>
            <a:ext uri="{FF2B5EF4-FFF2-40B4-BE49-F238E27FC236}">
              <a16:creationId xmlns:a16="http://schemas.microsoft.com/office/drawing/2014/main" id="{00000000-0008-0000-0200-000028010000}"/>
            </a:ext>
          </a:extLst>
        </xdr:cNvPr>
        <xdr:cNvSpPr txBox="1"/>
      </xdr:nvSpPr>
      <xdr:spPr>
        <a:xfrm>
          <a:off x="22199600" y="684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133330</xdr:rowOff>
    </xdr:from>
    <xdr:to>
      <xdr:col>112</xdr:col>
      <xdr:colOff>38100</xdr:colOff>
      <xdr:row>41</xdr:row>
      <xdr:rowOff>63480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21272500" y="69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12424</xdr:rowOff>
    </xdr:from>
    <xdr:to>
      <xdr:col>116</xdr:col>
      <xdr:colOff>63500</xdr:colOff>
      <xdr:row>41</xdr:row>
      <xdr:rowOff>12680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21323300" y="7041874"/>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133712</xdr:rowOff>
    </xdr:from>
    <xdr:to>
      <xdr:col>107</xdr:col>
      <xdr:colOff>101600</xdr:colOff>
      <xdr:row>41</xdr:row>
      <xdr:rowOff>63862</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20383500" y="69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12680</xdr:rowOff>
    </xdr:from>
    <xdr:to>
      <xdr:col>111</xdr:col>
      <xdr:colOff>177800</xdr:colOff>
      <xdr:row>41</xdr:row>
      <xdr:rowOff>13062</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20434300" y="7042130"/>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137575</xdr:rowOff>
    </xdr:from>
    <xdr:to>
      <xdr:col>102</xdr:col>
      <xdr:colOff>165100</xdr:colOff>
      <xdr:row>41</xdr:row>
      <xdr:rowOff>67725</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19494500" y="69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13062</xdr:rowOff>
    </xdr:from>
    <xdr:to>
      <xdr:col>107</xdr:col>
      <xdr:colOff>50800</xdr:colOff>
      <xdr:row>41</xdr:row>
      <xdr:rowOff>16925</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19545300" y="7042512"/>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137025</xdr:rowOff>
    </xdr:from>
    <xdr:to>
      <xdr:col>98</xdr:col>
      <xdr:colOff>38100</xdr:colOff>
      <xdr:row>41</xdr:row>
      <xdr:rowOff>67175</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8605500" y="69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16375</xdr:rowOff>
    </xdr:from>
    <xdr:to>
      <xdr:col>102</xdr:col>
      <xdr:colOff>114300</xdr:colOff>
      <xdr:row>41</xdr:row>
      <xdr:rowOff>16925</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8656300" y="7045825"/>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106414</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21011095" y="71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100879</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18356795" y="7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80007</xdr:rowOff>
    </xdr:from>
    <xdr:ext cx="599010" cy="259045"/>
    <xdr:sp macro="" textlink="">
      <xdr:nvSpPr>
        <xdr:cNvPr id="309" name="n_1mainValue【一般廃棄物処理施設】&#10;一人当たり有形固定資産（償却資産）額">
          <a:extLst>
            <a:ext uri="{FF2B5EF4-FFF2-40B4-BE49-F238E27FC236}">
              <a16:creationId xmlns:a16="http://schemas.microsoft.com/office/drawing/2014/main" id="{00000000-0008-0000-0200-000035010000}"/>
            </a:ext>
          </a:extLst>
        </xdr:cNvPr>
        <xdr:cNvSpPr txBox="1"/>
      </xdr:nvSpPr>
      <xdr:spPr>
        <a:xfrm>
          <a:off x="21011095" y="67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80389</xdr:rowOff>
    </xdr:from>
    <xdr:ext cx="599010" cy="259045"/>
    <xdr:sp macro="" textlink="">
      <xdr:nvSpPr>
        <xdr:cNvPr id="310" name="n_2mainValue【一般廃棄物処理施設】&#10;一人当たり有形固定資産（償却資産）額">
          <a:extLst>
            <a:ext uri="{FF2B5EF4-FFF2-40B4-BE49-F238E27FC236}">
              <a16:creationId xmlns:a16="http://schemas.microsoft.com/office/drawing/2014/main" id="{00000000-0008-0000-0200-000036010000}"/>
            </a:ext>
          </a:extLst>
        </xdr:cNvPr>
        <xdr:cNvSpPr txBox="1"/>
      </xdr:nvSpPr>
      <xdr:spPr>
        <a:xfrm>
          <a:off x="20134795" y="67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84252</xdr:rowOff>
    </xdr:from>
    <xdr:ext cx="599010" cy="259045"/>
    <xdr:sp macro="" textlink="">
      <xdr:nvSpPr>
        <xdr:cNvPr id="311" name="n_3mainValue【一般廃棄物処理施設】&#10;一人当たり有形固定資産（償却資産）額">
          <a:extLst>
            <a:ext uri="{FF2B5EF4-FFF2-40B4-BE49-F238E27FC236}">
              <a16:creationId xmlns:a16="http://schemas.microsoft.com/office/drawing/2014/main" id="{00000000-0008-0000-0200-000037010000}"/>
            </a:ext>
          </a:extLst>
        </xdr:cNvPr>
        <xdr:cNvSpPr txBox="1"/>
      </xdr:nvSpPr>
      <xdr:spPr>
        <a:xfrm>
          <a:off x="19245795" y="677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83702</xdr:rowOff>
    </xdr:from>
    <xdr:ext cx="599010" cy="259045"/>
    <xdr:sp macro="" textlink="">
      <xdr:nvSpPr>
        <xdr:cNvPr id="312" name="n_4mainValue【一般廃棄物処理施設】&#10;一人当たり有形固定資産（償却資産）額">
          <a:extLst>
            <a:ext uri="{FF2B5EF4-FFF2-40B4-BE49-F238E27FC236}">
              <a16:creationId xmlns:a16="http://schemas.microsoft.com/office/drawing/2014/main" id="{00000000-0008-0000-0200-000038010000}"/>
            </a:ext>
          </a:extLst>
        </xdr:cNvPr>
        <xdr:cNvSpPr txBox="1"/>
      </xdr:nvSpPr>
      <xdr:spPr>
        <a:xfrm>
          <a:off x="18356795" y="677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00000000-0008-0000-0200-00006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00000000-0008-0000-0200-000063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00000000-0008-0000-0200-00006501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00000000-0008-0000-0200-000067010000}"/>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16268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16708</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00000000-0008-0000-0200-000073010000}"/>
            </a:ext>
          </a:extLst>
        </xdr:cNvPr>
        <xdr:cNvSpPr txBox="1"/>
      </xdr:nvSpPr>
      <xdr:spPr>
        <a:xfrm>
          <a:off x="16357600" y="1390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5430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xdr:rowOff>
    </xdr:from>
    <xdr:to>
      <xdr:col>85</xdr:col>
      <xdr:colOff>127000</xdr:colOff>
      <xdr:row>82</xdr:row>
      <xdr:rowOff>44631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5481300" y="140725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148952</xdr:rowOff>
    </xdr:from>
    <xdr:to>
      <xdr:col>76</xdr:col>
      <xdr:colOff>165100</xdr:colOff>
      <xdr:row>82</xdr:row>
      <xdr:rowOff>79102</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4541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28302</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4592300" y="14072507"/>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24856</xdr:rowOff>
    </xdr:from>
    <xdr:to>
      <xdr:col>72</xdr:col>
      <xdr:colOff>38100</xdr:colOff>
      <xdr:row>86</xdr:row>
      <xdr:rowOff>126456</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36525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28302</xdr:rowOff>
    </xdr:from>
    <xdr:to>
      <xdr:col>76</xdr:col>
      <xdr:colOff>114300</xdr:colOff>
      <xdr:row>86</xdr:row>
      <xdr:rowOff>75656</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13703300" y="14087202"/>
          <a:ext cx="889000" cy="73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1995</xdr:rowOff>
    </xdr:from>
    <xdr:to>
      <xdr:col>67</xdr:col>
      <xdr:colOff>101600</xdr:colOff>
      <xdr:row>86</xdr:row>
      <xdr:rowOff>103595</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12763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52795</xdr:rowOff>
    </xdr:from>
    <xdr:to>
      <xdr:col>71</xdr:col>
      <xdr:colOff>177800</xdr:colOff>
      <xdr:row>86</xdr:row>
      <xdr:rowOff>75656</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2814300" y="147974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380" name="n_1aveValue【消防施設】&#10;有形固定資産減価償却率">
          <a:extLst>
            <a:ext uri="{FF2B5EF4-FFF2-40B4-BE49-F238E27FC236}">
              <a16:creationId xmlns:a16="http://schemas.microsoft.com/office/drawing/2014/main" id="{00000000-0008-0000-0200-00007C010000}"/>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381" name="n_2aveValue【消防施設】&#10;有形固定資産減価償却率">
          <a:extLst>
            <a:ext uri="{FF2B5EF4-FFF2-40B4-BE49-F238E27FC236}">
              <a16:creationId xmlns:a16="http://schemas.microsoft.com/office/drawing/2014/main" id="{00000000-0008-0000-0200-00007D010000}"/>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136451</xdr:rowOff>
    </xdr:from>
    <xdr:ext cx="405111" cy="259045"/>
    <xdr:sp macro="" textlink="">
      <xdr:nvSpPr>
        <xdr:cNvPr id="382" name="n_3aveValue【消防施設】&#10;有形固定資産減価償却率">
          <a:extLst>
            <a:ext uri="{FF2B5EF4-FFF2-40B4-BE49-F238E27FC236}">
              <a16:creationId xmlns:a16="http://schemas.microsoft.com/office/drawing/2014/main" id="{00000000-0008-0000-0200-00007E010000}"/>
            </a:ext>
          </a:extLst>
        </xdr:cNvPr>
        <xdr:cNvSpPr txBox="1"/>
      </xdr:nvSpPr>
      <xdr:spPr>
        <a:xfrm>
          <a:off x="13500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383" name="n_4aveValue【消防施設】&#10;有形固定資産減価償却率">
          <a:extLst>
            <a:ext uri="{FF2B5EF4-FFF2-40B4-BE49-F238E27FC236}">
              <a16:creationId xmlns:a16="http://schemas.microsoft.com/office/drawing/2014/main" id="{00000000-0008-0000-0200-00007F010000}"/>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80934</xdr:rowOff>
    </xdr:from>
    <xdr:ext cx="405111" cy="259045"/>
    <xdr:sp macro="" textlink="">
      <xdr:nvSpPr>
        <xdr:cNvPr id="384" name="n_1mainValue【消防施設】&#10;有形固定資産減価償却率">
          <a:extLst>
            <a:ext uri="{FF2B5EF4-FFF2-40B4-BE49-F238E27FC236}">
              <a16:creationId xmlns:a16="http://schemas.microsoft.com/office/drawing/2014/main" id="{00000000-0008-0000-0200-000080010000}"/>
            </a:ext>
          </a:extLst>
        </xdr:cNvPr>
        <xdr:cNvSpPr txBox="1"/>
      </xdr:nvSpPr>
      <xdr:spPr>
        <a:xfrm>
          <a:off x="152660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385" name="n_2mainValue【消防施設】&#10;有形固定資産減価償却率">
          <a:extLst>
            <a:ext uri="{FF2B5EF4-FFF2-40B4-BE49-F238E27FC236}">
              <a16:creationId xmlns:a16="http://schemas.microsoft.com/office/drawing/2014/main" id="{00000000-0008-0000-0200-000081010000}"/>
            </a:ext>
          </a:extLst>
        </xdr:cNvPr>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117583</xdr:rowOff>
    </xdr:from>
    <xdr:ext cx="405111" cy="259045"/>
    <xdr:sp macro="" textlink="">
      <xdr:nvSpPr>
        <xdr:cNvPr id="386" name="n_3mainValue【消防施設】&#10;有形固定資産減価償却率">
          <a:extLst>
            <a:ext uri="{FF2B5EF4-FFF2-40B4-BE49-F238E27FC236}">
              <a16:creationId xmlns:a16="http://schemas.microsoft.com/office/drawing/2014/main" id="{00000000-0008-0000-0200-000082010000}"/>
            </a:ext>
          </a:extLst>
        </xdr:cNvPr>
        <xdr:cNvSpPr txBox="1"/>
      </xdr:nvSpPr>
      <xdr:spPr>
        <a:xfrm>
          <a:off x="13500744" y="1486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94722</xdr:rowOff>
    </xdr:from>
    <xdr:ext cx="405111" cy="259045"/>
    <xdr:sp macro="" textlink="">
      <xdr:nvSpPr>
        <xdr:cNvPr id="387" name="n_4mainValue【消防施設】&#10;有形固定資産減価償却率">
          <a:extLst>
            <a:ext uri="{FF2B5EF4-FFF2-40B4-BE49-F238E27FC236}">
              <a16:creationId xmlns:a16="http://schemas.microsoft.com/office/drawing/2014/main" id="{00000000-0008-0000-0200-000083010000}"/>
            </a:ext>
          </a:extLst>
        </xdr:cNvPr>
        <xdr:cNvSpPr txBox="1"/>
      </xdr:nvSpPr>
      <xdr:spPr>
        <a:xfrm>
          <a:off x="12611744" y="1483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a:extLst>
            <a:ext uri="{FF2B5EF4-FFF2-40B4-BE49-F238E27FC236}">
              <a16:creationId xmlns:a16="http://schemas.microsoft.com/office/drawing/2014/main" id="{00000000-0008-0000-0200-00009A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412" name="【消防施設】&#10;一人当たり面積最小値テキスト">
          <a:extLst>
            <a:ext uri="{FF2B5EF4-FFF2-40B4-BE49-F238E27FC236}">
              <a16:creationId xmlns:a16="http://schemas.microsoft.com/office/drawing/2014/main" id="{00000000-0008-0000-0200-00009C01000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414" name="【消防施設】&#10;一人当たり面積最大値テキスト">
          <a:extLst>
            <a:ext uri="{FF2B5EF4-FFF2-40B4-BE49-F238E27FC236}">
              <a16:creationId xmlns:a16="http://schemas.microsoft.com/office/drawing/2014/main" id="{00000000-0008-0000-0200-00009E010000}"/>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416" name="【消防施設】&#10;一人当たり面積平均値テキスト">
          <a:extLst>
            <a:ext uri="{FF2B5EF4-FFF2-40B4-BE49-F238E27FC236}">
              <a16:creationId xmlns:a16="http://schemas.microsoft.com/office/drawing/2014/main" id="{00000000-0008-0000-0200-0000A0010000}"/>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16827</xdr:rowOff>
    </xdr:from>
    <xdr:to>
      <xdr:col>116</xdr:col>
      <xdr:colOff>114300</xdr:colOff>
      <xdr:row>86</xdr:row>
      <xdr:rowOff>118427</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22110700" y="147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103204</xdr:rowOff>
    </xdr:from>
    <xdr:ext cx="469744" cy="259045"/>
    <xdr:sp macro="" textlink="">
      <xdr:nvSpPr>
        <xdr:cNvPr id="428" name="【消防施設】&#10;一人当たり面積該当値テキスト">
          <a:extLst>
            <a:ext uri="{FF2B5EF4-FFF2-40B4-BE49-F238E27FC236}">
              <a16:creationId xmlns:a16="http://schemas.microsoft.com/office/drawing/2014/main" id="{00000000-0008-0000-0200-0000AC010000}"/>
            </a:ext>
          </a:extLst>
        </xdr:cNvPr>
        <xdr:cNvSpPr txBox="1"/>
      </xdr:nvSpPr>
      <xdr:spPr>
        <a:xfrm>
          <a:off x="22199600" y="146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17018</xdr:rowOff>
    </xdr:from>
    <xdr:to>
      <xdr:col>112</xdr:col>
      <xdr:colOff>38100</xdr:colOff>
      <xdr:row>86</xdr:row>
      <xdr:rowOff>118618</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1272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67627</xdr:rowOff>
    </xdr:from>
    <xdr:to>
      <xdr:col>116</xdr:col>
      <xdr:colOff>63500</xdr:colOff>
      <xdr:row>86</xdr:row>
      <xdr:rowOff>67818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1323300" y="1481232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12446</xdr:rowOff>
    </xdr:from>
    <xdr:to>
      <xdr:col>107</xdr:col>
      <xdr:colOff>101600</xdr:colOff>
      <xdr:row>86</xdr:row>
      <xdr:rowOff>114046</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20383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63246</xdr:rowOff>
    </xdr:from>
    <xdr:to>
      <xdr:col>111</xdr:col>
      <xdr:colOff>177800</xdr:colOff>
      <xdr:row>86</xdr:row>
      <xdr:rowOff>67818</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20434300" y="148079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20065</xdr:rowOff>
    </xdr:from>
    <xdr:to>
      <xdr:col>102</xdr:col>
      <xdr:colOff>165100</xdr:colOff>
      <xdr:row>86</xdr:row>
      <xdr:rowOff>121665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94945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63246</xdr:rowOff>
    </xdr:from>
    <xdr:to>
      <xdr:col>107</xdr:col>
      <xdr:colOff>50800</xdr:colOff>
      <xdr:row>86</xdr:row>
      <xdr:rowOff>70865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9545300" y="148079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20065</xdr:rowOff>
    </xdr:from>
    <xdr:to>
      <xdr:col>98</xdr:col>
      <xdr:colOff>38100</xdr:colOff>
      <xdr:row>86</xdr:row>
      <xdr:rowOff>121665</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86055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70865</xdr:rowOff>
    </xdr:from>
    <xdr:to>
      <xdr:col>102</xdr:col>
      <xdr:colOff>114300</xdr:colOff>
      <xdr:row>86</xdr:row>
      <xdr:rowOff>70865</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8656300" y="148155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437" name="n_1aveValue【消防施設】&#10;一人当たり面積">
          <a:extLst>
            <a:ext uri="{FF2B5EF4-FFF2-40B4-BE49-F238E27FC236}">
              <a16:creationId xmlns:a16="http://schemas.microsoft.com/office/drawing/2014/main" id="{00000000-0008-0000-0200-0000B5010000}"/>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438" name="n_2aveValue【消防施設】&#10;一人当たり面積">
          <a:extLst>
            <a:ext uri="{FF2B5EF4-FFF2-40B4-BE49-F238E27FC236}">
              <a16:creationId xmlns:a16="http://schemas.microsoft.com/office/drawing/2014/main" id="{00000000-0008-0000-0200-0000B6010000}"/>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439" name="n_3aveValue【消防施設】&#10;一人当たり面積">
          <a:extLst>
            <a:ext uri="{FF2B5EF4-FFF2-40B4-BE49-F238E27FC236}">
              <a16:creationId xmlns:a16="http://schemas.microsoft.com/office/drawing/2014/main" id="{00000000-0008-0000-0200-0000B7010000}"/>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440" name="n_4aveValue【消防施設】&#10;一人当たり面積">
          <a:extLst>
            <a:ext uri="{FF2B5EF4-FFF2-40B4-BE49-F238E27FC236}">
              <a16:creationId xmlns:a16="http://schemas.microsoft.com/office/drawing/2014/main" id="{00000000-0008-0000-0200-0000B8010000}"/>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109745</xdr:rowOff>
    </xdr:from>
    <xdr:ext cx="469744" cy="259045"/>
    <xdr:sp macro="" textlink="">
      <xdr:nvSpPr>
        <xdr:cNvPr id="441" name="n_1mainValue【消防施設】&#10;一人当たり面積">
          <a:extLst>
            <a:ext uri="{FF2B5EF4-FFF2-40B4-BE49-F238E27FC236}">
              <a16:creationId xmlns:a16="http://schemas.microsoft.com/office/drawing/2014/main" id="{00000000-0008-0000-0200-0000B9010000}"/>
            </a:ext>
          </a:extLst>
        </xdr:cNvPr>
        <xdr:cNvSpPr txBox="1"/>
      </xdr:nvSpPr>
      <xdr:spPr>
        <a:xfrm>
          <a:off x="210757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105173</xdr:rowOff>
    </xdr:from>
    <xdr:ext cx="469744" cy="259045"/>
    <xdr:sp macro="" textlink="">
      <xdr:nvSpPr>
        <xdr:cNvPr id="442" name="n_2mainValue【消防施設】&#10;一人当たり面積">
          <a:extLst>
            <a:ext uri="{FF2B5EF4-FFF2-40B4-BE49-F238E27FC236}">
              <a16:creationId xmlns:a16="http://schemas.microsoft.com/office/drawing/2014/main" id="{00000000-0008-0000-0200-0000BA010000}"/>
            </a:ext>
          </a:extLst>
        </xdr:cNvPr>
        <xdr:cNvSpPr txBox="1"/>
      </xdr:nvSpPr>
      <xdr:spPr>
        <a:xfrm>
          <a:off x="201994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112792</xdr:rowOff>
    </xdr:from>
    <xdr:ext cx="469744" cy="259045"/>
    <xdr:sp macro="" textlink="">
      <xdr:nvSpPr>
        <xdr:cNvPr id="443" name="n_3mainValue【消防施設】&#10;一人当たり面積">
          <a:extLst>
            <a:ext uri="{FF2B5EF4-FFF2-40B4-BE49-F238E27FC236}">
              <a16:creationId xmlns:a16="http://schemas.microsoft.com/office/drawing/2014/main" id="{00000000-0008-0000-0200-0000BB010000}"/>
            </a:ext>
          </a:extLst>
        </xdr:cNvPr>
        <xdr:cNvSpPr txBox="1"/>
      </xdr:nvSpPr>
      <xdr:spPr>
        <a:xfrm>
          <a:off x="19310427"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112792</xdr:rowOff>
    </xdr:from>
    <xdr:ext cx="469744" cy="259045"/>
    <xdr:sp macro="" textlink="">
      <xdr:nvSpPr>
        <xdr:cNvPr id="444" name="n_4mainValue【消防施設】&#10;一人当たり面積">
          <a:extLst>
            <a:ext uri="{FF2B5EF4-FFF2-40B4-BE49-F238E27FC236}">
              <a16:creationId xmlns:a16="http://schemas.microsoft.com/office/drawing/2014/main" id="{00000000-0008-0000-0200-0000BC010000}"/>
            </a:ext>
          </a:extLst>
        </xdr:cNvPr>
        <xdr:cNvSpPr txBox="1"/>
      </xdr:nvSpPr>
      <xdr:spPr>
        <a:xfrm>
          <a:off x="18421427"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id="{00000000-0008-0000-0200-0000D2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468" name="【庁舎】&#10;有形固定資産減価償却率最小値テキスト">
          <a:extLst>
            <a:ext uri="{FF2B5EF4-FFF2-40B4-BE49-F238E27FC236}">
              <a16:creationId xmlns:a16="http://schemas.microsoft.com/office/drawing/2014/main" id="{00000000-0008-0000-0200-0000D401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470" name="【庁舎】&#10;有形固定資産減価償却率最大値テキスト">
          <a:extLst>
            <a:ext uri="{FF2B5EF4-FFF2-40B4-BE49-F238E27FC236}">
              <a16:creationId xmlns:a16="http://schemas.microsoft.com/office/drawing/2014/main" id="{00000000-0008-0000-0200-0000D6010000}"/>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472" name="【庁舎】&#10;有形固定資産減価償却率平均値テキスト">
          <a:extLst>
            <a:ext uri="{FF2B5EF4-FFF2-40B4-BE49-F238E27FC236}">
              <a16:creationId xmlns:a16="http://schemas.microsoft.com/office/drawing/2014/main" id="{00000000-0008-0000-0200-0000D8010000}"/>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162687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6114</xdr:rowOff>
    </xdr:from>
    <xdr:ext cx="405111" cy="259045"/>
    <xdr:sp macro="" textlink="">
      <xdr:nvSpPr>
        <xdr:cNvPr id="484" name="【庁舎】&#10;有形固定資産減価償却率該当値テキスト">
          <a:extLst>
            <a:ext uri="{FF2B5EF4-FFF2-40B4-BE49-F238E27FC236}">
              <a16:creationId xmlns:a16="http://schemas.microsoft.com/office/drawing/2014/main" id="{00000000-0008-0000-0200-0000E4010000}"/>
            </a:ext>
          </a:extLst>
        </xdr:cNvPr>
        <xdr:cNvSpPr txBox="1"/>
      </xdr:nvSpPr>
      <xdr:spPr>
        <a:xfrm>
          <a:off x="16357600"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155702</xdr:rowOff>
    </xdr:from>
    <xdr:to>
      <xdr:col>81</xdr:col>
      <xdr:colOff>101600</xdr:colOff>
      <xdr:row>104</xdr:row>
      <xdr:rowOff>85852</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15430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35052</xdr:rowOff>
    </xdr:from>
    <xdr:to>
      <xdr:col>85</xdr:col>
      <xdr:colOff>127000</xdr:colOff>
      <xdr:row>104</xdr:row>
      <xdr:rowOff>78487</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5481300" y="1786585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14541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160782</xdr:rowOff>
    </xdr:from>
    <xdr:to>
      <xdr:col>81</xdr:col>
      <xdr:colOff>50800</xdr:colOff>
      <xdr:row>104</xdr:row>
      <xdr:rowOff>35052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4592300" y="17820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64263</xdr:rowOff>
    </xdr:from>
    <xdr:to>
      <xdr:col>72</xdr:col>
      <xdr:colOff>38100</xdr:colOff>
      <xdr:row>103</xdr:row>
      <xdr:rowOff>165863</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3652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115063</xdr:rowOff>
    </xdr:from>
    <xdr:to>
      <xdr:col>76</xdr:col>
      <xdr:colOff>114300</xdr:colOff>
      <xdr:row>103</xdr:row>
      <xdr:rowOff>160782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3703300" y="17774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xdr:rowOff>
    </xdr:from>
    <xdr:to>
      <xdr:col>67</xdr:col>
      <xdr:colOff>101600</xdr:colOff>
      <xdr:row>103</xdr:row>
      <xdr:rowOff>117856</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2763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67056</xdr:rowOff>
    </xdr:from>
    <xdr:to>
      <xdr:col>71</xdr:col>
      <xdr:colOff>177800</xdr:colOff>
      <xdr:row>103</xdr:row>
      <xdr:rowOff>115063</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814300" y="177264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493" name="n_1aveValue【庁舎】&#10;有形固定資産減価償却率">
          <a:extLst>
            <a:ext uri="{FF2B5EF4-FFF2-40B4-BE49-F238E27FC236}">
              <a16:creationId xmlns:a16="http://schemas.microsoft.com/office/drawing/2014/main" id="{00000000-0008-0000-0200-0000ED010000}"/>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494" name="n_2aveValue【庁舎】&#10;有形固定資産減価償却率">
          <a:extLst>
            <a:ext uri="{FF2B5EF4-FFF2-40B4-BE49-F238E27FC236}">
              <a16:creationId xmlns:a16="http://schemas.microsoft.com/office/drawing/2014/main" id="{00000000-0008-0000-0200-0000EE010000}"/>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495" name="n_3aveValue【庁舎】&#10;有形固定資産減価償却率">
          <a:extLst>
            <a:ext uri="{FF2B5EF4-FFF2-40B4-BE49-F238E27FC236}">
              <a16:creationId xmlns:a16="http://schemas.microsoft.com/office/drawing/2014/main" id="{00000000-0008-0000-0200-0000EF010000}"/>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496" name="n_4aveValue【庁舎】&#10;有形固定資産減価償却率">
          <a:extLst>
            <a:ext uri="{FF2B5EF4-FFF2-40B4-BE49-F238E27FC236}">
              <a16:creationId xmlns:a16="http://schemas.microsoft.com/office/drawing/2014/main" id="{00000000-0008-0000-0200-0000F0010000}"/>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76979</xdr:rowOff>
    </xdr:from>
    <xdr:ext cx="405111" cy="259045"/>
    <xdr:sp macro="" textlink="">
      <xdr:nvSpPr>
        <xdr:cNvPr id="497" name="n_1mainValue【庁舎】&#10;有形固定資産減価償却率">
          <a:extLst>
            <a:ext uri="{FF2B5EF4-FFF2-40B4-BE49-F238E27FC236}">
              <a16:creationId xmlns:a16="http://schemas.microsoft.com/office/drawing/2014/main" id="{00000000-0008-0000-0200-0000F1010000}"/>
            </a:ext>
          </a:extLst>
        </xdr:cNvPr>
        <xdr:cNvSpPr txBox="1"/>
      </xdr:nvSpPr>
      <xdr:spPr>
        <a:xfrm>
          <a:off x="15266044"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31259</xdr:rowOff>
    </xdr:from>
    <xdr:ext cx="405111" cy="259045"/>
    <xdr:sp macro="" textlink="">
      <xdr:nvSpPr>
        <xdr:cNvPr id="498" name="n_2mainValue【庁舎】&#10;有形固定資産減価償却率">
          <a:extLst>
            <a:ext uri="{FF2B5EF4-FFF2-40B4-BE49-F238E27FC236}">
              <a16:creationId xmlns:a16="http://schemas.microsoft.com/office/drawing/2014/main" id="{00000000-0008-0000-0200-0000F2010000}"/>
            </a:ext>
          </a:extLst>
        </xdr:cNvPr>
        <xdr:cNvSpPr txBox="1"/>
      </xdr:nvSpPr>
      <xdr:spPr>
        <a:xfrm>
          <a:off x="14389744"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156990</xdr:rowOff>
    </xdr:from>
    <xdr:ext cx="405111" cy="259045"/>
    <xdr:sp macro="" textlink="">
      <xdr:nvSpPr>
        <xdr:cNvPr id="499" name="n_3mainValue【庁舎】&#10;有形固定資産減価償却率">
          <a:extLst>
            <a:ext uri="{FF2B5EF4-FFF2-40B4-BE49-F238E27FC236}">
              <a16:creationId xmlns:a16="http://schemas.microsoft.com/office/drawing/2014/main" id="{00000000-0008-0000-0200-0000F3010000}"/>
            </a:ext>
          </a:extLst>
        </xdr:cNvPr>
        <xdr:cNvSpPr txBox="1"/>
      </xdr:nvSpPr>
      <xdr:spPr>
        <a:xfrm>
          <a:off x="13500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108983</xdr:rowOff>
    </xdr:from>
    <xdr:ext cx="405111" cy="259045"/>
    <xdr:sp macro="" textlink="">
      <xdr:nvSpPr>
        <xdr:cNvPr id="500" name="n_4mainValue【庁舎】&#10;有形固定資産減価償却率">
          <a:extLst>
            <a:ext uri="{FF2B5EF4-FFF2-40B4-BE49-F238E27FC236}">
              <a16:creationId xmlns:a16="http://schemas.microsoft.com/office/drawing/2014/main" id="{00000000-0008-0000-0200-0000F4010000}"/>
            </a:ext>
          </a:extLst>
        </xdr:cNvPr>
        <xdr:cNvSpPr txBox="1"/>
      </xdr:nvSpPr>
      <xdr:spPr>
        <a:xfrm>
          <a:off x="12611744" y="1776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a:extLst>
            <a:ext uri="{FF2B5EF4-FFF2-40B4-BE49-F238E27FC236}">
              <a16:creationId xmlns:a16="http://schemas.microsoft.com/office/drawing/2014/main" id="{00000000-0008-0000-0200-00000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25" name="【庁舎】&#10;一人当たり面積最小値テキスト">
          <a:extLst>
            <a:ext uri="{FF2B5EF4-FFF2-40B4-BE49-F238E27FC236}">
              <a16:creationId xmlns:a16="http://schemas.microsoft.com/office/drawing/2014/main" id="{00000000-0008-0000-0200-00000D020000}"/>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27" name="【庁舎】&#10;一人当たり面積最大値テキスト">
          <a:extLst>
            <a:ext uri="{FF2B5EF4-FFF2-40B4-BE49-F238E27FC236}">
              <a16:creationId xmlns:a16="http://schemas.microsoft.com/office/drawing/2014/main" id="{00000000-0008-0000-0200-00000F02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529" name="【庁舎】&#10;一人当たり面積平均値テキスト">
          <a:extLst>
            <a:ext uri="{FF2B5EF4-FFF2-40B4-BE49-F238E27FC236}">
              <a16:creationId xmlns:a16="http://schemas.microsoft.com/office/drawing/2014/main" id="{00000000-0008-0000-0200-000011020000}"/>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116078</xdr:rowOff>
    </xdr:from>
    <xdr:to>
      <xdr:col>116</xdr:col>
      <xdr:colOff>114300</xdr:colOff>
      <xdr:row>107</xdr:row>
      <xdr:rowOff>46228</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2110700" y="1828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138955</xdr:rowOff>
    </xdr:from>
    <xdr:ext cx="469744" cy="259045"/>
    <xdr:sp macro="" textlink="">
      <xdr:nvSpPr>
        <xdr:cNvPr id="541" name="【庁舎】&#10;一人当たり面積該当値テキスト">
          <a:extLst>
            <a:ext uri="{FF2B5EF4-FFF2-40B4-BE49-F238E27FC236}">
              <a16:creationId xmlns:a16="http://schemas.microsoft.com/office/drawing/2014/main" id="{00000000-0008-0000-0200-00001D020000}"/>
            </a:ext>
          </a:extLst>
        </xdr:cNvPr>
        <xdr:cNvSpPr txBox="1"/>
      </xdr:nvSpPr>
      <xdr:spPr>
        <a:xfrm>
          <a:off x="22199600" y="1814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116460</xdr:rowOff>
    </xdr:from>
    <xdr:to>
      <xdr:col>112</xdr:col>
      <xdr:colOff>38100</xdr:colOff>
      <xdr:row>107</xdr:row>
      <xdr:rowOff>46610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21272500" y="182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166878</xdr:rowOff>
    </xdr:from>
    <xdr:to>
      <xdr:col>116</xdr:col>
      <xdr:colOff>63500</xdr:colOff>
      <xdr:row>106</xdr:row>
      <xdr:rowOff>167260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flipV="1">
          <a:off x="21323300" y="18340578"/>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117221</xdr:rowOff>
    </xdr:from>
    <xdr:to>
      <xdr:col>107</xdr:col>
      <xdr:colOff>101600</xdr:colOff>
      <xdr:row>107</xdr:row>
      <xdr:rowOff>47371</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0383500" y="1829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167260</xdr:rowOff>
    </xdr:from>
    <xdr:to>
      <xdr:col>111</xdr:col>
      <xdr:colOff>177800</xdr:colOff>
      <xdr:row>106</xdr:row>
      <xdr:rowOff>168021</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0434300" y="183409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123698</xdr:rowOff>
    </xdr:from>
    <xdr:to>
      <xdr:col>102</xdr:col>
      <xdr:colOff>165100</xdr:colOff>
      <xdr:row>107</xdr:row>
      <xdr:rowOff>53848</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9494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168021</xdr:rowOff>
    </xdr:from>
    <xdr:to>
      <xdr:col>107</xdr:col>
      <xdr:colOff>50800</xdr:colOff>
      <xdr:row>107</xdr:row>
      <xdr:rowOff>3048</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9545300" y="1834172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122555</xdr:rowOff>
    </xdr:from>
    <xdr:to>
      <xdr:col>98</xdr:col>
      <xdr:colOff>38100</xdr:colOff>
      <xdr:row>107</xdr:row>
      <xdr:rowOff>52705</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8605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xdr:rowOff>
    </xdr:from>
    <xdr:to>
      <xdr:col>102</xdr:col>
      <xdr:colOff>114300</xdr:colOff>
      <xdr:row>107</xdr:row>
      <xdr:rowOff>3048</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656300" y="183470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550" name="n_1aveValue【庁舎】&#10;一人当たり面積">
          <a:extLst>
            <a:ext uri="{FF2B5EF4-FFF2-40B4-BE49-F238E27FC236}">
              <a16:creationId xmlns:a16="http://schemas.microsoft.com/office/drawing/2014/main" id="{00000000-0008-0000-0200-000026020000}"/>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551" name="n_2aveValue【庁舎】&#10;一人当たり面積">
          <a:extLst>
            <a:ext uri="{FF2B5EF4-FFF2-40B4-BE49-F238E27FC236}">
              <a16:creationId xmlns:a16="http://schemas.microsoft.com/office/drawing/2014/main" id="{00000000-0008-0000-0200-000027020000}"/>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552" name="n_3aveValue【庁舎】&#10;一人当たり面積">
          <a:extLst>
            <a:ext uri="{FF2B5EF4-FFF2-40B4-BE49-F238E27FC236}">
              <a16:creationId xmlns:a16="http://schemas.microsoft.com/office/drawing/2014/main" id="{00000000-0008-0000-0200-000028020000}"/>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553" name="n_4aveValue【庁舎】&#10;一人当たり面積">
          <a:extLst>
            <a:ext uri="{FF2B5EF4-FFF2-40B4-BE49-F238E27FC236}">
              <a16:creationId xmlns:a16="http://schemas.microsoft.com/office/drawing/2014/main" id="{00000000-0008-0000-0200-000029020000}"/>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63137</xdr:rowOff>
    </xdr:from>
    <xdr:ext cx="469744" cy="259045"/>
    <xdr:sp macro="" textlink="">
      <xdr:nvSpPr>
        <xdr:cNvPr id="554" name="n_1mainValue【庁舎】&#10;一人当たり面積">
          <a:extLst>
            <a:ext uri="{FF2B5EF4-FFF2-40B4-BE49-F238E27FC236}">
              <a16:creationId xmlns:a16="http://schemas.microsoft.com/office/drawing/2014/main" id="{00000000-0008-0000-0200-00002A020000}"/>
            </a:ext>
          </a:extLst>
        </xdr:cNvPr>
        <xdr:cNvSpPr txBox="1"/>
      </xdr:nvSpPr>
      <xdr:spPr>
        <a:xfrm>
          <a:off x="21075727" y="180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38498</xdr:rowOff>
    </xdr:from>
    <xdr:ext cx="469744" cy="259045"/>
    <xdr:sp macro="" textlink="">
      <xdr:nvSpPr>
        <xdr:cNvPr id="555" name="n_2mainValue【庁舎】&#10;一人当たり面積">
          <a:extLst>
            <a:ext uri="{FF2B5EF4-FFF2-40B4-BE49-F238E27FC236}">
              <a16:creationId xmlns:a16="http://schemas.microsoft.com/office/drawing/2014/main" id="{00000000-0008-0000-0200-00002B020000}"/>
            </a:ext>
          </a:extLst>
        </xdr:cNvPr>
        <xdr:cNvSpPr txBox="1"/>
      </xdr:nvSpPr>
      <xdr:spPr>
        <a:xfrm>
          <a:off x="20199427" y="1838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44975</xdr:rowOff>
    </xdr:from>
    <xdr:ext cx="469744" cy="259045"/>
    <xdr:sp macro="" textlink="">
      <xdr:nvSpPr>
        <xdr:cNvPr id="556" name="n_3mainValue【庁舎】&#10;一人当たり面積">
          <a:extLst>
            <a:ext uri="{FF2B5EF4-FFF2-40B4-BE49-F238E27FC236}">
              <a16:creationId xmlns:a16="http://schemas.microsoft.com/office/drawing/2014/main" id="{00000000-0008-0000-0200-00002C020000}"/>
            </a:ext>
          </a:extLst>
        </xdr:cNvPr>
        <xdr:cNvSpPr txBox="1"/>
      </xdr:nvSpPr>
      <xdr:spPr>
        <a:xfrm>
          <a:off x="19310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69232</xdr:rowOff>
    </xdr:from>
    <xdr:ext cx="469744" cy="259045"/>
    <xdr:sp macro="" textlink="">
      <xdr:nvSpPr>
        <xdr:cNvPr id="557" name="n_4mainValue【庁舎】&#10;一人当たり面積">
          <a:extLst>
            <a:ext uri="{FF2B5EF4-FFF2-40B4-BE49-F238E27FC236}">
              <a16:creationId xmlns:a16="http://schemas.microsoft.com/office/drawing/2014/main" id="{00000000-0008-0000-0200-00002D020000}"/>
            </a:ext>
          </a:extLst>
        </xdr:cNvPr>
        <xdr:cNvSpPr txBox="1"/>
      </xdr:nvSpPr>
      <xdr:spPr>
        <a:xfrm>
          <a:off x="18421427" y="180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会館、一般廃棄物処理施設については、平成２７年度に新設したため、有形固定資産減価償却率は類似団体を大きく下回っている。消防施設については、昭和５０年代に各地区の消防屯所が建設されており、耐用年数を経過しつつ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第５分団屯所整備」を行い新しく建設したため、有形固定資産減価償却率は大きく下がった。第１分団屯所・第３分団屯所においては、令和５年度から整備を行う予定である。今後も公共施設等総合管理計画及び公共施設個別施設計画に基づいた施設の維持管理を適切に進めるとともに、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となっており、類似団体の平均を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企業の設備投資の増による固定資産税の増が要因として考えられるが、今後の景気は非常に不透明であると思われるので、楽観視できない状況である。今後は、必要な事業を選別し、投資的経費を抑制するなど、歳出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91757</xdr:rowOff>
    </xdr:from>
    <xdr:to>
      <xdr:col>23</xdr:col>
      <xdr:colOff>133350</xdr:colOff>
      <xdr:row>42</xdr:row>
      <xdr:rowOff>97790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29265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91757</xdr:rowOff>
    </xdr:from>
    <xdr:to>
      <xdr:col>19</xdr:col>
      <xdr:colOff>133350</xdr:colOff>
      <xdr:row>42</xdr:row>
      <xdr:rowOff>97790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2926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115888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2986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63517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40957</xdr:rowOff>
    </xdr:from>
    <xdr:to>
      <xdr:col>19</xdr:col>
      <xdr:colOff>184150</xdr:colOff>
      <xdr:row>42</xdr:row>
      <xdr:rowOff>142557</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152734</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0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158767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158767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65088</xdr:rowOff>
    </xdr:from>
    <xdr:to>
      <xdr:col>7</xdr:col>
      <xdr:colOff>31750</xdr:colOff>
      <xdr:row>42</xdr:row>
      <xdr:rowOff>166688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5415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の増となっており、類似団体の平均を上回っている。大きな要因としては、町民会館と一般廃棄物処理施設の起債の償還により公債費が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高い水準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となっている。令和７年頃までは、現状の償還額程度が続くため、それまでの間は新規事業をなるべく控え、歳出抑制に努めていきたい。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77978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99769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24892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91565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114300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853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107442</xdr:rowOff>
    </xdr:from>
    <xdr:to>
      <xdr:col>11</xdr:col>
      <xdr:colOff>31750</xdr:colOff>
      <xdr:row>62</xdr:row>
      <xdr:rowOff>155448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3944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145542</xdr:rowOff>
    </xdr:from>
    <xdr:to>
      <xdr:col>19</xdr:col>
      <xdr:colOff>184150</xdr:colOff>
      <xdr:row>64</xdr:row>
      <xdr:rowOff>75692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60469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[438,015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人件費・物件費及び維持補修費の合計額の人口１人当たりの金額が、類似団体平均に比べて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69,237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上回っている。主として、町立診療所の運営に係る人件費、物件費等が普通会計に計上されていることと、一般廃棄物処理施設に係る委託料などが要因となっている。今後、さらに各種手当の支給要件の再検討など、人件費削減に努め、事務事業の見直しを行い、物件費の抑制等を行っ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1876</xdr:rowOff>
    </xdr:from>
    <xdr:to>
      <xdr:col>23</xdr:col>
      <xdr:colOff>133350</xdr:colOff>
      <xdr:row>83</xdr:row>
      <xdr:rowOff>16165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32226"/>
          <a:ext cx="8382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167866</xdr:rowOff>
    </xdr:from>
    <xdr:to>
      <xdr:col>19</xdr:col>
      <xdr:colOff>133350</xdr:colOff>
      <xdr:row>83</xdr:row>
      <xdr:rowOff>1876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26766"/>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167050</xdr:rowOff>
    </xdr:from>
    <xdr:to>
      <xdr:col>15</xdr:col>
      <xdr:colOff>82550</xdr:colOff>
      <xdr:row>82</xdr:row>
      <xdr:rowOff>167866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2595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140021</xdr:rowOff>
    </xdr:from>
    <xdr:to>
      <xdr:col>11</xdr:col>
      <xdr:colOff>31750</xdr:colOff>
      <xdr:row>82</xdr:row>
      <xdr:rowOff>167050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198921"/>
          <a:ext cx="889000" cy="2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136815</xdr:rowOff>
    </xdr:from>
    <xdr:to>
      <xdr:col>23</xdr:col>
      <xdr:colOff>184150</xdr:colOff>
      <xdr:row>83</xdr:row>
      <xdr:rowOff>66965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108892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16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122526</xdr:rowOff>
    </xdr:from>
    <xdr:to>
      <xdr:col>19</xdr:col>
      <xdr:colOff>184150</xdr:colOff>
      <xdr:row>83</xdr:row>
      <xdr:rowOff>52676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37453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67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117066</xdr:rowOff>
    </xdr:from>
    <xdr:to>
      <xdr:col>15</xdr:col>
      <xdr:colOff>133350</xdr:colOff>
      <xdr:row>83</xdr:row>
      <xdr:rowOff>47216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31993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6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116250</xdr:rowOff>
    </xdr:from>
    <xdr:to>
      <xdr:col>11</xdr:col>
      <xdr:colOff>82550</xdr:colOff>
      <xdr:row>83</xdr:row>
      <xdr:rowOff>46400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31177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6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89221</xdr:rowOff>
    </xdr:from>
    <xdr:to>
      <xdr:col>7</xdr:col>
      <xdr:colOff>31750</xdr:colOff>
      <xdr:row>83</xdr:row>
      <xdr:rowOff>19371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ポイント、全国町村平均では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っている。国人事院勧告や香川県人事委員会勧告に準拠した給与改定の実施が要因である。今後もラスパイレス指数の水準は維持するものの、人員配置計画の再検討を行うなど、事務の効率化、集約化を図ることにより、なお一層の人件費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45720</xdr:rowOff>
    </xdr:from>
    <xdr:to>
      <xdr:col>81</xdr:col>
      <xdr:colOff>44450</xdr:colOff>
      <xdr:row>89</xdr:row>
      <xdr:rowOff>93980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3047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45720</xdr:rowOff>
    </xdr:from>
    <xdr:to>
      <xdr:col>77</xdr:col>
      <xdr:colOff>44450</xdr:colOff>
      <xdr:row>89</xdr:row>
      <xdr:rowOff>134196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3047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102023</xdr:rowOff>
    </xdr:from>
    <xdr:to>
      <xdr:col>72</xdr:col>
      <xdr:colOff>203200</xdr:colOff>
      <xdr:row>89</xdr:row>
      <xdr:rowOff>134196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3610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45720</xdr:rowOff>
    </xdr:from>
    <xdr:to>
      <xdr:col>68</xdr:col>
      <xdr:colOff>152400</xdr:colOff>
      <xdr:row>89</xdr:row>
      <xdr:rowOff>102023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3047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43180</xdr:rowOff>
    </xdr:from>
    <xdr:to>
      <xdr:col>81</xdr:col>
      <xdr:colOff>95250</xdr:colOff>
      <xdr:row>89</xdr:row>
      <xdr:rowOff>144780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110507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1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83396</xdr:rowOff>
    </xdr:from>
    <xdr:to>
      <xdr:col>73</xdr:col>
      <xdr:colOff>44450</xdr:colOff>
      <xdr:row>90</xdr:row>
      <xdr:rowOff>13546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169773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51223</xdr:rowOff>
    </xdr:from>
    <xdr:to>
      <xdr:col>68</xdr:col>
      <xdr:colOff>203200</xdr:colOff>
      <xdr:row>89</xdr:row>
      <xdr:rowOff>152823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137600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166370</xdr:rowOff>
    </xdr:from>
    <xdr:to>
      <xdr:col>64</xdr:col>
      <xdr:colOff>152400</xdr:colOff>
      <xdr:row>89</xdr:row>
      <xdr:rowOff>96520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81297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の平均を若干上回っている。今後は、地方分権などにより、地方公共団体の役割が増加していることから、一定の職員数を確保していくことも必要であると考えるが、民間活力を活用するとともに、職員個人の質の向上にも努め、町民サービスの低下につながらないよう、適切な定員管理を実施し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105384</xdr:rowOff>
    </xdr:from>
    <xdr:to>
      <xdr:col>81</xdr:col>
      <xdr:colOff>44450</xdr:colOff>
      <xdr:row>61</xdr:row>
      <xdr:rowOff>129515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63834"/>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105384</xdr:rowOff>
    </xdr:from>
    <xdr:to>
      <xdr:col>77</xdr:col>
      <xdr:colOff>44450</xdr:colOff>
      <xdr:row>61</xdr:row>
      <xdr:rowOff>127826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63834"/>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94767</xdr:rowOff>
    </xdr:from>
    <xdr:to>
      <xdr:col>72</xdr:col>
      <xdr:colOff>203200</xdr:colOff>
      <xdr:row>61</xdr:row>
      <xdr:rowOff>127826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53217"/>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94767</xdr:rowOff>
    </xdr:from>
    <xdr:to>
      <xdr:col>68</xdr:col>
      <xdr:colOff>152400</xdr:colOff>
      <xdr:row>61</xdr:row>
      <xdr:rowOff>96215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55321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78715</xdr:rowOff>
    </xdr:from>
    <xdr:to>
      <xdr:col>81</xdr:col>
      <xdr:colOff>95250</xdr:colOff>
      <xdr:row>62</xdr:row>
      <xdr:rowOff>8865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50792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0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54584</xdr:rowOff>
    </xdr:from>
    <xdr:to>
      <xdr:col>77</xdr:col>
      <xdr:colOff>95250</xdr:colOff>
      <xdr:row>61</xdr:row>
      <xdr:rowOff>156184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140961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99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77026</xdr:rowOff>
    </xdr:from>
    <xdr:to>
      <xdr:col>73</xdr:col>
      <xdr:colOff>44450</xdr:colOff>
      <xdr:row>62</xdr:row>
      <xdr:rowOff>7176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163403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2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43967</xdr:rowOff>
    </xdr:from>
    <xdr:to>
      <xdr:col>68</xdr:col>
      <xdr:colOff>203200</xdr:colOff>
      <xdr:row>61</xdr:row>
      <xdr:rowOff>145567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0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45415</xdr:rowOff>
    </xdr:from>
    <xdr:to>
      <xdr:col>64</xdr:col>
      <xdr:colOff>152400</xdr:colOff>
      <xdr:row>61</xdr:row>
      <xdr:rowOff>147015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131792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おり、類似団体の平均を上回っている。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大きな要因としては、町民会館と一般廃棄物処理施設の起債の償還により公債費が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高い水準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となっている。令和７年頃までは、現状の償還額程度が続くため、それまでの間は新規事業をなるべく控え、歳出抑制に努めていきたい。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132504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6976956"/>
          <a:ext cx="8382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113454</xdr:rowOff>
    </xdr:from>
    <xdr:to>
      <xdr:col>77</xdr:col>
      <xdr:colOff>44450</xdr:colOff>
      <xdr:row>40</xdr:row>
      <xdr:rowOff>118956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680000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113454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676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121496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62654</xdr:rowOff>
    </xdr:from>
    <xdr:to>
      <xdr:col>73</xdr:col>
      <xdr:colOff>44450</xdr:colOff>
      <xdr:row>39</xdr:row>
      <xdr:rowOff>164254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2981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70696</xdr:rowOff>
    </xdr:from>
    <xdr:to>
      <xdr:col>64</xdr:col>
      <xdr:colOff>152400</xdr:colOff>
      <xdr:row>40</xdr:row>
      <xdr:rowOff>846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過去からの起債抑制施策として、交付税措置のある有利なもののみの発行に限定してきたことにより、類似団体と同じである。今後も起債抑制施策を継続し、現在の水準を維持する。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定員適正化計画の職員数を維持しているものの、類似団体平均を上回っている。大きな要因としては、町立診療所の運営に係る人件費が普通会計に計上されていることである。今後も適正な人員管理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35560</xdr:rowOff>
    </xdr:from>
    <xdr:to>
      <xdr:col>15</xdr:col>
      <xdr:colOff>98425</xdr:colOff>
      <xdr:row>37</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35560</xdr:rowOff>
    </xdr:from>
    <xdr:to>
      <xdr:col>11</xdr:col>
      <xdr:colOff>9525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792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156210</xdr:rowOff>
    </xdr:from>
    <xdr:to>
      <xdr:col>15</xdr:col>
      <xdr:colOff>149225</xdr:colOff>
      <xdr:row>37</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156210</xdr:rowOff>
    </xdr:from>
    <xdr:to>
      <xdr:col>6</xdr:col>
      <xdr:colOff>171450</xdr:colOff>
      <xdr:row>37</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が、依然として類似団体平均を上回っている。大きな要因としては、町立診療所の運営に係る物件費が普通会計に計上されていることと、一般廃棄物処理施設に係る委託料などの物件費が主となっていることである。今後も、施設の設備投資などによるさらなる光熱水費の抑制や業務委託の再検討など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33274</xdr:rowOff>
    </xdr:from>
    <xdr:to>
      <xdr:col>82</xdr:col>
      <xdr:colOff>107950</xdr:colOff>
      <xdr:row>19</xdr:row>
      <xdr:rowOff>37846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2908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20</xdr:row>
      <xdr:rowOff>3556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2953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129286</xdr:rowOff>
    </xdr:from>
    <xdr:to>
      <xdr:col>73</xdr:col>
      <xdr:colOff>180975</xdr:colOff>
      <xdr:row>20</xdr:row>
      <xdr:rowOff>3556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386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154432</xdr:rowOff>
    </xdr:from>
    <xdr:to>
      <xdr:col>69</xdr:col>
      <xdr:colOff>92075</xdr:colOff>
      <xdr:row>19</xdr:row>
      <xdr:rowOff>129286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2405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153924</xdr:rowOff>
    </xdr:from>
    <xdr:to>
      <xdr:col>82</xdr:col>
      <xdr:colOff>158750</xdr:colOff>
      <xdr:row>19</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124206</xdr:rowOff>
    </xdr:from>
    <xdr:to>
      <xdr:col>74</xdr:col>
      <xdr:colOff>31750</xdr:colOff>
      <xdr:row>20</xdr:row>
      <xdr:rowOff>54356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39133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78486</xdr:rowOff>
    </xdr:from>
    <xdr:to>
      <xdr:col>69</xdr:col>
      <xdr:colOff>142875</xdr:colOff>
      <xdr:row>20</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103632</xdr:rowOff>
    </xdr:from>
    <xdr:to>
      <xdr:col>65</xdr:col>
      <xdr:colOff>53975</xdr:colOff>
      <xdr:row>19</xdr:row>
      <xdr:rowOff>33782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18559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扶助費に係る経常収支比率は、昨年度より微増の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増となり、類似団体平均を下回っている。主な経費としては、児童手当や介護・訓練等給付費などであり義務的な性質のため経費削減は困難であるが、今後も引き続き現在の水準を維持するとともに、単独事業の効果の検証など見直しをすることで扶助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110672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を下回っている。特別会計への繰出金が依然高いウエイトを占めており、今後も増加傾向は続くと予想されるため、受益と負担の公平性の観点からも、また、独立採算の原則からも、その運営の健全化を図り、普通会計の負担額を減らしていくよう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122428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459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44704</xdr:rowOff>
    </xdr:from>
    <xdr:to>
      <xdr:col>78</xdr:col>
      <xdr:colOff>69850</xdr:colOff>
      <xdr:row>56</xdr:row>
      <xdr:rowOff>49276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85852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85852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50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88155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165354</xdr:rowOff>
    </xdr:from>
    <xdr:to>
      <xdr:col>78</xdr:col>
      <xdr:colOff>120650</xdr:colOff>
      <xdr:row>56</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105681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169926</xdr:rowOff>
    </xdr:from>
    <xdr:to>
      <xdr:col>74</xdr:col>
      <xdr:colOff>31750</xdr:colOff>
      <xdr:row>56</xdr:row>
      <xdr:rowOff>100076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おり、補助費等に係る経常収支比率は、類似団体平均を下回っている。社会福祉協議会に対するものが主なものとなっており、今後、削減していく事はかなり難しいところではあるが、厳しい財政状況が続いているため、今後も各種団体補助金の支給要件などを再検討するなど、補助費等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122428</xdr:rowOff>
    </xdr:from>
    <xdr:to>
      <xdr:col>82</xdr:col>
      <xdr:colOff>107950</xdr:colOff>
      <xdr:row>32</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6088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131572</xdr:rowOff>
    </xdr:from>
    <xdr:to>
      <xdr:col>78</xdr:col>
      <xdr:colOff>69850</xdr:colOff>
      <xdr:row>32</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179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149860</xdr:rowOff>
    </xdr:from>
    <xdr:to>
      <xdr:col>73</xdr:col>
      <xdr:colOff>180975</xdr:colOff>
      <xdr:row>33</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6362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122428</xdr:rowOff>
    </xdr:from>
    <xdr:to>
      <xdr:col>69</xdr:col>
      <xdr:colOff>92075</xdr:colOff>
      <xdr:row>33</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608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71628</xdr:rowOff>
    </xdr:from>
    <xdr:to>
      <xdr:col>82</xdr:col>
      <xdr:colOff>158750</xdr:colOff>
      <xdr:row>33</xdr:row>
      <xdr:rowOff>1778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151655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4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80772</xdr:rowOff>
    </xdr:from>
    <xdr:to>
      <xdr:col>78</xdr:col>
      <xdr:colOff>120650</xdr:colOff>
      <xdr:row>33</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21099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3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99060</xdr:rowOff>
    </xdr:from>
    <xdr:to>
      <xdr:col>74</xdr:col>
      <xdr:colOff>31750</xdr:colOff>
      <xdr:row>33</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126492</xdr:rowOff>
    </xdr:from>
    <xdr:to>
      <xdr:col>69</xdr:col>
      <xdr:colOff>142875</xdr:colOff>
      <xdr:row>33</xdr:row>
      <xdr:rowOff>56642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66819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71628</xdr:rowOff>
    </xdr:from>
    <xdr:to>
      <xdr:col>65</xdr:col>
      <xdr:colOff>53975</xdr:colOff>
      <xdr:row>33</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、類似団体平均を上回っている。大きな要因としては、町民会館、一般廃棄物処理施設の償還が主となっている。平成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年度予算より既に財政改革に取り組んでおり、借入額よりも償還額が上回る予算となっている。今後も後世への負担軽減を図るため、引き続き起債抑制政策を継続し、公債費の抑制に努める。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142239</xdr:rowOff>
    </xdr:from>
    <xdr:to>
      <xdr:col>24</xdr:col>
      <xdr:colOff>25400</xdr:colOff>
      <xdr:row>77</xdr:row>
      <xdr:rowOff>168911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438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495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76</xdr:row>
      <xdr:rowOff>119380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362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77470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01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91439</xdr:rowOff>
    </xdr:from>
    <xdr:to>
      <xdr:col>24</xdr:col>
      <xdr:colOff>76200</xdr:colOff>
      <xdr:row>78</xdr:row>
      <xdr:rowOff>21589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104157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公債費を除く経常経費をみると、類似団体平均を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下水道や国保など他会計への繰出金は増加が見込まれるため、歳出抑制を模索するなど、歳出の削減に努める。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77</xdr:row>
      <xdr:rowOff>8889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419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111761</xdr:rowOff>
    </xdr:from>
    <xdr:to>
      <xdr:col>78</xdr:col>
      <xdr:colOff>69850</xdr:colOff>
      <xdr:row>77</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419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96520</xdr:rowOff>
    </xdr:from>
    <xdr:to>
      <xdr:col>73</xdr:col>
      <xdr:colOff>180975</xdr:colOff>
      <xdr:row>78</xdr:row>
      <xdr:rowOff>35561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981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78</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343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45720</xdr:rowOff>
    </xdr:from>
    <xdr:to>
      <xdr:col>74</xdr:col>
      <xdr:colOff>31750</xdr:colOff>
      <xdr:row>77</xdr:row>
      <xdr:rowOff>147320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4470</xdr:rowOff>
    </xdr:from>
    <xdr:to>
      <xdr:col>29</xdr:col>
      <xdr:colOff>127000</xdr:colOff>
      <xdr:row>18</xdr:row>
      <xdr:rowOff>7675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8195"/>
          <a:ext cx="647700" cy="3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160698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7675</xdr:rowOff>
    </xdr:from>
    <xdr:to>
      <xdr:col>26</xdr:col>
      <xdr:colOff>50800</xdr:colOff>
      <xdr:row>18</xdr:row>
      <xdr:rowOff>13959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1400"/>
          <a:ext cx="698500" cy="6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11212</xdr:rowOff>
    </xdr:from>
    <xdr:to>
      <xdr:col>22</xdr:col>
      <xdr:colOff>114300</xdr:colOff>
      <xdr:row>18</xdr:row>
      <xdr:rowOff>13959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44937"/>
          <a:ext cx="698500" cy="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11212</xdr:rowOff>
    </xdr:from>
    <xdr:to>
      <xdr:col>18</xdr:col>
      <xdr:colOff>177800</xdr:colOff>
      <xdr:row>18</xdr:row>
      <xdr:rowOff>18295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4937"/>
          <a:ext cx="698500" cy="7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125120</xdr:rowOff>
    </xdr:from>
    <xdr:to>
      <xdr:col>29</xdr:col>
      <xdr:colOff>177800</xdr:colOff>
      <xdr:row>18</xdr:row>
      <xdr:rowOff>55270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7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141647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3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128325</xdr:rowOff>
    </xdr:from>
    <xdr:to>
      <xdr:col>26</xdr:col>
      <xdr:colOff>101600</xdr:colOff>
      <xdr:row>18</xdr:row>
      <xdr:rowOff>58475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68652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134609</xdr:rowOff>
    </xdr:from>
    <xdr:to>
      <xdr:col>22</xdr:col>
      <xdr:colOff>165100</xdr:colOff>
      <xdr:row>18</xdr:row>
      <xdr:rowOff>64759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96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74936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6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131862</xdr:rowOff>
    </xdr:from>
    <xdr:to>
      <xdr:col>19</xdr:col>
      <xdr:colOff>38100</xdr:colOff>
      <xdr:row>18</xdr:row>
      <xdr:rowOff>62012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4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72189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138945</xdr:rowOff>
    </xdr:from>
    <xdr:to>
      <xdr:col>15</xdr:col>
      <xdr:colOff>101600</xdr:colOff>
      <xdr:row>18</xdr:row>
      <xdr:rowOff>69095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79272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7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259100</xdr:rowOff>
    </xdr:from>
    <xdr:to>
      <xdr:col>29</xdr:col>
      <xdr:colOff>127000</xdr:colOff>
      <xdr:row>35</xdr:row>
      <xdr:rowOff>290373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69450"/>
          <a:ext cx="647700" cy="31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243877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290373</xdr:rowOff>
    </xdr:from>
    <xdr:to>
      <xdr:col>26</xdr:col>
      <xdr:colOff>50800</xdr:colOff>
      <xdr:row>36</xdr:row>
      <xdr:rowOff>88222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00723"/>
          <a:ext cx="698500" cy="14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88222</xdr:rowOff>
    </xdr:from>
    <xdr:to>
      <xdr:col>22</xdr:col>
      <xdr:colOff>114300</xdr:colOff>
      <xdr:row>36</xdr:row>
      <xdr:rowOff>139314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41472"/>
          <a:ext cx="698500" cy="51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139314</xdr:rowOff>
    </xdr:from>
    <xdr:to>
      <xdr:col>18</xdr:col>
      <xdr:colOff>177800</xdr:colOff>
      <xdr:row>36</xdr:row>
      <xdr:rowOff>160360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92564"/>
          <a:ext cx="698500" cy="21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208300</xdr:rowOff>
    </xdr:from>
    <xdr:to>
      <xdr:col>29</xdr:col>
      <xdr:colOff>177800</xdr:colOff>
      <xdr:row>35</xdr:row>
      <xdr:rowOff>309900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53377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239573</xdr:rowOff>
    </xdr:from>
    <xdr:to>
      <xdr:col>26</xdr:col>
      <xdr:colOff>101600</xdr:colOff>
      <xdr:row>35</xdr:row>
      <xdr:rowOff>341173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8450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18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37422</xdr:rowOff>
    </xdr:from>
    <xdr:to>
      <xdr:col>22</xdr:col>
      <xdr:colOff>165100</xdr:colOff>
      <xdr:row>36</xdr:row>
      <xdr:rowOff>139022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9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123799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7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88514</xdr:rowOff>
    </xdr:from>
    <xdr:to>
      <xdr:col>19</xdr:col>
      <xdr:colOff>38100</xdr:colOff>
      <xdr:row>37</xdr:row>
      <xdr:rowOff>18664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109560</xdr:rowOff>
    </xdr:from>
    <xdr:to>
      <xdr:col>15</xdr:col>
      <xdr:colOff>101600</xdr:colOff>
      <xdr:row>37</xdr:row>
      <xdr:rowOff>39710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6700</xdr:rowOff>
    </xdr:from>
    <xdr:to>
      <xdr:col>24</xdr:col>
      <xdr:colOff>63500</xdr:colOff>
      <xdr:row>36</xdr:row>
      <xdr:rowOff>8723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78900"/>
          <a:ext cx="8382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8723</xdr:rowOff>
    </xdr:from>
    <xdr:to>
      <xdr:col>19</xdr:col>
      <xdr:colOff>177800</xdr:colOff>
      <xdr:row>36</xdr:row>
      <xdr:rowOff>15365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0923"/>
          <a:ext cx="8890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15365</xdr:rowOff>
    </xdr:from>
    <xdr:to>
      <xdr:col>15</xdr:col>
      <xdr:colOff>50800</xdr:colOff>
      <xdr:row>36</xdr:row>
      <xdr:rowOff>23756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87565"/>
          <a:ext cx="889000" cy="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23756</xdr:rowOff>
    </xdr:from>
    <xdr:to>
      <xdr:col>10</xdr:col>
      <xdr:colOff>114300</xdr:colOff>
      <xdr:row>36</xdr:row>
      <xdr:rowOff>31238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95956"/>
          <a:ext cx="889000" cy="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127350</xdr:rowOff>
    </xdr:from>
    <xdr:to>
      <xdr:col>24</xdr:col>
      <xdr:colOff>114300</xdr:colOff>
      <xdr:row>36</xdr:row>
      <xdr:rowOff>57500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150227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129373</xdr:rowOff>
    </xdr:from>
    <xdr:to>
      <xdr:col>20</xdr:col>
      <xdr:colOff>38100</xdr:colOff>
      <xdr:row>36</xdr:row>
      <xdr:rowOff>59523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76050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0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136015</xdr:rowOff>
    </xdr:from>
    <xdr:to>
      <xdr:col>15</xdr:col>
      <xdr:colOff>101600</xdr:colOff>
      <xdr:row>36</xdr:row>
      <xdr:rowOff>66165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82692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144406</xdr:rowOff>
    </xdr:from>
    <xdr:to>
      <xdr:col>10</xdr:col>
      <xdr:colOff>165100</xdr:colOff>
      <xdr:row>36</xdr:row>
      <xdr:rowOff>74556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91083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2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151888</xdr:rowOff>
    </xdr:from>
    <xdr:to>
      <xdr:col>6</xdr:col>
      <xdr:colOff>38100</xdr:colOff>
      <xdr:row>36</xdr:row>
      <xdr:rowOff>82038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98565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2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98318</xdr:rowOff>
    </xdr:from>
    <xdr:to>
      <xdr:col>24</xdr:col>
      <xdr:colOff>63500</xdr:colOff>
      <xdr:row>56</xdr:row>
      <xdr:rowOff>115697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99518"/>
          <a:ext cx="8382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113377</xdr:rowOff>
    </xdr:from>
    <xdr:to>
      <xdr:col>19</xdr:col>
      <xdr:colOff>177800</xdr:colOff>
      <xdr:row>56</xdr:row>
      <xdr:rowOff>115697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14577"/>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113377</xdr:rowOff>
    </xdr:from>
    <xdr:to>
      <xdr:col>15</xdr:col>
      <xdr:colOff>50800</xdr:colOff>
      <xdr:row>56</xdr:row>
      <xdr:rowOff>114322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14577"/>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114322</xdr:rowOff>
    </xdr:from>
    <xdr:to>
      <xdr:col>10</xdr:col>
      <xdr:colOff>114300</xdr:colOff>
      <xdr:row>56</xdr:row>
      <xdr:rowOff>154955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15522"/>
          <a:ext cx="889000" cy="4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47518</xdr:rowOff>
    </xdr:from>
    <xdr:to>
      <xdr:col>24</xdr:col>
      <xdr:colOff>114300</xdr:colOff>
      <xdr:row>56</xdr:row>
      <xdr:rowOff>149118</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70395</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64897</xdr:rowOff>
    </xdr:from>
    <xdr:to>
      <xdr:col>20</xdr:col>
      <xdr:colOff>38100</xdr:colOff>
      <xdr:row>56</xdr:row>
      <xdr:rowOff>166497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11574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62577</xdr:rowOff>
    </xdr:from>
    <xdr:to>
      <xdr:col>15</xdr:col>
      <xdr:colOff>101600</xdr:colOff>
      <xdr:row>56</xdr:row>
      <xdr:rowOff>164177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9254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43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63522</xdr:rowOff>
    </xdr:from>
    <xdr:to>
      <xdr:col>10</xdr:col>
      <xdr:colOff>165100</xdr:colOff>
      <xdr:row>56</xdr:row>
      <xdr:rowOff>165122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6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10199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3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104155</xdr:rowOff>
    </xdr:from>
    <xdr:to>
      <xdr:col>6</xdr:col>
      <xdr:colOff>38100</xdr:colOff>
      <xdr:row>57</xdr:row>
      <xdr:rowOff>34305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50832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8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68410</xdr:rowOff>
    </xdr:from>
    <xdr:to>
      <xdr:col>24</xdr:col>
      <xdr:colOff>63500</xdr:colOff>
      <xdr:row>79</xdr:row>
      <xdr:rowOff>71137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612960"/>
          <a:ext cx="8382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71137</xdr:rowOff>
    </xdr:from>
    <xdr:to>
      <xdr:col>19</xdr:col>
      <xdr:colOff>177800</xdr:colOff>
      <xdr:row>79</xdr:row>
      <xdr:rowOff>72507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615687"/>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71920</xdr:rowOff>
    </xdr:from>
    <xdr:to>
      <xdr:col>15</xdr:col>
      <xdr:colOff>50800</xdr:colOff>
      <xdr:row>79</xdr:row>
      <xdr:rowOff>72507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616470"/>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70777</xdr:rowOff>
    </xdr:from>
    <xdr:to>
      <xdr:col>10</xdr:col>
      <xdr:colOff>114300</xdr:colOff>
      <xdr:row>79</xdr:row>
      <xdr:rowOff>71920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61532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17610</xdr:rowOff>
    </xdr:from>
    <xdr:to>
      <xdr:col>24</xdr:col>
      <xdr:colOff>114300</xdr:colOff>
      <xdr:row>79</xdr:row>
      <xdr:rowOff>119210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103987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20337</xdr:rowOff>
    </xdr:from>
    <xdr:to>
      <xdr:col>20</xdr:col>
      <xdr:colOff>38100</xdr:colOff>
      <xdr:row>79</xdr:row>
      <xdr:rowOff>121937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113064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5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21707</xdr:rowOff>
    </xdr:from>
    <xdr:to>
      <xdr:col>15</xdr:col>
      <xdr:colOff>101600</xdr:colOff>
      <xdr:row>79</xdr:row>
      <xdr:rowOff>123307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114434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5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21120</xdr:rowOff>
    </xdr:from>
    <xdr:to>
      <xdr:col>10</xdr:col>
      <xdr:colOff>165100</xdr:colOff>
      <xdr:row>79</xdr:row>
      <xdr:rowOff>122720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113847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5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19977</xdr:rowOff>
    </xdr:from>
    <xdr:to>
      <xdr:col>6</xdr:col>
      <xdr:colOff>38100</xdr:colOff>
      <xdr:row>79</xdr:row>
      <xdr:rowOff>121577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112704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5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124333</xdr:rowOff>
    </xdr:from>
    <xdr:to>
      <xdr:col>24</xdr:col>
      <xdr:colOff>63500</xdr:colOff>
      <xdr:row>98</xdr:row>
      <xdr:rowOff>143802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926433"/>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114643</xdr:rowOff>
    </xdr:from>
    <xdr:to>
      <xdr:col>19</xdr:col>
      <xdr:colOff>177800</xdr:colOff>
      <xdr:row>98</xdr:row>
      <xdr:rowOff>143802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916743"/>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99644</xdr:rowOff>
    </xdr:from>
    <xdr:to>
      <xdr:col>15</xdr:col>
      <xdr:colOff>50800</xdr:colOff>
      <xdr:row>98</xdr:row>
      <xdr:rowOff>114643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901744"/>
          <a:ext cx="8890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99644</xdr:rowOff>
    </xdr:from>
    <xdr:to>
      <xdr:col>10</xdr:col>
      <xdr:colOff>114300</xdr:colOff>
      <xdr:row>98</xdr:row>
      <xdr:rowOff>120408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01744"/>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73533</xdr:rowOff>
    </xdr:from>
    <xdr:to>
      <xdr:col>24</xdr:col>
      <xdr:colOff>114300</xdr:colOff>
      <xdr:row>99</xdr:row>
      <xdr:rowOff>3683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159910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9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93002</xdr:rowOff>
    </xdr:from>
    <xdr:to>
      <xdr:col>20</xdr:col>
      <xdr:colOff>38100</xdr:colOff>
      <xdr:row>99</xdr:row>
      <xdr:rowOff>23152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14279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8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63843</xdr:rowOff>
    </xdr:from>
    <xdr:to>
      <xdr:col>15</xdr:col>
      <xdr:colOff>101600</xdr:colOff>
      <xdr:row>98</xdr:row>
      <xdr:rowOff>165443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156570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5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48844</xdr:rowOff>
    </xdr:from>
    <xdr:to>
      <xdr:col>10</xdr:col>
      <xdr:colOff>165100</xdr:colOff>
      <xdr:row>98</xdr:row>
      <xdr:rowOff>150444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5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141571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69608</xdr:rowOff>
    </xdr:from>
    <xdr:to>
      <xdr:col>6</xdr:col>
      <xdr:colOff>38100</xdr:colOff>
      <xdr:row>98</xdr:row>
      <xdr:rowOff>171208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162335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126289</xdr:rowOff>
    </xdr:from>
    <xdr:to>
      <xdr:col>55</xdr:col>
      <xdr:colOff>0</xdr:colOff>
      <xdr:row>37</xdr:row>
      <xdr:rowOff>149073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69939"/>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149073</xdr:rowOff>
    </xdr:from>
    <xdr:to>
      <xdr:col>50</xdr:col>
      <xdr:colOff>114300</xdr:colOff>
      <xdr:row>37</xdr:row>
      <xdr:rowOff>168766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92723"/>
          <a:ext cx="8890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168766</xdr:rowOff>
    </xdr:from>
    <xdr:to>
      <xdr:col>45</xdr:col>
      <xdr:colOff>177800</xdr:colOff>
      <xdr:row>37</xdr:row>
      <xdr:rowOff>170992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12416"/>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170992</xdr:rowOff>
    </xdr:from>
    <xdr:to>
      <xdr:col>41</xdr:col>
      <xdr:colOff>50800</xdr:colOff>
      <xdr:row>38</xdr:row>
      <xdr:rowOff>9969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4642"/>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75489</xdr:rowOff>
    </xdr:from>
    <xdr:to>
      <xdr:col>55</xdr:col>
      <xdr:colOff>50800</xdr:colOff>
      <xdr:row>38</xdr:row>
      <xdr:rowOff>5638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19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161866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3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98273</xdr:rowOff>
    </xdr:from>
    <xdr:to>
      <xdr:col>50</xdr:col>
      <xdr:colOff>165100</xdr:colOff>
      <xdr:row>38</xdr:row>
      <xdr:rowOff>28423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19549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117966</xdr:rowOff>
    </xdr:from>
    <xdr:to>
      <xdr:col>46</xdr:col>
      <xdr:colOff>38100</xdr:colOff>
      <xdr:row>38</xdr:row>
      <xdr:rowOff>48116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39243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5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120192</xdr:rowOff>
    </xdr:from>
    <xdr:to>
      <xdr:col>41</xdr:col>
      <xdr:colOff>101600</xdr:colOff>
      <xdr:row>38</xdr:row>
      <xdr:rowOff>50341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3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41469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5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130620</xdr:rowOff>
    </xdr:from>
    <xdr:to>
      <xdr:col>36</xdr:col>
      <xdr:colOff>165100</xdr:colOff>
      <xdr:row>38</xdr:row>
      <xdr:rowOff>60770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51896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95512</xdr:rowOff>
    </xdr:from>
    <xdr:to>
      <xdr:col>55</xdr:col>
      <xdr:colOff>0</xdr:colOff>
      <xdr:row>57</xdr:row>
      <xdr:rowOff>124411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68162"/>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103498</xdr:rowOff>
    </xdr:from>
    <xdr:to>
      <xdr:col>50</xdr:col>
      <xdr:colOff>114300</xdr:colOff>
      <xdr:row>57</xdr:row>
      <xdr:rowOff>124411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76148"/>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67274</xdr:rowOff>
    </xdr:from>
    <xdr:to>
      <xdr:col>45</xdr:col>
      <xdr:colOff>177800</xdr:colOff>
      <xdr:row>57</xdr:row>
      <xdr:rowOff>103498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39924"/>
          <a:ext cx="889000" cy="3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95705</xdr:rowOff>
    </xdr:from>
    <xdr:to>
      <xdr:col>41</xdr:col>
      <xdr:colOff>50800</xdr:colOff>
      <xdr:row>57</xdr:row>
      <xdr:rowOff>67274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96905"/>
          <a:ext cx="889000" cy="1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44712</xdr:rowOff>
    </xdr:from>
    <xdr:to>
      <xdr:col>55</xdr:col>
      <xdr:colOff>50800</xdr:colOff>
      <xdr:row>57</xdr:row>
      <xdr:rowOff>146312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73611</xdr:rowOff>
    </xdr:from>
    <xdr:to>
      <xdr:col>50</xdr:col>
      <xdr:colOff>165100</xdr:colOff>
      <xdr:row>58</xdr:row>
      <xdr:rowOff>3761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4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166338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3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52698</xdr:rowOff>
    </xdr:from>
    <xdr:to>
      <xdr:col>46</xdr:col>
      <xdr:colOff>38100</xdr:colOff>
      <xdr:row>57</xdr:row>
      <xdr:rowOff>154298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145425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1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16474</xdr:rowOff>
    </xdr:from>
    <xdr:to>
      <xdr:col>41</xdr:col>
      <xdr:colOff>101600</xdr:colOff>
      <xdr:row>57</xdr:row>
      <xdr:rowOff>118074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109201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88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44905</xdr:rowOff>
    </xdr:from>
    <xdr:to>
      <xdr:col>36</xdr:col>
      <xdr:colOff>165100</xdr:colOff>
      <xdr:row>56</xdr:row>
      <xdr:rowOff>146505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6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163032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42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150344</xdr:rowOff>
    </xdr:from>
    <xdr:to>
      <xdr:col>55</xdr:col>
      <xdr:colOff>0</xdr:colOff>
      <xdr:row>79</xdr:row>
      <xdr:rowOff>19340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23444"/>
          <a:ext cx="838200" cy="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150344</xdr:rowOff>
    </xdr:from>
    <xdr:to>
      <xdr:col>50</xdr:col>
      <xdr:colOff>114300</xdr:colOff>
      <xdr:row>79</xdr:row>
      <xdr:rowOff>39320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23444"/>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92517</xdr:rowOff>
    </xdr:from>
    <xdr:to>
      <xdr:col>45</xdr:col>
      <xdr:colOff>177800</xdr:colOff>
      <xdr:row>79</xdr:row>
      <xdr:rowOff>39320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65617"/>
          <a:ext cx="889000" cy="1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158628</xdr:rowOff>
    </xdr:from>
    <xdr:to>
      <xdr:col>41</xdr:col>
      <xdr:colOff>50800</xdr:colOff>
      <xdr:row>78</xdr:row>
      <xdr:rowOff>92517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60278"/>
          <a:ext cx="889000" cy="1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139990</xdr:rowOff>
    </xdr:from>
    <xdr:to>
      <xdr:col>55</xdr:col>
      <xdr:colOff>50800</xdr:colOff>
      <xdr:row>79</xdr:row>
      <xdr:rowOff>70140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54917</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99544</xdr:rowOff>
    </xdr:from>
    <xdr:to>
      <xdr:col>50</xdr:col>
      <xdr:colOff>165100</xdr:colOff>
      <xdr:row>79</xdr:row>
      <xdr:rowOff>29694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20821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159970</xdr:rowOff>
    </xdr:from>
    <xdr:to>
      <xdr:col>46</xdr:col>
      <xdr:colOff>38100</xdr:colOff>
      <xdr:row>79</xdr:row>
      <xdr:rowOff>90120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81247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6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41717</xdr:rowOff>
    </xdr:from>
    <xdr:to>
      <xdr:col>41</xdr:col>
      <xdr:colOff>101600</xdr:colOff>
      <xdr:row>78</xdr:row>
      <xdr:rowOff>143317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159844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107828</xdr:rowOff>
    </xdr:from>
    <xdr:to>
      <xdr:col>36</xdr:col>
      <xdr:colOff>165100</xdr:colOff>
      <xdr:row>78</xdr:row>
      <xdr:rowOff>37978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54505</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308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124735</xdr:rowOff>
    </xdr:from>
    <xdr:to>
      <xdr:col>55</xdr:col>
      <xdr:colOff>0</xdr:colOff>
      <xdr:row>98</xdr:row>
      <xdr:rowOff>169307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926835"/>
          <a:ext cx="838200" cy="4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101040</xdr:rowOff>
    </xdr:from>
    <xdr:to>
      <xdr:col>50</xdr:col>
      <xdr:colOff>114300</xdr:colOff>
      <xdr:row>98</xdr:row>
      <xdr:rowOff>169307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03140"/>
          <a:ext cx="889000" cy="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101040</xdr:rowOff>
    </xdr:from>
    <xdr:to>
      <xdr:col>45</xdr:col>
      <xdr:colOff>177800</xdr:colOff>
      <xdr:row>98</xdr:row>
      <xdr:rowOff>128642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03140"/>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170379</xdr:rowOff>
    </xdr:from>
    <xdr:to>
      <xdr:col>41</xdr:col>
      <xdr:colOff>50800</xdr:colOff>
      <xdr:row>98</xdr:row>
      <xdr:rowOff>128642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01029"/>
          <a:ext cx="889000" cy="12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73935</xdr:rowOff>
    </xdr:from>
    <xdr:to>
      <xdr:col>55</xdr:col>
      <xdr:colOff>50800</xdr:colOff>
      <xdr:row>99</xdr:row>
      <xdr:rowOff>4085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118507</xdr:rowOff>
    </xdr:from>
    <xdr:to>
      <xdr:col>50</xdr:col>
      <xdr:colOff>165100</xdr:colOff>
      <xdr:row>99</xdr:row>
      <xdr:rowOff>48657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2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39784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50240</xdr:rowOff>
    </xdr:from>
    <xdr:to>
      <xdr:col>46</xdr:col>
      <xdr:colOff>38100</xdr:colOff>
      <xdr:row>98</xdr:row>
      <xdr:rowOff>151840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168367</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62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77842</xdr:rowOff>
    </xdr:from>
    <xdr:to>
      <xdr:col>41</xdr:col>
      <xdr:colOff>101600</xdr:colOff>
      <xdr:row>99</xdr:row>
      <xdr:rowOff>7992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7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170569</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97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119579</xdr:rowOff>
    </xdr:from>
    <xdr:to>
      <xdr:col>36</xdr:col>
      <xdr:colOff>165100</xdr:colOff>
      <xdr:row>98</xdr:row>
      <xdr:rowOff>49729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66256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52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30680</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7230"/>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30680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17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151330</xdr:rowOff>
    </xdr:from>
    <xdr:to>
      <xdr:col>81</xdr:col>
      <xdr:colOff>101600</xdr:colOff>
      <xdr:row>39</xdr:row>
      <xdr:rowOff>81480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72607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5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8797</xdr:rowOff>
    </xdr:from>
    <xdr:to>
      <xdr:col>85</xdr:col>
      <xdr:colOff>127000</xdr:colOff>
      <xdr:row>74</xdr:row>
      <xdr:rowOff>10404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696097"/>
          <a:ext cx="8382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8797</xdr:rowOff>
    </xdr:from>
    <xdr:to>
      <xdr:col>81</xdr:col>
      <xdr:colOff>50800</xdr:colOff>
      <xdr:row>74</xdr:row>
      <xdr:rowOff>115658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69609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115658</xdr:rowOff>
    </xdr:from>
    <xdr:to>
      <xdr:col>76</xdr:col>
      <xdr:colOff>114300</xdr:colOff>
      <xdr:row>75</xdr:row>
      <xdr:rowOff>71103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802958"/>
          <a:ext cx="889000" cy="1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71103</xdr:rowOff>
    </xdr:from>
    <xdr:to>
      <xdr:col>71</xdr:col>
      <xdr:colOff>177800</xdr:colOff>
      <xdr:row>75</xdr:row>
      <xdr:rowOff>73906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929853"/>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131054</xdr:rowOff>
    </xdr:from>
    <xdr:to>
      <xdr:col>85</xdr:col>
      <xdr:colOff>177800</xdr:colOff>
      <xdr:row>74</xdr:row>
      <xdr:rowOff>61204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64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153931</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9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129447</xdr:rowOff>
    </xdr:from>
    <xdr:to>
      <xdr:col>81</xdr:col>
      <xdr:colOff>101600</xdr:colOff>
      <xdr:row>74</xdr:row>
      <xdr:rowOff>59597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6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76124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42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64858</xdr:rowOff>
    </xdr:from>
    <xdr:to>
      <xdr:col>76</xdr:col>
      <xdr:colOff>165100</xdr:colOff>
      <xdr:row>74</xdr:row>
      <xdr:rowOff>166458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11535</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52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20303</xdr:rowOff>
    </xdr:from>
    <xdr:to>
      <xdr:col>72</xdr:col>
      <xdr:colOff>38100</xdr:colOff>
      <xdr:row>75</xdr:row>
      <xdr:rowOff>121903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8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138430</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65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23106</xdr:rowOff>
    </xdr:from>
    <xdr:to>
      <xdr:col>67</xdr:col>
      <xdr:colOff>101600</xdr:colOff>
      <xdr:row>75</xdr:row>
      <xdr:rowOff>124706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8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141233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65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40670</xdr:rowOff>
    </xdr:from>
    <xdr:to>
      <xdr:col>85</xdr:col>
      <xdr:colOff>127000</xdr:colOff>
      <xdr:row>97</xdr:row>
      <xdr:rowOff>12306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499870"/>
          <a:ext cx="838200" cy="14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13439</xdr:rowOff>
    </xdr:from>
    <xdr:to>
      <xdr:col>81</xdr:col>
      <xdr:colOff>50800</xdr:colOff>
      <xdr:row>97</xdr:row>
      <xdr:rowOff>12306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301189"/>
          <a:ext cx="889000" cy="34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13439</xdr:rowOff>
    </xdr:from>
    <xdr:to>
      <xdr:col>76</xdr:col>
      <xdr:colOff>114300</xdr:colOff>
      <xdr:row>96</xdr:row>
      <xdr:rowOff>149233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301189"/>
          <a:ext cx="889000" cy="3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154094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4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34417</xdr:rowOff>
    </xdr:from>
    <xdr:to>
      <xdr:col>71</xdr:col>
      <xdr:colOff>177800</xdr:colOff>
      <xdr:row>96</xdr:row>
      <xdr:rowOff>149233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322167"/>
          <a:ext cx="889000" cy="28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154898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161320</xdr:rowOff>
    </xdr:from>
    <xdr:to>
      <xdr:col>85</xdr:col>
      <xdr:colOff>177800</xdr:colOff>
      <xdr:row>96</xdr:row>
      <xdr:rowOff>91470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12747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30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132956</xdr:rowOff>
    </xdr:from>
    <xdr:to>
      <xdr:col>81</xdr:col>
      <xdr:colOff>101600</xdr:colOff>
      <xdr:row>97</xdr:row>
      <xdr:rowOff>63106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5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54233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8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134089</xdr:rowOff>
    </xdr:from>
    <xdr:to>
      <xdr:col>76</xdr:col>
      <xdr:colOff>165100</xdr:colOff>
      <xdr:row>95</xdr:row>
      <xdr:rowOff>64239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25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80766</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292795" y="1602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98433</xdr:rowOff>
    </xdr:from>
    <xdr:to>
      <xdr:col>72</xdr:col>
      <xdr:colOff>38100</xdr:colOff>
      <xdr:row>97</xdr:row>
      <xdr:rowOff>28583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5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45110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33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155067</xdr:rowOff>
    </xdr:from>
    <xdr:to>
      <xdr:col>67</xdr:col>
      <xdr:colOff>101600</xdr:colOff>
      <xdr:row>95</xdr:row>
      <xdr:rowOff>85217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2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101744</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04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27366</xdr:rowOff>
    </xdr:from>
    <xdr:to>
      <xdr:col>116</xdr:col>
      <xdr:colOff>63500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8599866"/>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11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29287</xdr:rowOff>
    </xdr:from>
    <xdr:to>
      <xdr:col>111</xdr:col>
      <xdr:colOff>177800</xdr:colOff>
      <xdr:row>50</xdr:row>
      <xdr:rowOff>32166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86017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81025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100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32166</xdr:rowOff>
    </xdr:from>
    <xdr:to>
      <xdr:col>107</xdr:col>
      <xdr:colOff>50800</xdr:colOff>
      <xdr:row>50</xdr:row>
      <xdr:rowOff>59168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8604666"/>
          <a:ext cx="8890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83749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100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52915</xdr:rowOff>
    </xdr:from>
    <xdr:to>
      <xdr:col>102</xdr:col>
      <xdr:colOff>114300</xdr:colOff>
      <xdr:row>50</xdr:row>
      <xdr:rowOff>59168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8625415"/>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148016</xdr:rowOff>
    </xdr:from>
    <xdr:to>
      <xdr:col>116</xdr:col>
      <xdr:colOff>114300</xdr:colOff>
      <xdr:row>50</xdr:row>
      <xdr:rowOff>78166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85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101043</xdr:rowOff>
    </xdr:from>
    <xdr:ext cx="599010"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850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149937</xdr:rowOff>
    </xdr:from>
    <xdr:to>
      <xdr:col>112</xdr:col>
      <xdr:colOff>38100</xdr:colOff>
      <xdr:row>50</xdr:row>
      <xdr:rowOff>80087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855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96614</xdr:rowOff>
    </xdr:from>
    <xdr:ext cx="59901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23795" y="832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49</xdr:row>
      <xdr:rowOff>152816</xdr:rowOff>
    </xdr:from>
    <xdr:to>
      <xdr:col>107</xdr:col>
      <xdr:colOff>101600</xdr:colOff>
      <xdr:row>50</xdr:row>
      <xdr:rowOff>82966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85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99493</xdr:rowOff>
    </xdr:from>
    <xdr:ext cx="59901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34795" y="832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8368</xdr:rowOff>
    </xdr:from>
    <xdr:to>
      <xdr:col>102</xdr:col>
      <xdr:colOff>165100</xdr:colOff>
      <xdr:row>50</xdr:row>
      <xdr:rowOff>109968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858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48</xdr:row>
      <xdr:rowOff>126495</xdr:rowOff>
    </xdr:from>
    <xdr:ext cx="59901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45795" y="83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2115</xdr:rowOff>
    </xdr:from>
    <xdr:to>
      <xdr:col>98</xdr:col>
      <xdr:colOff>38100</xdr:colOff>
      <xdr:row>50</xdr:row>
      <xdr:rowOff>103715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85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120242</xdr:rowOff>
    </xdr:from>
    <xdr:ext cx="59901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56795" y="8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150797</xdr:rowOff>
    </xdr:from>
    <xdr:to>
      <xdr:col>116</xdr:col>
      <xdr:colOff>63500</xdr:colOff>
      <xdr:row>76</xdr:row>
      <xdr:rowOff>59159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09547"/>
          <a:ext cx="838200" cy="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150797</xdr:rowOff>
    </xdr:from>
    <xdr:to>
      <xdr:col>111</xdr:col>
      <xdr:colOff>177800</xdr:colOff>
      <xdr:row>76</xdr:row>
      <xdr:rowOff>74476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009547"/>
          <a:ext cx="8890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60353</xdr:rowOff>
    </xdr:from>
    <xdr:to>
      <xdr:col>107</xdr:col>
      <xdr:colOff>50800</xdr:colOff>
      <xdr:row>76</xdr:row>
      <xdr:rowOff>74476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90553"/>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60353</xdr:rowOff>
    </xdr:from>
    <xdr:to>
      <xdr:col>102</xdr:col>
      <xdr:colOff>114300</xdr:colOff>
      <xdr:row>76</xdr:row>
      <xdr:rowOff>126085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90553"/>
          <a:ext cx="889000" cy="6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8359</xdr:rowOff>
    </xdr:from>
    <xdr:to>
      <xdr:col>116</xdr:col>
      <xdr:colOff>114300</xdr:colOff>
      <xdr:row>76</xdr:row>
      <xdr:rowOff>109959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158236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1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99996</xdr:rowOff>
    </xdr:from>
    <xdr:to>
      <xdr:col>112</xdr:col>
      <xdr:colOff>38100</xdr:colOff>
      <xdr:row>76</xdr:row>
      <xdr:rowOff>30147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587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46673</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273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23676</xdr:rowOff>
    </xdr:from>
    <xdr:to>
      <xdr:col>107</xdr:col>
      <xdr:colOff>101600</xdr:colOff>
      <xdr:row>76</xdr:row>
      <xdr:rowOff>125276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116403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9553</xdr:rowOff>
    </xdr:from>
    <xdr:to>
      <xdr:col>102</xdr:col>
      <xdr:colOff>165100</xdr:colOff>
      <xdr:row>76</xdr:row>
      <xdr:rowOff>111153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102280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75285</xdr:rowOff>
    </xdr:from>
    <xdr:to>
      <xdr:col>98</xdr:col>
      <xdr:colOff>38100</xdr:colOff>
      <xdr:row>77</xdr:row>
      <xdr:rowOff>5435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1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168012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9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1,375,971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208,180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円、物件費は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241,723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円、公債費は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289,592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増減はあるものの類似団体平均と比べ高い水準にある。主な要因は、町立診療所の運営に係る経費が普通会計に計上されていること、一般廃棄物処理施設に係る委託料などが増となっていること、町民会館及び一般廃棄物処理施設の起債の償還である。また、普通建設事業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177,319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っている。今後とも人件費・物件費の削減に努め、公債費については、現在実施している施策を今後も継続し、起債残高を減少させていくこととする。さらには、公共施設等総合管理計画に基づき、更新や維持管理に対して適正に財源配分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香川県直島町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
3,062
14.22
4,516,167
4,239,366
180,001
1,771,256
3,428,964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170152</xdr:rowOff>
    </xdr:from>
    <xdr:to>
      <xdr:col>24</xdr:col>
      <xdr:colOff>63500</xdr:colOff>
      <xdr:row>38</xdr:row>
      <xdr:rowOff>15668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513802"/>
          <a:ext cx="8382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160976</xdr:rowOff>
    </xdr:from>
    <xdr:to>
      <xdr:col>19</xdr:col>
      <xdr:colOff>177800</xdr:colOff>
      <xdr:row>37</xdr:row>
      <xdr:rowOff>170152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04626"/>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160976</xdr:rowOff>
    </xdr:from>
    <xdr:to>
      <xdr:col>15</xdr:col>
      <xdr:colOff>50800</xdr:colOff>
      <xdr:row>37</xdr:row>
      <xdr:rowOff>166283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04626"/>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139716</xdr:rowOff>
    </xdr:from>
    <xdr:to>
      <xdr:col>10</xdr:col>
      <xdr:colOff>114300</xdr:colOff>
      <xdr:row>37</xdr:row>
      <xdr:rowOff>166283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83366"/>
          <a:ext cx="889000" cy="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136318</xdr:rowOff>
    </xdr:from>
    <xdr:to>
      <xdr:col>24</xdr:col>
      <xdr:colOff>114300</xdr:colOff>
      <xdr:row>38</xdr:row>
      <xdr:rowOff>66468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92048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119353</xdr:rowOff>
    </xdr:from>
    <xdr:to>
      <xdr:col>20</xdr:col>
      <xdr:colOff>38100</xdr:colOff>
      <xdr:row>38</xdr:row>
      <xdr:rowOff>49502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63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40629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110176</xdr:rowOff>
    </xdr:from>
    <xdr:to>
      <xdr:col>15</xdr:col>
      <xdr:colOff>101600</xdr:colOff>
      <xdr:row>38</xdr:row>
      <xdr:rowOff>40326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56853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2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115483</xdr:rowOff>
    </xdr:from>
    <xdr:to>
      <xdr:col>10</xdr:col>
      <xdr:colOff>165100</xdr:colOff>
      <xdr:row>38</xdr:row>
      <xdr:rowOff>45633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62160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88916</xdr:rowOff>
    </xdr:from>
    <xdr:to>
      <xdr:col>6</xdr:col>
      <xdr:colOff>38100</xdr:colOff>
      <xdr:row>38</xdr:row>
      <xdr:rowOff>19066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35593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38707</xdr:rowOff>
    </xdr:from>
    <xdr:to>
      <xdr:col>24</xdr:col>
      <xdr:colOff>63500</xdr:colOff>
      <xdr:row>57</xdr:row>
      <xdr:rowOff>53496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11357"/>
          <a:ext cx="838200" cy="1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3155</xdr:rowOff>
    </xdr:from>
    <xdr:to>
      <xdr:col>19</xdr:col>
      <xdr:colOff>177800</xdr:colOff>
      <xdr:row>57</xdr:row>
      <xdr:rowOff>53496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75805"/>
          <a:ext cx="889000" cy="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3155</xdr:rowOff>
    </xdr:from>
    <xdr:to>
      <xdr:col>15</xdr:col>
      <xdr:colOff>50800</xdr:colOff>
      <xdr:row>57</xdr:row>
      <xdr:rowOff>75095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75805"/>
          <a:ext cx="889000" cy="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38372</xdr:rowOff>
    </xdr:from>
    <xdr:to>
      <xdr:col>10</xdr:col>
      <xdr:colOff>114300</xdr:colOff>
      <xdr:row>57</xdr:row>
      <xdr:rowOff>75095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39572"/>
          <a:ext cx="889000" cy="2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159357</xdr:rowOff>
    </xdr:from>
    <xdr:to>
      <xdr:col>24</xdr:col>
      <xdr:colOff>114300</xdr:colOff>
      <xdr:row>57</xdr:row>
      <xdr:rowOff>89507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10784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1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2696</xdr:rowOff>
    </xdr:from>
    <xdr:to>
      <xdr:col>20</xdr:col>
      <xdr:colOff>38100</xdr:colOff>
      <xdr:row>57</xdr:row>
      <xdr:rowOff>104296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95423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8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123805</xdr:rowOff>
    </xdr:from>
    <xdr:to>
      <xdr:col>15</xdr:col>
      <xdr:colOff>101600</xdr:colOff>
      <xdr:row>57</xdr:row>
      <xdr:rowOff>53955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70482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00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24295</xdr:rowOff>
    </xdr:from>
    <xdr:to>
      <xdr:col>10</xdr:col>
      <xdr:colOff>165100</xdr:colOff>
      <xdr:row>57</xdr:row>
      <xdr:rowOff>125895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142422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7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159022</xdr:rowOff>
    </xdr:from>
    <xdr:to>
      <xdr:col>6</xdr:col>
      <xdr:colOff>38100</xdr:colOff>
      <xdr:row>56</xdr:row>
      <xdr:rowOff>89172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105699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3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83758</xdr:rowOff>
    </xdr:from>
    <xdr:to>
      <xdr:col>24</xdr:col>
      <xdr:colOff>63500</xdr:colOff>
      <xdr:row>78</xdr:row>
      <xdr:rowOff>45738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285408"/>
          <a:ext cx="838200" cy="1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153991</xdr:rowOff>
    </xdr:from>
    <xdr:to>
      <xdr:col>19</xdr:col>
      <xdr:colOff>177800</xdr:colOff>
      <xdr:row>78</xdr:row>
      <xdr:rowOff>45738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355641"/>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125893</xdr:rowOff>
    </xdr:from>
    <xdr:to>
      <xdr:col>15</xdr:col>
      <xdr:colOff>50800</xdr:colOff>
      <xdr:row>77</xdr:row>
      <xdr:rowOff>153991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327543"/>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82753</xdr:rowOff>
    </xdr:from>
    <xdr:to>
      <xdr:col>10</xdr:col>
      <xdr:colOff>114300</xdr:colOff>
      <xdr:row>77</xdr:row>
      <xdr:rowOff>125893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284403"/>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32958</xdr:rowOff>
    </xdr:from>
    <xdr:to>
      <xdr:col>24</xdr:col>
      <xdr:colOff>114300</xdr:colOff>
      <xdr:row>77</xdr:row>
      <xdr:rowOff>134558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3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11385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166388</xdr:rowOff>
    </xdr:from>
    <xdr:to>
      <xdr:col>20</xdr:col>
      <xdr:colOff>38100</xdr:colOff>
      <xdr:row>78</xdr:row>
      <xdr:rowOff>96538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6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87665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60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103191</xdr:rowOff>
    </xdr:from>
    <xdr:to>
      <xdr:col>15</xdr:col>
      <xdr:colOff>101600</xdr:colOff>
      <xdr:row>78</xdr:row>
      <xdr:rowOff>33341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24468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9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75093</xdr:rowOff>
    </xdr:from>
    <xdr:to>
      <xdr:col>10</xdr:col>
      <xdr:colOff>165100</xdr:colOff>
      <xdr:row>78</xdr:row>
      <xdr:rowOff>5243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167820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31953</xdr:rowOff>
    </xdr:from>
    <xdr:to>
      <xdr:col>6</xdr:col>
      <xdr:colOff>38100</xdr:colOff>
      <xdr:row>77</xdr:row>
      <xdr:rowOff>133553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124680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2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169946</xdr:rowOff>
    </xdr:from>
    <xdr:to>
      <xdr:col>24</xdr:col>
      <xdr:colOff>63500</xdr:colOff>
      <xdr:row>98</xdr:row>
      <xdr:rowOff>9551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00596"/>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161030</xdr:rowOff>
    </xdr:from>
    <xdr:to>
      <xdr:col>19</xdr:col>
      <xdr:colOff>177800</xdr:colOff>
      <xdr:row>98</xdr:row>
      <xdr:rowOff>9551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91680"/>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161030</xdr:rowOff>
    </xdr:from>
    <xdr:to>
      <xdr:col>15</xdr:col>
      <xdr:colOff>50800</xdr:colOff>
      <xdr:row>97</xdr:row>
      <xdr:rowOff>163871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91680"/>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91415</xdr:rowOff>
    </xdr:from>
    <xdr:to>
      <xdr:col>10</xdr:col>
      <xdr:colOff>114300</xdr:colOff>
      <xdr:row>97</xdr:row>
      <xdr:rowOff>163871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550615"/>
          <a:ext cx="889000" cy="2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119146</xdr:rowOff>
    </xdr:from>
    <xdr:to>
      <xdr:col>24</xdr:col>
      <xdr:colOff>114300</xdr:colOff>
      <xdr:row>98</xdr:row>
      <xdr:rowOff>49296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142023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0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130201</xdr:rowOff>
    </xdr:from>
    <xdr:to>
      <xdr:col>20</xdr:col>
      <xdr:colOff>38100</xdr:colOff>
      <xdr:row>98</xdr:row>
      <xdr:rowOff>60351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76878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3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110230</xdr:rowOff>
    </xdr:from>
    <xdr:to>
      <xdr:col>15</xdr:col>
      <xdr:colOff>101600</xdr:colOff>
      <xdr:row>98</xdr:row>
      <xdr:rowOff>40380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56907</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1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113071</xdr:rowOff>
    </xdr:from>
    <xdr:to>
      <xdr:col>10</xdr:col>
      <xdr:colOff>165100</xdr:colOff>
      <xdr:row>98</xdr:row>
      <xdr:rowOff>43221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4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59748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51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40615</xdr:rowOff>
    </xdr:from>
    <xdr:to>
      <xdr:col>6</xdr:col>
      <xdr:colOff>38100</xdr:colOff>
      <xdr:row>96</xdr:row>
      <xdr:rowOff>142215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4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158742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2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44323</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087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44323</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164973</xdr:rowOff>
    </xdr:from>
    <xdr:to>
      <xdr:col>50</xdr:col>
      <xdr:colOff>165100</xdr:colOff>
      <xdr:row>39</xdr:row>
      <xdr:rowOff>95123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86250</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97852</xdr:rowOff>
    </xdr:from>
    <xdr:to>
      <xdr:col>55</xdr:col>
      <xdr:colOff>0</xdr:colOff>
      <xdr:row>57</xdr:row>
      <xdr:rowOff>98455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70502"/>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91419</xdr:rowOff>
    </xdr:from>
    <xdr:to>
      <xdr:col>50</xdr:col>
      <xdr:colOff>114300</xdr:colOff>
      <xdr:row>57</xdr:row>
      <xdr:rowOff>97852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64069"/>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90010</xdr:rowOff>
    </xdr:from>
    <xdr:to>
      <xdr:col>45</xdr:col>
      <xdr:colOff>177800</xdr:colOff>
      <xdr:row>57</xdr:row>
      <xdr:rowOff>91419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6266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90010</xdr:rowOff>
    </xdr:from>
    <xdr:to>
      <xdr:col>41</xdr:col>
      <xdr:colOff>50800</xdr:colOff>
      <xdr:row>57</xdr:row>
      <xdr:rowOff>91829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62660"/>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47655</xdr:rowOff>
    </xdr:from>
    <xdr:to>
      <xdr:col>55</xdr:col>
      <xdr:colOff>50800</xdr:colOff>
      <xdr:row>57</xdr:row>
      <xdr:rowOff>149255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7032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47052</xdr:rowOff>
    </xdr:from>
    <xdr:to>
      <xdr:col>50</xdr:col>
      <xdr:colOff>165100</xdr:colOff>
      <xdr:row>57</xdr:row>
      <xdr:rowOff>148652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165179</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9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40619</xdr:rowOff>
    </xdr:from>
    <xdr:to>
      <xdr:col>46</xdr:col>
      <xdr:colOff>38100</xdr:colOff>
      <xdr:row>57</xdr:row>
      <xdr:rowOff>142219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158746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8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39210</xdr:rowOff>
    </xdr:from>
    <xdr:to>
      <xdr:col>41</xdr:col>
      <xdr:colOff>101600</xdr:colOff>
      <xdr:row>57</xdr:row>
      <xdr:rowOff>140810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157337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58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41029</xdr:rowOff>
    </xdr:from>
    <xdr:to>
      <xdr:col>36</xdr:col>
      <xdr:colOff>165100</xdr:colOff>
      <xdr:row>57</xdr:row>
      <xdr:rowOff>142629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159156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93255</xdr:rowOff>
    </xdr:from>
    <xdr:to>
      <xdr:col>55</xdr:col>
      <xdr:colOff>0</xdr:colOff>
      <xdr:row>78</xdr:row>
      <xdr:rowOff>97758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66355"/>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97093</xdr:rowOff>
    </xdr:from>
    <xdr:to>
      <xdr:col>50</xdr:col>
      <xdr:colOff>114300</xdr:colOff>
      <xdr:row>78</xdr:row>
      <xdr:rowOff>97758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70193"/>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91644</xdr:rowOff>
    </xdr:from>
    <xdr:to>
      <xdr:col>45</xdr:col>
      <xdr:colOff>177800</xdr:colOff>
      <xdr:row>78</xdr:row>
      <xdr:rowOff>97093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64744"/>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60682</xdr:rowOff>
    </xdr:from>
    <xdr:to>
      <xdr:col>41</xdr:col>
      <xdr:colOff>50800</xdr:colOff>
      <xdr:row>78</xdr:row>
      <xdr:rowOff>91644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33782"/>
          <a:ext cx="889000" cy="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42455</xdr:rowOff>
    </xdr:from>
    <xdr:to>
      <xdr:col>55</xdr:col>
      <xdr:colOff>50800</xdr:colOff>
      <xdr:row>78</xdr:row>
      <xdr:rowOff>144055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46958</xdr:rowOff>
    </xdr:from>
    <xdr:to>
      <xdr:col>50</xdr:col>
      <xdr:colOff>165100</xdr:colOff>
      <xdr:row>78</xdr:row>
      <xdr:rowOff>148558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139685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46293</xdr:rowOff>
    </xdr:from>
    <xdr:to>
      <xdr:col>46</xdr:col>
      <xdr:colOff>38100</xdr:colOff>
      <xdr:row>78</xdr:row>
      <xdr:rowOff>147893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139020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40844</xdr:rowOff>
    </xdr:from>
    <xdr:to>
      <xdr:col>41</xdr:col>
      <xdr:colOff>101600</xdr:colOff>
      <xdr:row>78</xdr:row>
      <xdr:rowOff>142444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133571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9882</xdr:rowOff>
    </xdr:from>
    <xdr:to>
      <xdr:col>36</xdr:col>
      <xdr:colOff>165100</xdr:colOff>
      <xdr:row>78</xdr:row>
      <xdr:rowOff>111482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102609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38757</xdr:rowOff>
    </xdr:from>
    <xdr:to>
      <xdr:col>55</xdr:col>
      <xdr:colOff>0</xdr:colOff>
      <xdr:row>96</xdr:row>
      <xdr:rowOff>30792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26507"/>
          <a:ext cx="838200" cy="1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30792</xdr:rowOff>
    </xdr:from>
    <xdr:to>
      <xdr:col>50</xdr:col>
      <xdr:colOff>114300</xdr:colOff>
      <xdr:row>97</xdr:row>
      <xdr:rowOff>27899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89992"/>
          <a:ext cx="889000" cy="1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116277</xdr:rowOff>
    </xdr:from>
    <xdr:to>
      <xdr:col>45</xdr:col>
      <xdr:colOff>177800</xdr:colOff>
      <xdr:row>97</xdr:row>
      <xdr:rowOff>27899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75477"/>
          <a:ext cx="889000" cy="8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116277</xdr:rowOff>
    </xdr:from>
    <xdr:to>
      <xdr:col>41</xdr:col>
      <xdr:colOff>50800</xdr:colOff>
      <xdr:row>97</xdr:row>
      <xdr:rowOff>146577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75477"/>
          <a:ext cx="889000" cy="20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159407</xdr:rowOff>
    </xdr:from>
    <xdr:to>
      <xdr:col>55</xdr:col>
      <xdr:colOff>50800</xdr:colOff>
      <xdr:row>95</xdr:row>
      <xdr:rowOff>89557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10834</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2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151442</xdr:rowOff>
    </xdr:from>
    <xdr:to>
      <xdr:col>50</xdr:col>
      <xdr:colOff>165100</xdr:colOff>
      <xdr:row>96</xdr:row>
      <xdr:rowOff>81592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98119</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21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148549</xdr:rowOff>
    </xdr:from>
    <xdr:to>
      <xdr:col>46</xdr:col>
      <xdr:colOff>38100</xdr:colOff>
      <xdr:row>97</xdr:row>
      <xdr:rowOff>78699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69826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65477</xdr:rowOff>
    </xdr:from>
    <xdr:to>
      <xdr:col>41</xdr:col>
      <xdr:colOff>101600</xdr:colOff>
      <xdr:row>96</xdr:row>
      <xdr:rowOff>167077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158204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1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95777</xdr:rowOff>
    </xdr:from>
    <xdr:to>
      <xdr:col>36</xdr:col>
      <xdr:colOff>165100</xdr:colOff>
      <xdr:row>98</xdr:row>
      <xdr:rowOff>25927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28692</xdr:rowOff>
    </xdr:from>
    <xdr:to>
      <xdr:col>85</xdr:col>
      <xdr:colOff>127000</xdr:colOff>
      <xdr:row>38</xdr:row>
      <xdr:rowOff>37932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543792"/>
          <a:ext cx="838200" cy="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85362</xdr:rowOff>
    </xdr:from>
    <xdr:to>
      <xdr:col>81</xdr:col>
      <xdr:colOff>50800</xdr:colOff>
      <xdr:row>38</xdr:row>
      <xdr:rowOff>28692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429012"/>
          <a:ext cx="889000" cy="11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22794</xdr:rowOff>
    </xdr:from>
    <xdr:to>
      <xdr:col>76</xdr:col>
      <xdr:colOff>114300</xdr:colOff>
      <xdr:row>37</xdr:row>
      <xdr:rowOff>85362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66444"/>
          <a:ext cx="889000" cy="6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22794</xdr:rowOff>
    </xdr:from>
    <xdr:to>
      <xdr:col>71</xdr:col>
      <xdr:colOff>177800</xdr:colOff>
      <xdr:row>38</xdr:row>
      <xdr:rowOff>42508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66444"/>
          <a:ext cx="889000" cy="19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158582</xdr:rowOff>
    </xdr:from>
    <xdr:to>
      <xdr:col>85</xdr:col>
      <xdr:colOff>177800</xdr:colOff>
      <xdr:row>38</xdr:row>
      <xdr:rowOff>88732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73509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1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149342</xdr:rowOff>
    </xdr:from>
    <xdr:to>
      <xdr:col>81</xdr:col>
      <xdr:colOff>101600</xdr:colOff>
      <xdr:row>38</xdr:row>
      <xdr:rowOff>79491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92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70619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34562</xdr:rowOff>
    </xdr:from>
    <xdr:to>
      <xdr:col>76</xdr:col>
      <xdr:colOff>165100</xdr:colOff>
      <xdr:row>37</xdr:row>
      <xdr:rowOff>136162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152689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5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143444</xdr:rowOff>
    </xdr:from>
    <xdr:to>
      <xdr:col>72</xdr:col>
      <xdr:colOff>38100</xdr:colOff>
      <xdr:row>37</xdr:row>
      <xdr:rowOff>73594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90121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163158</xdr:rowOff>
    </xdr:from>
    <xdr:to>
      <xdr:col>67</xdr:col>
      <xdr:colOff>101600</xdr:colOff>
      <xdr:row>38</xdr:row>
      <xdr:rowOff>93308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84435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105326</xdr:rowOff>
    </xdr:from>
    <xdr:to>
      <xdr:col>85</xdr:col>
      <xdr:colOff>127000</xdr:colOff>
      <xdr:row>57</xdr:row>
      <xdr:rowOff>130480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77976"/>
          <a:ext cx="838200" cy="2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3191</xdr:rowOff>
    </xdr:from>
    <xdr:to>
      <xdr:col>81</xdr:col>
      <xdr:colOff>50800</xdr:colOff>
      <xdr:row>57</xdr:row>
      <xdr:rowOff>130480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75841"/>
          <a:ext cx="889000" cy="1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146638</xdr:rowOff>
    </xdr:from>
    <xdr:to>
      <xdr:col>76</xdr:col>
      <xdr:colOff>114300</xdr:colOff>
      <xdr:row>57</xdr:row>
      <xdr:rowOff>3191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47838"/>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146638</xdr:rowOff>
    </xdr:from>
    <xdr:to>
      <xdr:col>71</xdr:col>
      <xdr:colOff>177800</xdr:colOff>
      <xdr:row>57</xdr:row>
      <xdr:rowOff>11497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47838"/>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54526</xdr:rowOff>
    </xdr:from>
    <xdr:to>
      <xdr:col>85</xdr:col>
      <xdr:colOff>177800</xdr:colOff>
      <xdr:row>57</xdr:row>
      <xdr:rowOff>156126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140903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4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79680</xdr:rowOff>
    </xdr:from>
    <xdr:to>
      <xdr:col>81</xdr:col>
      <xdr:colOff>101600</xdr:colOff>
      <xdr:row>58</xdr:row>
      <xdr:rowOff>9830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957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123841</xdr:rowOff>
    </xdr:from>
    <xdr:to>
      <xdr:col>76</xdr:col>
      <xdr:colOff>165100</xdr:colOff>
      <xdr:row>57</xdr:row>
      <xdr:rowOff>53991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45118</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81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95838</xdr:rowOff>
    </xdr:from>
    <xdr:to>
      <xdr:col>72</xdr:col>
      <xdr:colOff>38100</xdr:colOff>
      <xdr:row>57</xdr:row>
      <xdr:rowOff>25988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42515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7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132147</xdr:rowOff>
    </xdr:from>
    <xdr:to>
      <xdr:col>67</xdr:col>
      <xdr:colOff>101600</xdr:colOff>
      <xdr:row>57</xdr:row>
      <xdr:rowOff>62297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78824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0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30680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75230"/>
          <a:ext cx="8382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30680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75230"/>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151330</xdr:rowOff>
    </xdr:from>
    <xdr:to>
      <xdr:col>81</xdr:col>
      <xdr:colOff>101600</xdr:colOff>
      <xdr:row>79</xdr:row>
      <xdr:rowOff>81480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72607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1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8796</xdr:rowOff>
    </xdr:from>
    <xdr:to>
      <xdr:col>85</xdr:col>
      <xdr:colOff>127000</xdr:colOff>
      <xdr:row>94</xdr:row>
      <xdr:rowOff>10404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125096"/>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8796</xdr:rowOff>
    </xdr:from>
    <xdr:to>
      <xdr:col>81</xdr:col>
      <xdr:colOff>50800</xdr:colOff>
      <xdr:row>94</xdr:row>
      <xdr:rowOff>115658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125096"/>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115658</xdr:rowOff>
    </xdr:from>
    <xdr:to>
      <xdr:col>76</xdr:col>
      <xdr:colOff>114300</xdr:colOff>
      <xdr:row>95</xdr:row>
      <xdr:rowOff>71104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31958"/>
          <a:ext cx="889000" cy="1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71104</xdr:rowOff>
    </xdr:from>
    <xdr:to>
      <xdr:col>71</xdr:col>
      <xdr:colOff>177800</xdr:colOff>
      <xdr:row>95</xdr:row>
      <xdr:rowOff>73906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358854"/>
          <a:ext cx="8890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131054</xdr:rowOff>
    </xdr:from>
    <xdr:to>
      <xdr:col>85</xdr:col>
      <xdr:colOff>177800</xdr:colOff>
      <xdr:row>94</xdr:row>
      <xdr:rowOff>61204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07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153931</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129446</xdr:rowOff>
    </xdr:from>
    <xdr:to>
      <xdr:col>81</xdr:col>
      <xdr:colOff>101600</xdr:colOff>
      <xdr:row>94</xdr:row>
      <xdr:rowOff>59596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07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76123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584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64858</xdr:rowOff>
    </xdr:from>
    <xdr:to>
      <xdr:col>76</xdr:col>
      <xdr:colOff>165100</xdr:colOff>
      <xdr:row>94</xdr:row>
      <xdr:rowOff>166458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8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11535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595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20304</xdr:rowOff>
    </xdr:from>
    <xdr:to>
      <xdr:col>72</xdr:col>
      <xdr:colOff>38100</xdr:colOff>
      <xdr:row>95</xdr:row>
      <xdr:rowOff>121904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138431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0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23106</xdr:rowOff>
    </xdr:from>
    <xdr:to>
      <xdr:col>67</xdr:col>
      <xdr:colOff>101600</xdr:colOff>
      <xdr:row>95</xdr:row>
      <xdr:rowOff>124706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31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141233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08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4369</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5319319"/>
          <a:ext cx="838200" cy="13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4369</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5319319"/>
          <a:ext cx="889000" cy="133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110303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25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125019</xdr:rowOff>
    </xdr:from>
    <xdr:to>
      <xdr:col>112</xdr:col>
      <xdr:colOff>38100</xdr:colOff>
      <xdr:row>31</xdr:row>
      <xdr:rowOff>55169</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5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71696</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50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171,184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円となっており、類似団体平均を大幅に上回っているのは、一般廃棄物処理施設に係る委託料などの物件費が増加しているからである。また、諸支出金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が昨年、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類似団体平均を大幅に上回って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のは、宅地造成事業を開始したことに伴い、これに関連し宅地部分・道路部分以外の雑種地部分の土地購入費などが経費として上がってい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さらには、土木費が類似団体平均を上回ったのは、令和元年度より「直島港本村（－５ｍ）岸壁改修事業」が開始した事で費用が増となった事が要因である。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今後とも、人件費の削減や事業の選択と集中を行っていくとともに、公共施設等総合管理計画に基づき、更新や維持管理に対して適正に財源配分していくよう努める。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低い数値となっているのは、一般廃棄物処理施設に係る委託料などの物件費によるものや、町民会館・一般廃棄物処理施設に伴う公債費などのため、財政調整基金を取り崩したことが要因である。実質収支については、黒字で推移している。今後も自主財源の増を模索しつつ、歳出削減に努め、実質収支額の増加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香川県直島町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ずれの会計にも赤字は出していない。今後は、簡易水道事業や下水道事業の進捗に伴う事業費の増加や高齢化社会に適応していくための社会保障施策に係る事業費の増加が見込まれるが、いずれも事業費の適正化を図り、健全な財政運営に努める必要があ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4516167</v>
      </c>
      <c r="BO4" s="431"/>
      <c r="BP4" s="431"/>
      <c r="BQ4" s="431"/>
      <c r="BR4" s="431"/>
      <c r="BS4" s="431"/>
      <c r="BT4" s="431"/>
      <c r="BU4" s="432"/>
      <c r="BV4" s="430">
        <v>4234901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10.199999999999999</v>
      </c>
      <c r="CU4" s="437"/>
      <c r="CV4" s="437"/>
      <c r="CW4" s="437"/>
      <c r="CX4" s="437"/>
      <c r="CY4" s="437"/>
      <c r="CZ4" s="437"/>
      <c r="DA4" s="438"/>
      <c r="DB4" s="436">
        <v>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4239366</v>
      </c>
      <c r="BO5" s="468"/>
      <c r="BP5" s="468"/>
      <c r="BQ5" s="468"/>
      <c r="BR5" s="468"/>
      <c r="BS5" s="468"/>
      <c r="BT5" s="468"/>
      <c r="BU5" s="469"/>
      <c r="BV5" s="467">
        <v>4014786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90.3</v>
      </c>
      <c r="CU5" s="465"/>
      <c r="CV5" s="465"/>
      <c r="CW5" s="465"/>
      <c r="CX5" s="465"/>
      <c r="CY5" s="465"/>
      <c r="CZ5" s="465"/>
      <c r="DA5" s="466"/>
      <c r="DB5" s="464">
        <v>89.2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276801</v>
      </c>
      <c r="BO6" s="468"/>
      <c r="BP6" s="468"/>
      <c r="BQ6" s="468"/>
      <c r="BR6" s="468"/>
      <c r="BS6" s="468"/>
      <c r="BT6" s="468"/>
      <c r="BU6" s="469"/>
      <c r="BV6" s="467">
        <v>220115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94.6</v>
      </c>
      <c r="CU6" s="505"/>
      <c r="CV6" s="505"/>
      <c r="CW6" s="505"/>
      <c r="CX6" s="505"/>
      <c r="CY6" s="505"/>
      <c r="CZ6" s="505"/>
      <c r="DA6" s="506"/>
      <c r="DB6" s="504">
        <v>94.1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96800</v>
      </c>
      <c r="BO7" s="468"/>
      <c r="BP7" s="468"/>
      <c r="BQ7" s="468"/>
      <c r="BR7" s="468"/>
      <c r="BS7" s="468"/>
      <c r="BT7" s="468"/>
      <c r="BU7" s="469"/>
      <c r="BV7" s="467">
        <v>76189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1771256</v>
      </c>
      <c r="CU7" s="468"/>
      <c r="CV7" s="468"/>
      <c r="CW7" s="468"/>
      <c r="CX7" s="468"/>
      <c r="CY7" s="468"/>
      <c r="CZ7" s="468"/>
      <c r="DA7" s="469"/>
      <c r="DB7" s="467">
        <v>1789592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180001</v>
      </c>
      <c r="BO8" s="468"/>
      <c r="BP8" s="468"/>
      <c r="BQ8" s="468"/>
      <c r="BR8" s="468"/>
      <c r="BS8" s="468"/>
      <c r="BT8" s="468"/>
      <c r="BU8" s="469"/>
      <c r="BV8" s="467">
        <v>143926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0.48</v>
      </c>
      <c r="CU8" s="508"/>
      <c r="CV8" s="508"/>
      <c r="CW8" s="508"/>
      <c r="CX8" s="508"/>
      <c r="CY8" s="508"/>
      <c r="CZ8" s="508"/>
      <c r="DA8" s="509"/>
      <c r="DB8" s="507">
        <v>0.49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3139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36075</v>
      </c>
      <c r="BO9" s="468"/>
      <c r="BP9" s="468"/>
      <c r="BQ9" s="468"/>
      <c r="BR9" s="468"/>
      <c r="BS9" s="468"/>
      <c r="BT9" s="468"/>
      <c r="BU9" s="469"/>
      <c r="BV9" s="467">
        <v>-21115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14.6</v>
      </c>
      <c r="CU9" s="465"/>
      <c r="CV9" s="465"/>
      <c r="CW9" s="465"/>
      <c r="CX9" s="465"/>
      <c r="CY9" s="465"/>
      <c r="CZ9" s="465"/>
      <c r="DA9" s="466"/>
      <c r="DB9" s="464">
        <v>15.7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3325</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109500</v>
      </c>
      <c r="BO10" s="468"/>
      <c r="BP10" s="468"/>
      <c r="BQ10" s="468"/>
      <c r="BR10" s="468"/>
      <c r="BS10" s="468"/>
      <c r="BT10" s="468"/>
      <c r="BU10" s="469"/>
      <c r="BV10" s="467">
        <v>66000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3081</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299400</v>
      </c>
      <c r="BO12" s="468"/>
      <c r="BP12" s="468"/>
      <c r="BQ12" s="468"/>
      <c r="BR12" s="468"/>
      <c r="BS12" s="468"/>
      <c r="BT12" s="468"/>
      <c r="BU12" s="469"/>
      <c r="BV12" s="467">
        <v>260800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3062</v>
      </c>
      <c r="S13" s="552"/>
      <c r="T13" s="552"/>
      <c r="U13" s="552"/>
      <c r="V13" s="553"/>
      <c r="W13" s="483" t="s">
        <v>140</v>
      </c>
      <c r="X13" s="484"/>
      <c r="Y13" s="484"/>
      <c r="Z13" s="484"/>
      <c r="AA13" s="484"/>
      <c r="AB13" s="474"/>
      <c r="AC13" s="518">
        <v>92</v>
      </c>
      <c r="AD13" s="519"/>
      <c r="AE13" s="519"/>
      <c r="AF13" s="519"/>
      <c r="AG13" s="561"/>
      <c r="AH13" s="518">
        <v>131</v>
      </c>
      <c r="AI13" s="519"/>
      <c r="AJ13" s="519"/>
      <c r="AK13" s="519"/>
      <c r="AL13" s="520"/>
      <c r="AM13" s="496" t="s">
        <v>141</v>
      </c>
      <c r="AN13" s="497"/>
      <c r="AO13" s="497"/>
      <c r="AP13" s="497"/>
      <c r="AQ13" s="497"/>
      <c r="AR13" s="497"/>
      <c r="AS13" s="497"/>
      <c r="AT13" s="498"/>
      <c r="AU13" s="499" t="s">
        <v>102</v>
      </c>
      <c r="AV13" s="500"/>
      <c r="AW13" s="500"/>
      <c r="AX13" s="500"/>
      <c r="AY13" s="501" t="s">
        <v>142</v>
      </c>
      <c r="AZ13" s="502"/>
      <c r="BA13" s="502"/>
      <c r="BB13" s="502"/>
      <c r="BC13" s="502"/>
      <c r="BD13" s="502"/>
      <c r="BE13" s="502"/>
      <c r="BF13" s="502"/>
      <c r="BG13" s="502"/>
      <c r="BH13" s="502"/>
      <c r="BI13" s="502"/>
      <c r="BJ13" s="502"/>
      <c r="BK13" s="502"/>
      <c r="BL13" s="502"/>
      <c r="BM13" s="503"/>
      <c r="BN13" s="467">
        <v>-153825</v>
      </c>
      <c r="BO13" s="468"/>
      <c r="BP13" s="468"/>
      <c r="BQ13" s="468"/>
      <c r="BR13" s="468"/>
      <c r="BS13" s="468"/>
      <c r="BT13" s="468"/>
      <c r="BU13" s="469"/>
      <c r="BV13" s="467">
        <v>-215915</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7.2</v>
      </c>
      <c r="CU13" s="465"/>
      <c r="CV13" s="465"/>
      <c r="CW13" s="465"/>
      <c r="CX13" s="465"/>
      <c r="CY13" s="465"/>
      <c r="CZ13" s="465"/>
      <c r="DA13" s="466"/>
      <c r="DB13" s="464">
        <v>4.9000000000000004</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3085</v>
      </c>
      <c r="S14" s="552"/>
      <c r="T14" s="552"/>
      <c r="U14" s="552"/>
      <c r="V14" s="553"/>
      <c r="W14" s="457"/>
      <c r="X14" s="458"/>
      <c r="Y14" s="458"/>
      <c r="Z14" s="458"/>
      <c r="AA14" s="458"/>
      <c r="AB14" s="447"/>
      <c r="AC14" s="554">
        <v>5.7</v>
      </c>
      <c r="AD14" s="555"/>
      <c r="AE14" s="555"/>
      <c r="AF14" s="555"/>
      <c r="AG14" s="556"/>
      <c r="AH14" s="554">
        <v>7.8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3069</v>
      </c>
      <c r="S15" s="552"/>
      <c r="T15" s="552"/>
      <c r="U15" s="552"/>
      <c r="V15" s="553"/>
      <c r="W15" s="483" t="s">
        <v>147</v>
      </c>
      <c r="X15" s="484"/>
      <c r="Y15" s="484"/>
      <c r="Z15" s="484"/>
      <c r="AA15" s="484"/>
      <c r="AB15" s="474"/>
      <c r="AC15" s="518">
        <v>585</v>
      </c>
      <c r="AD15" s="519"/>
      <c r="AE15" s="519"/>
      <c r="AF15" s="519"/>
      <c r="AG15" s="561"/>
      <c r="AH15" s="518">
        <v>586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701256</v>
      </c>
      <c r="BO15" s="431"/>
      <c r="BP15" s="431"/>
      <c r="BQ15" s="431"/>
      <c r="BR15" s="431"/>
      <c r="BS15" s="431"/>
      <c r="BT15" s="431"/>
      <c r="BU15" s="432"/>
      <c r="BV15" s="430">
        <v>735087</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36.4</v>
      </c>
      <c r="AD16" s="555"/>
      <c r="AE16" s="555"/>
      <c r="AF16" s="555"/>
      <c r="AG16" s="556"/>
      <c r="AH16" s="554">
        <v>34.700000000000003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1481239</v>
      </c>
      <c r="BO16" s="468"/>
      <c r="BP16" s="468"/>
      <c r="BQ16" s="468"/>
      <c r="BR16" s="468"/>
      <c r="BS16" s="468"/>
      <c r="BT16" s="468"/>
      <c r="BU16" s="469"/>
      <c r="BV16" s="467">
        <v>1474546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929</v>
      </c>
      <c r="AD17" s="519"/>
      <c r="AE17" s="519"/>
      <c r="AF17" s="519"/>
      <c r="AG17" s="561"/>
      <c r="AH17" s="518">
        <v>971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910761</v>
      </c>
      <c r="BO17" s="468"/>
      <c r="BP17" s="468"/>
      <c r="BQ17" s="468"/>
      <c r="BR17" s="468"/>
      <c r="BS17" s="468"/>
      <c r="BT17" s="468"/>
      <c r="BU17" s="469"/>
      <c r="BV17" s="467">
        <v>956924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14.22</v>
      </c>
      <c r="M18" s="583"/>
      <c r="N18" s="583"/>
      <c r="O18" s="583"/>
      <c r="P18" s="583"/>
      <c r="Q18" s="583"/>
      <c r="R18" s="584"/>
      <c r="S18" s="584"/>
      <c r="T18" s="584"/>
      <c r="U18" s="584"/>
      <c r="V18" s="585"/>
      <c r="W18" s="485"/>
      <c r="X18" s="486"/>
      <c r="Y18" s="486"/>
      <c r="Z18" s="486"/>
      <c r="AA18" s="486"/>
      <c r="AB18" s="477"/>
      <c r="AC18" s="586">
        <v>57.8</v>
      </c>
      <c r="AD18" s="587"/>
      <c r="AE18" s="587"/>
      <c r="AF18" s="587"/>
      <c r="AG18" s="588"/>
      <c r="AH18" s="586">
        <v>57.5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1603956</v>
      </c>
      <c r="BO18" s="468"/>
      <c r="BP18" s="468"/>
      <c r="BQ18" s="468"/>
      <c r="BR18" s="468"/>
      <c r="BS18" s="468"/>
      <c r="BT18" s="468"/>
      <c r="BU18" s="469"/>
      <c r="BV18" s="467">
        <v>1549438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221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2661808</v>
      </c>
      <c r="BO19" s="468"/>
      <c r="BP19" s="468"/>
      <c r="BQ19" s="468"/>
      <c r="BR19" s="468"/>
      <c r="BS19" s="468"/>
      <c r="BT19" s="468"/>
      <c r="BU19" s="469"/>
      <c r="BV19" s="467">
        <v>2498116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1519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3428964</v>
      </c>
      <c r="BO23" s="468"/>
      <c r="BP23" s="468"/>
      <c r="BQ23" s="468"/>
      <c r="BR23" s="468"/>
      <c r="BS23" s="468"/>
      <c r="BT23" s="468"/>
      <c r="BU23" s="469"/>
      <c r="BV23" s="467">
        <v>3646191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7150</v>
      </c>
      <c r="R24" s="519"/>
      <c r="S24" s="519"/>
      <c r="T24" s="519"/>
      <c r="U24" s="519"/>
      <c r="V24" s="561"/>
      <c r="W24" s="620"/>
      <c r="X24" s="608"/>
      <c r="Y24" s="609"/>
      <c r="Z24" s="517" t="s">
        <v>171</v>
      </c>
      <c r="AA24" s="497"/>
      <c r="AB24" s="497"/>
      <c r="AC24" s="497"/>
      <c r="AD24" s="497"/>
      <c r="AE24" s="497"/>
      <c r="AF24" s="497"/>
      <c r="AG24" s="498"/>
      <c r="AH24" s="518">
        <v>62</v>
      </c>
      <c r="AI24" s="519"/>
      <c r="AJ24" s="519"/>
      <c r="AK24" s="519"/>
      <c r="AL24" s="561"/>
      <c r="AM24" s="518">
        <v>197904</v>
      </c>
      <c r="AN24" s="519"/>
      <c r="AO24" s="519"/>
      <c r="AP24" s="519"/>
      <c r="AQ24" s="519"/>
      <c r="AR24" s="561"/>
      <c r="AS24" s="518">
        <v>3192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3263944</v>
      </c>
      <c r="BO24" s="468"/>
      <c r="BP24" s="468"/>
      <c r="BQ24" s="468"/>
      <c r="BR24" s="468"/>
      <c r="BS24" s="468"/>
      <c r="BT24" s="468"/>
      <c r="BU24" s="469"/>
      <c r="BV24" s="467">
        <v>3465887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5350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110400</v>
      </c>
      <c r="BO25" s="431"/>
      <c r="BP25" s="431"/>
      <c r="BQ25" s="431"/>
      <c r="BR25" s="431"/>
      <c r="BS25" s="431"/>
      <c r="BT25" s="431"/>
      <c r="BU25" s="432"/>
      <c r="BV25" s="430">
        <v>115200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5230</v>
      </c>
      <c r="R26" s="519"/>
      <c r="S26" s="519"/>
      <c r="T26" s="519"/>
      <c r="U26" s="519"/>
      <c r="V26" s="561"/>
      <c r="W26" s="620"/>
      <c r="X26" s="608"/>
      <c r="Y26" s="609"/>
      <c r="Z26" s="517" t="s">
        <v>177</v>
      </c>
      <c r="AA26" s="630"/>
      <c r="AB26" s="630"/>
      <c r="AC26" s="630"/>
      <c r="AD26" s="630"/>
      <c r="AE26" s="630"/>
      <c r="AF26" s="630"/>
      <c r="AG26" s="631"/>
      <c r="AH26" s="518" t="s">
        <v>137</v>
      </c>
      <c r="AI26" s="519"/>
      <c r="AJ26" s="519"/>
      <c r="AK26" s="519"/>
      <c r="AL26" s="561"/>
      <c r="AM26" s="518" t="s">
        <v>137</v>
      </c>
      <c r="AN26" s="519"/>
      <c r="AO26" s="519"/>
      <c r="AP26" s="519"/>
      <c r="AQ26" s="519"/>
      <c r="AR26" s="561"/>
      <c r="AS26" s="518" t="s">
        <v>137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2480</v>
      </c>
      <c r="R27" s="519"/>
      <c r="S27" s="519"/>
      <c r="T27" s="519"/>
      <c r="U27" s="519"/>
      <c r="V27" s="561"/>
      <c r="W27" s="620"/>
      <c r="X27" s="608"/>
      <c r="Y27" s="609"/>
      <c r="Z27" s="517" t="s">
        <v>180</v>
      </c>
      <c r="AA27" s="497"/>
      <c r="AB27" s="497"/>
      <c r="AC27" s="497"/>
      <c r="AD27" s="497"/>
      <c r="AE27" s="497"/>
      <c r="AF27" s="497"/>
      <c r="AG27" s="498"/>
      <c r="AH27" s="518">
        <v>4</v>
      </c>
      <c r="AI27" s="519"/>
      <c r="AJ27" s="519"/>
      <c r="AK27" s="519"/>
      <c r="AL27" s="561"/>
      <c r="AM27" s="518">
        <v>11704</v>
      </c>
      <c r="AN27" s="519"/>
      <c r="AO27" s="519"/>
      <c r="AP27" s="519"/>
      <c r="AQ27" s="519"/>
      <c r="AR27" s="561"/>
      <c r="AS27" s="518">
        <v>2926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100000</v>
      </c>
      <c r="BO27" s="644"/>
      <c r="BP27" s="644"/>
      <c r="BQ27" s="644"/>
      <c r="BR27" s="644"/>
      <c r="BS27" s="644"/>
      <c r="BT27" s="644"/>
      <c r="BU27" s="645"/>
      <c r="BV27" s="643">
        <v>100000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2060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784200</v>
      </c>
      <c r="BO28" s="431"/>
      <c r="BP28" s="431"/>
      <c r="BQ28" s="431"/>
      <c r="BR28" s="431"/>
      <c r="BS28" s="431"/>
      <c r="BT28" s="431"/>
      <c r="BU28" s="432"/>
      <c r="BV28" s="430">
        <v>974100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7</v>
      </c>
      <c r="M29" s="519"/>
      <c r="N29" s="519"/>
      <c r="O29" s="519"/>
      <c r="P29" s="561"/>
      <c r="Q29" s="518">
        <v>1910</v>
      </c>
      <c r="R29" s="519"/>
      <c r="S29" s="519"/>
      <c r="T29" s="519"/>
      <c r="U29" s="519"/>
      <c r="V29" s="561"/>
      <c r="W29" s="621"/>
      <c r="X29" s="622"/>
      <c r="Y29" s="623"/>
      <c r="Z29" s="517" t="s">
        <v>186</v>
      </c>
      <c r="AA29" s="497"/>
      <c r="AB29" s="497"/>
      <c r="AC29" s="497"/>
      <c r="AD29" s="497"/>
      <c r="AE29" s="497"/>
      <c r="AF29" s="497"/>
      <c r="AG29" s="498"/>
      <c r="AH29" s="518">
        <v>66</v>
      </c>
      <c r="AI29" s="519"/>
      <c r="AJ29" s="519"/>
      <c r="AK29" s="519"/>
      <c r="AL29" s="561"/>
      <c r="AM29" s="518">
        <v>209608</v>
      </c>
      <c r="AN29" s="519"/>
      <c r="AO29" s="519"/>
      <c r="AP29" s="519"/>
      <c r="AQ29" s="519"/>
      <c r="AR29" s="561"/>
      <c r="AS29" s="518">
        <v>3176</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150200</v>
      </c>
      <c r="BO29" s="468"/>
      <c r="BP29" s="468"/>
      <c r="BQ29" s="468"/>
      <c r="BR29" s="468"/>
      <c r="BS29" s="468"/>
      <c r="BT29" s="468"/>
      <c r="BU29" s="469"/>
      <c r="BV29" s="467">
        <v>174000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903000</v>
      </c>
      <c r="BO30" s="644"/>
      <c r="BP30" s="644"/>
      <c r="BQ30" s="644"/>
      <c r="BR30" s="644"/>
      <c r="BS30" s="644"/>
      <c r="BT30" s="644"/>
      <c r="BU30" s="645"/>
      <c r="BV30" s="643">
        <v>1021400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簡易水道事業会計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香川県市町総合事務組合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診療所事業特別会計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宅地造成事業特別会計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香川県後期高齢者医療広域連合（一般会計）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香川県後期高齢者医療広域連合（後期高齢者医療事業）</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xTkJpMLp6EW/FcMbOr7/WLaeUcuniLe5NpZvJXiIb7iXp6XKEcTbfYMnGiHCcIu8LQpq+U1tdqpZ328KYzsLA==" saltValue="6Yy0C1Y1a9un5sIF0wP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7"/>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8" t="s">
        <v>558</v>
      </c>
      <c r="D34" s="1248"/>
      <c r="E34" s="1249"/>
      <c r="F34" s="32">
        <v>114.09</v>
      </c>
      <c r="G34" s="33">
        <v>124.23</v>
      </c>
      <c r="H34" s="33">
        <v>126.62</v>
      </c>
      <c r="I34" s="33">
        <v>125.71</v>
      </c>
      <c r="J34" s="34">
        <v>123.1</v>
      </c>
      <c r="K34" s="22"/>
      <c r="L34" s="22"/>
      <c r="M34" s="22"/>
      <c r="N34" s="22"/>
      <c r="O34" s="22"/>
      <c r="P34" s="22"/>
    </row>
    <row r="35" spans="1:16" ht="39" customHeight="1" x14ac:dyDescent="0.15">
      <c r="A35" s="22"/>
      <c r="B35" s="35"/>
      <c r="C35" s="1242" t="s">
        <v>559</v>
      </c>
      <c r="D35" s="1243"/>
      <c r="E35" s="1244"/>
      <c r="F35" s="36">
        <v>13.88</v>
      </c>
      <c r="G35" s="37">
        <v>11.33</v>
      </c>
      <c r="H35" s="37">
        <v>7.97</v>
      </c>
      <c r="I35" s="37">
        <v>6.33</v>
      </c>
      <c r="J35" s="38">
        <v>8.4</v>
      </c>
      <c r="K35" s="22"/>
      <c r="L35" s="22"/>
      <c r="M35" s="22"/>
      <c r="N35" s="22"/>
      <c r="O35" s="22"/>
      <c r="P35" s="22"/>
    </row>
    <row r="36" spans="1:16" ht="39" customHeight="1" x14ac:dyDescent="0.15">
      <c r="A36" s="22"/>
      <c r="B36" s="35"/>
      <c r="C36" s="1242" t="s">
        <v>560</v>
      </c>
      <c r="D36" s="1243"/>
      <c r="E36" s="1244"/>
      <c r="F36" s="36" t="s">
        <v>507</v>
      </c>
      <c r="G36" s="37" t="s">
        <v>507</v>
      </c>
      <c r="H36" s="37" t="s">
        <v>507</v>
      </c>
      <c r="I36" s="37">
        <v>0</v>
      </c>
      <c r="J36" s="38">
        <v>1.51</v>
      </c>
      <c r="K36" s="22"/>
      <c r="L36" s="22"/>
      <c r="M36" s="22"/>
      <c r="N36" s="22"/>
      <c r="O36" s="22"/>
      <c r="P36" s="22"/>
    </row>
    <row r="37" spans="1:16" ht="39" customHeight="1" x14ac:dyDescent="0.15">
      <c r="A37" s="22"/>
      <c r="B37" s="35"/>
      <c r="C37" s="1242" t="s">
        <v>561</v>
      </c>
      <c r="D37" s="1243"/>
      <c r="E37" s="1244"/>
      <c r="F37" s="36">
        <v>0.48</v>
      </c>
      <c r="G37" s="37">
        <v>0.64</v>
      </c>
      <c r="H37" s="37">
        <v>0.79</v>
      </c>
      <c r="I37" s="37">
        <v>1.1299999999999999</v>
      </c>
      <c r="J37" s="38">
        <v>1.1599999999999999</v>
      </c>
      <c r="K37" s="22"/>
      <c r="L37" s="22"/>
      <c r="M37" s="22"/>
      <c r="N37" s="22"/>
      <c r="O37" s="22"/>
      <c r="P37" s="22"/>
    </row>
    <row r="38" spans="1:16" ht="39" customHeight="1" x14ac:dyDescent="0.15">
      <c r="A38" s="22"/>
      <c r="B38" s="35"/>
      <c r="C38" s="1242" t="s">
        <v>562</v>
      </c>
      <c r="D38" s="1243"/>
      <c r="E38" s="1244"/>
      <c r="F38" s="36">
        <v>0.49</v>
      </c>
      <c r="G38" s="37">
        <v>0.56999999999999995</v>
      </c>
      <c r="H38" s="37">
        <v>0.66</v>
      </c>
      <c r="I38" s="37">
        <v>0.69</v>
      </c>
      <c r="J38" s="38">
        <v>0.42</v>
      </c>
      <c r="K38" s="22"/>
      <c r="L38" s="22"/>
      <c r="M38" s="22"/>
      <c r="N38" s="22"/>
      <c r="O38" s="22"/>
      <c r="P38" s="22"/>
    </row>
    <row r="39" spans="1:16" ht="39" customHeight="1" x14ac:dyDescent="0.15">
      <c r="A39" s="22"/>
      <c r="B39" s="35"/>
      <c r="C39" s="1242" t="s">
        <v>563</v>
      </c>
      <c r="D39" s="1243"/>
      <c r="E39" s="1244"/>
      <c r="F39" s="36">
        <v>0</v>
      </c>
      <c r="G39" s="37">
        <v>0</v>
      </c>
      <c r="H39" s="37">
        <v>0.1</v>
      </c>
      <c r="I39" s="37">
        <v>0</v>
      </c>
      <c r="J39" s="38">
        <v>0.34</v>
      </c>
      <c r="K39" s="22"/>
      <c r="L39" s="22"/>
      <c r="M39" s="22"/>
      <c r="N39" s="22"/>
      <c r="O39" s="22"/>
      <c r="P39" s="22"/>
    </row>
    <row r="40" spans="1:16" ht="39" customHeight="1" x14ac:dyDescent="0.15">
      <c r="A40" s="22"/>
      <c r="B40" s="35"/>
      <c r="C40" s="1242" t="s">
        <v>564</v>
      </c>
      <c r="D40" s="1243"/>
      <c r="E40" s="1244"/>
      <c r="F40" s="36">
        <v>1.27</v>
      </c>
      <c r="G40" s="37">
        <v>0.57999999999999996</v>
      </c>
      <c r="H40" s="37">
        <v>1.66</v>
      </c>
      <c r="I40" s="37">
        <v>0.15</v>
      </c>
      <c r="J40" s="38">
        <v>0.27</v>
      </c>
      <c r="K40" s="22"/>
      <c r="L40" s="22"/>
      <c r="M40" s="22"/>
      <c r="N40" s="22"/>
      <c r="O40" s="22"/>
      <c r="P40" s="22"/>
    </row>
    <row r="41" spans="1:16" ht="39" customHeight="1" x14ac:dyDescent="0.15">
      <c r="A41" s="22"/>
      <c r="B41" s="35"/>
      <c r="C41" s="1242" t="s">
        <v>565</v>
      </c>
      <c r="D41" s="1243"/>
      <c r="E41" s="1244"/>
      <c r="F41" s="36">
        <v>0.03</v>
      </c>
      <c r="G41" s="37">
        <v>0.01</v>
      </c>
      <c r="H41" s="37">
        <v>0.05</v>
      </c>
      <c r="I41" s="37">
        <v>0.04</v>
      </c>
      <c r="J41" s="38">
        <v>0.05</v>
      </c>
      <c r="K41" s="22"/>
      <c r="L41" s="22"/>
      <c r="M41" s="22"/>
      <c r="N41" s="22"/>
      <c r="O41" s="22"/>
      <c r="P41" s="22"/>
    </row>
    <row r="42" spans="1:16" ht="39" customHeight="1" x14ac:dyDescent="0.15">
      <c r="A42" s="22"/>
      <c r="B42" s="39"/>
      <c r="C42" s="1242" t="s">
        <v>566</v>
      </c>
      <c r="D42" s="1243"/>
      <c r="E42" s="1244"/>
      <c r="F42" s="36" t="s">
        <v>507</v>
      </c>
      <c r="G42" s="37" t="s">
        <v>507</v>
      </c>
      <c r="H42" s="37" t="s">
        <v>507</v>
      </c>
      <c r="I42" s="37" t="s">
        <v>507</v>
      </c>
      <c r="J42" s="38" t="s">
        <v>507</v>
      </c>
      <c r="K42" s="22"/>
      <c r="L42" s="22"/>
      <c r="M42" s="22"/>
      <c r="N42" s="22"/>
      <c r="O42" s="22"/>
      <c r="P42" s="22"/>
    </row>
    <row r="43" spans="1:16" ht="39" customHeight="1" thickBot="1" x14ac:dyDescent="0.2">
      <c r="A43" s="22"/>
      <c r="B43" s="40"/>
      <c r="C43" s="1245" t="s">
        <v>567</v>
      </c>
      <c r="D43" s="1246"/>
      <c r="E43" s="1247"/>
      <c r="F43" s="41">
        <v>0.02</v>
      </c>
      <c r="G43" s="42">
        <v>0.08</v>
      </c>
      <c r="H43" s="42">
        <v>0.11</v>
      </c>
      <c r="I43" s="42">
        <v>0</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sheetData>
  <sheetProtection algorithmName="SHA-512" hashValue="aKrZdbetypPJhtIJ/ikTZuNFmHHcXD9iQXRd/J+3PxiDTc+3xEjDddI+dR51siqQEv265CroVxwMQqIONdOOqA==" saltValue="gdrwhP8roFQN5uzPHaPN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684</v>
      </c>
      <c r="L45" s="60">
        <v>689</v>
      </c>
      <c r="M45" s="60">
        <v>796</v>
      </c>
      <c r="N45" s="60">
        <v>895</v>
      </c>
      <c r="O45" s="61">
        <v>892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507</v>
      </c>
      <c r="L46" s="64" t="s">
        <v>507</v>
      </c>
      <c r="M46" s="64" t="s">
        <v>507</v>
      </c>
      <c r="N46" s="64" t="s">
        <v>507</v>
      </c>
      <c r="O46" s="65" t="s">
        <v>507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507</v>
      </c>
      <c r="L47" s="64" t="s">
        <v>507</v>
      </c>
      <c r="M47" s="64" t="s">
        <v>507</v>
      </c>
      <c r="N47" s="64" t="s">
        <v>507</v>
      </c>
      <c r="O47" s="65" t="s">
        <v>507</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127</v>
      </c>
      <c r="L48" s="64">
        <v>144</v>
      </c>
      <c r="M48" s="64">
        <v>147</v>
      </c>
      <c r="N48" s="64">
        <v>185</v>
      </c>
      <c r="O48" s="65">
        <v>195</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507</v>
      </c>
      <c r="L49" s="64" t="s">
        <v>507</v>
      </c>
      <c r="M49" s="64" t="s">
        <v>507</v>
      </c>
      <c r="N49" s="64" t="s">
        <v>507</v>
      </c>
      <c r="O49" s="65" t="s">
        <v>507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507</v>
      </c>
      <c r="L50" s="64" t="s">
        <v>507</v>
      </c>
      <c r="M50" s="64" t="s">
        <v>507</v>
      </c>
      <c r="N50" s="64" t="s">
        <v>507</v>
      </c>
      <c r="O50" s="65" t="s">
        <v>507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507</v>
      </c>
      <c r="L51" s="64" t="s">
        <v>507</v>
      </c>
      <c r="M51" s="64" t="s">
        <v>507</v>
      </c>
      <c r="N51" s="64" t="s">
        <v>507</v>
      </c>
      <c r="O51" s="65" t="s">
        <v>507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785</v>
      </c>
      <c r="L52" s="64">
        <v>799</v>
      </c>
      <c r="M52" s="64">
        <v>889</v>
      </c>
      <c r="N52" s="64">
        <v>968</v>
      </c>
      <c r="O52" s="65">
        <v>964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26</v>
      </c>
      <c r="L53" s="69">
        <v>34</v>
      </c>
      <c r="M53" s="69">
        <v>54</v>
      </c>
      <c r="N53" s="69">
        <v>112</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pRTUdUS772SFSkhg0G61I4XSKuRRJwydXCYhSxpKjOuxVKXbca1nD+4ZAs5Fi9oELLRWiyOVDYB/Azwlk65k8w==" saltValue="TACSYMp9RsCa/GbnAUP4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76" t="s">
        <v>30</v>
      </c>
      <c r="C41" s="1277"/>
      <c r="D41" s="102"/>
      <c r="E41" s="1282" t="s">
        <v>31</v>
      </c>
      <c r="F41" s="1282"/>
      <c r="G41" s="1282"/>
      <c r="H41" s="1283"/>
      <c r="I41" s="103">
        <v>3775</v>
      </c>
      <c r="J41" s="104">
        <v>3858</v>
      </c>
      <c r="K41" s="104">
        <v>3842</v>
      </c>
      <c r="L41" s="104">
        <v>3646</v>
      </c>
      <c r="M41" s="105">
        <v>3429</v>
      </c>
    </row>
    <row r="42" spans="2:13" ht="27.75" customHeight="1" x14ac:dyDescent="0.15">
      <c r="B42" s="1278"/>
      <c r="C42" s="1279"/>
      <c r="D42" s="106"/>
      <c r="E42" s="1284" t="s">
        <v>32</v>
      </c>
      <c r="F42" s="1284"/>
      <c r="G42" s="1284"/>
      <c r="H42" s="1285"/>
      <c r="I42" s="107" t="s">
        <v>507</v>
      </c>
      <c r="J42" s="108" t="s">
        <v>507</v>
      </c>
      <c r="K42" s="108" t="s">
        <v>507</v>
      </c>
      <c r="L42" s="108" t="s">
        <v>507</v>
      </c>
      <c r="M42" s="109" t="s">
        <v>507</v>
      </c>
    </row>
    <row r="43" spans="2:13" ht="27.75" customHeight="1" x14ac:dyDescent="0.15">
      <c r="B43" s="1278"/>
      <c r="C43" s="1279"/>
      <c r="D43" s="106"/>
      <c r="E43" s="1284" t="s">
        <v>33</v>
      </c>
      <c r="F43" s="1284"/>
      <c r="G43" s="1284"/>
      <c r="H43" s="1285"/>
      <c r="I43" s="107">
        <v>1813</v>
      </c>
      <c r="J43" s="108">
        <v>1927</v>
      </c>
      <c r="K43" s="108">
        <v>1960</v>
      </c>
      <c r="L43" s="108">
        <v>2032</v>
      </c>
      <c r="M43" s="109">
        <v>2008</v>
      </c>
    </row>
    <row r="44" spans="2:13" ht="27.75" customHeight="1" x14ac:dyDescent="0.15">
      <c r="B44" s="1278"/>
      <c r="C44" s="1279"/>
      <c r="D44" s="106"/>
      <c r="E44" s="1284" t="s">
        <v>34</v>
      </c>
      <c r="F44" s="1284"/>
      <c r="G44" s="1284"/>
      <c r="H44" s="1285"/>
      <c r="I44" s="107" t="s">
        <v>507</v>
      </c>
      <c r="J44" s="108" t="s">
        <v>507</v>
      </c>
      <c r="K44" s="108" t="s">
        <v>507</v>
      </c>
      <c r="L44" s="108" t="s">
        <v>507</v>
      </c>
      <c r="M44" s="109" t="s">
        <v>507</v>
      </c>
    </row>
    <row r="45" spans="2:13" ht="27.75" customHeight="1" x14ac:dyDescent="0.15">
      <c r="B45" s="1278"/>
      <c r="C45" s="1279"/>
      <c r="D45" s="106"/>
      <c r="E45" s="1284" t="s">
        <v>35</v>
      </c>
      <c r="F45" s="1284"/>
      <c r="G45" s="1284"/>
      <c r="H45" s="1285"/>
      <c r="I45" s="107">
        <v>235</v>
      </c>
      <c r="J45" s="108">
        <v>219</v>
      </c>
      <c r="K45" s="108">
        <v>157</v>
      </c>
      <c r="L45" s="108">
        <v>114</v>
      </c>
      <c r="M45" s="109">
        <v>92</v>
      </c>
    </row>
    <row r="46" spans="2:13" ht="27.75" customHeight="1" x14ac:dyDescent="0.15">
      <c r="B46" s="1278"/>
      <c r="C46" s="1279"/>
      <c r="D46" s="110"/>
      <c r="E46" s="1284" t="s">
        <v>36</v>
      </c>
      <c r="F46" s="1284"/>
      <c r="G46" s="1284"/>
      <c r="H46" s="1285"/>
      <c r="I46" s="107" t="s">
        <v>507</v>
      </c>
      <c r="J46" s="108" t="s">
        <v>507</v>
      </c>
      <c r="K46" s="108" t="s">
        <v>507</v>
      </c>
      <c r="L46" s="108" t="s">
        <v>507</v>
      </c>
      <c r="M46" s="109" t="s">
        <v>507</v>
      </c>
    </row>
    <row r="47" spans="2:13" ht="27.75" customHeight="1" x14ac:dyDescent="0.15">
      <c r="B47" s="1278"/>
      <c r="C47" s="1279"/>
      <c r="D47" s="111"/>
      <c r="E47" s="1286" t="s">
        <v>37</v>
      </c>
      <c r="F47" s="1287"/>
      <c r="G47" s="1287"/>
      <c r="H47" s="1288"/>
      <c r="I47" s="107" t="s">
        <v>507</v>
      </c>
      <c r="J47" s="108" t="s">
        <v>507</v>
      </c>
      <c r="K47" s="108" t="s">
        <v>507</v>
      </c>
      <c r="L47" s="108" t="s">
        <v>507</v>
      </c>
      <c r="M47" s="109" t="s">
        <v>507</v>
      </c>
    </row>
    <row r="48" spans="2:13" ht="27.75" customHeight="1" x14ac:dyDescent="0.15">
      <c r="B48" s="1278"/>
      <c r="C48" s="1279"/>
      <c r="D48" s="106"/>
      <c r="E48" s="1284" t="s">
        <v>38</v>
      </c>
      <c r="F48" s="1284"/>
      <c r="G48" s="1284"/>
      <c r="H48" s="1285"/>
      <c r="I48" s="107" t="s">
        <v>507</v>
      </c>
      <c r="J48" s="108" t="s">
        <v>507</v>
      </c>
      <c r="K48" s="108" t="s">
        <v>507</v>
      </c>
      <c r="L48" s="108" t="s">
        <v>507</v>
      </c>
      <c r="M48" s="109" t="s">
        <v>507</v>
      </c>
    </row>
    <row r="49" spans="2:13" ht="27.75" customHeight="1" x14ac:dyDescent="0.15">
      <c r="B49" s="1280"/>
      <c r="C49" s="1281"/>
      <c r="D49" s="106"/>
      <c r="E49" s="1284" t="s">
        <v>39</v>
      </c>
      <c r="F49" s="1284"/>
      <c r="G49" s="1284"/>
      <c r="H49" s="1285"/>
      <c r="I49" s="107" t="s">
        <v>507</v>
      </c>
      <c r="J49" s="108" t="s">
        <v>507</v>
      </c>
      <c r="K49" s="108" t="s">
        <v>507</v>
      </c>
      <c r="L49" s="108" t="s">
        <v>507</v>
      </c>
      <c r="M49" s="109" t="s">
        <v>507</v>
      </c>
    </row>
    <row r="50" spans="2:13" ht="27.75" customHeight="1" x14ac:dyDescent="0.15">
      <c r="B50" s="1289" t="s">
        <v>40</v>
      </c>
      <c r="C50" s="1290"/>
      <c r="D50" s="112"/>
      <c r="E50" s="1284" t="s">
        <v>41</v>
      </c>
      <c r="F50" s="1284"/>
      <c r="G50" s="1284"/>
      <c r="H50" s="1285"/>
      <c r="I50" s="107">
        <v>2779</v>
      </c>
      <c r="J50" s="108">
        <v>2547</v>
      </c>
      <c r="K50" s="108">
        <v>2606</v>
      </c>
      <c r="L50" s="108">
        <v>2302</v>
      </c>
      <c r="M50" s="109">
        <v>1969</v>
      </c>
    </row>
    <row r="51" spans="2:13" ht="27.75" customHeight="1" x14ac:dyDescent="0.15">
      <c r="B51" s="1278"/>
      <c r="C51" s="1279"/>
      <c r="D51" s="106"/>
      <c r="E51" s="1284" t="s">
        <v>42</v>
      </c>
      <c r="F51" s="1284"/>
      <c r="G51" s="1284"/>
      <c r="H51" s="1285"/>
      <c r="I51" s="107">
        <v>62</v>
      </c>
      <c r="J51" s="108">
        <v>63</v>
      </c>
      <c r="K51" s="108">
        <v>62</v>
      </c>
      <c r="L51" s="108">
        <v>61</v>
      </c>
      <c r="M51" s="109">
        <v>59</v>
      </c>
    </row>
    <row r="52" spans="2:13" ht="27.75" customHeight="1" x14ac:dyDescent="0.15">
      <c r="B52" s="1280"/>
      <c r="C52" s="1281"/>
      <c r="D52" s="106"/>
      <c r="E52" s="1284" t="s">
        <v>43</v>
      </c>
      <c r="F52" s="1284"/>
      <c r="G52" s="1284"/>
      <c r="H52" s="1285"/>
      <c r="I52" s="107">
        <v>4134</v>
      </c>
      <c r="J52" s="108">
        <v>4346</v>
      </c>
      <c r="K52" s="108">
        <v>4271</v>
      </c>
      <c r="L52" s="108">
        <v>4118</v>
      </c>
      <c r="M52" s="109">
        <v>3761</v>
      </c>
    </row>
    <row r="53" spans="2:13" ht="27.75" customHeight="1" thickBot="1" x14ac:dyDescent="0.2">
      <c r="B53" s="1291" t="s">
        <v>44</v>
      </c>
      <c r="C53" s="1292"/>
      <c r="D53" s="113"/>
      <c r="E53" s="1293" t="s">
        <v>45</v>
      </c>
      <c r="F53" s="1293"/>
      <c r="G53" s="1293"/>
      <c r="H53" s="1294"/>
      <c r="I53" s="114">
        <v>-1153</v>
      </c>
      <c r="J53" s="115">
        <v>-951</v>
      </c>
      <c r="K53" s="115">
        <v>-979</v>
      </c>
      <c r="L53" s="115">
        <v>-688</v>
      </c>
      <c r="M53" s="116">
        <v>-260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hDo2sYIFdpOKIuR5Y0ZHp6v+3gkHjCV7ZMLHbj9msypEyTqUZI/6xFM2/tpanJxMs4QKrdd1w8UnzXz5Z76qw==" saltValue="Z4DrOti5Is1Cx7TglMHi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3" t="s">
        <v>48</v>
      </c>
      <c r="D55" s="1303"/>
      <c r="E55" s="1304"/>
      <c r="F55" s="128">
        <v>1169</v>
      </c>
      <c r="G55" s="128">
        <v>974</v>
      </c>
      <c r="H55" s="129">
        <v>784</v>
      </c>
    </row>
    <row r="56" spans="2:8" ht="52.5" customHeight="1" x14ac:dyDescent="0.15">
      <c r="B56" s="130"/>
      <c r="C56" s="1305" t="s">
        <v>49</v>
      </c>
      <c r="D56" s="1305"/>
      <c r="E56" s="1306"/>
      <c r="F56" s="131">
        <v>198</v>
      </c>
      <c r="G56" s="131">
        <v>174</v>
      </c>
      <c r="H56" s="132">
        <v>150</v>
      </c>
    </row>
    <row r="57" spans="2:8" ht="53.25" customHeight="1" x14ac:dyDescent="0.15">
      <c r="B57" s="130"/>
      <c r="C57" s="1307" t="s">
        <v>50</v>
      </c>
      <c r="D57" s="1307"/>
      <c r="E57" s="1308"/>
      <c r="F57" s="133">
        <v>1111</v>
      </c>
      <c r="G57" s="133">
        <v>1021</v>
      </c>
      <c r="H57" s="134">
        <v>903</v>
      </c>
    </row>
    <row r="58" spans="2:8" ht="45.75" customHeight="1" x14ac:dyDescent="0.15">
      <c r="B58" s="135"/>
      <c r="C58" s="1295" t="s">
        <v>579</v>
      </c>
      <c r="D58" s="1296"/>
      <c r="E58" s="1297"/>
      <c r="F58" s="136">
        <v>460</v>
      </c>
      <c r="G58" s="136">
        <v>384</v>
      </c>
      <c r="H58" s="137">
        <v>295</v>
      </c>
    </row>
    <row r="59" spans="2:8" ht="45.75" customHeight="1" x14ac:dyDescent="0.15">
      <c r="B59" s="135"/>
      <c r="C59" s="1295" t="s">
        <v>580</v>
      </c>
      <c r="D59" s="1296"/>
      <c r="E59" s="1297"/>
      <c r="F59" s="136">
        <v>197</v>
      </c>
      <c r="G59" s="136">
        <v>187</v>
      </c>
      <c r="H59" s="137">
        <v>184</v>
      </c>
    </row>
    <row r="60" spans="2:8" ht="45.75" customHeight="1" x14ac:dyDescent="0.15">
      <c r="B60" s="135"/>
      <c r="C60" s="1295" t="s">
        <v>581</v>
      </c>
      <c r="D60" s="1296"/>
      <c r="E60" s="1297"/>
      <c r="F60" s="136">
        <v>135</v>
      </c>
      <c r="G60" s="136">
        <v>135</v>
      </c>
      <c r="H60" s="137">
        <v>135</v>
      </c>
    </row>
    <row r="61" spans="2:8" ht="45.75" customHeight="1" x14ac:dyDescent="0.15">
      <c r="B61" s="135"/>
      <c r="C61" s="1295" t="s">
        <v>582</v>
      </c>
      <c r="D61" s="1296"/>
      <c r="E61" s="1297"/>
      <c r="F61" s="136">
        <v>66</v>
      </c>
      <c r="G61" s="136">
        <v>117</v>
      </c>
      <c r="H61" s="137">
        <v>115</v>
      </c>
    </row>
    <row r="62" spans="2:8" ht="45.75" customHeight="1" thickBot="1" x14ac:dyDescent="0.2">
      <c r="B62" s="138"/>
      <c r="C62" s="1298" t="s">
        <v>583</v>
      </c>
      <c r="D62" s="1299"/>
      <c r="E62" s="1300"/>
      <c r="F62" s="139">
        <v>158</v>
      </c>
      <c r="G62" s="139">
        <v>115</v>
      </c>
      <c r="H62" s="140">
        <v>100</v>
      </c>
    </row>
    <row r="63" spans="2:8" ht="52.5" customHeight="1" thickBot="1" x14ac:dyDescent="0.2">
      <c r="B63" s="141"/>
      <c r="C63" s="1301" t="s">
        <v>51</v>
      </c>
      <c r="D63" s="1301"/>
      <c r="E63" s="1302"/>
      <c r="F63" s="142">
        <v>2477</v>
      </c>
      <c r="G63" s="142">
        <v>2170</v>
      </c>
      <c r="H63" s="143">
        <v>1837</v>
      </c>
    </row>
    <row r="64" spans="2:8" ht="15" customHeight="1" x14ac:dyDescent="0.15"/>
  </sheetData>
  <sheetProtection algorithmName="SHA-512" hashValue="uLmgVDkLuIuijubbP+9ffuFck8YBqLj9+IimQWyof4OFJ0kulNldpzFhiIhdltnX+0sJ9zvipxRjTHLh5TuSiw==" saltValue="OAt82DOhwlLejQaMqbKA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584</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584</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585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586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587</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549</v>
      </c>
      <c r="BQ50" s="1322"/>
      <c r="BR50" s="1322"/>
      <c r="BS50" s="1322"/>
      <c r="BT50" s="1322"/>
      <c r="BU50" s="1322"/>
      <c r="BV50" s="1322"/>
      <c r="BW50" s="1322"/>
      <c r="BX50" s="1322" t="s">
        <v>550</v>
      </c>
      <c r="BY50" s="1322"/>
      <c r="BZ50" s="1322"/>
      <c r="CA50" s="1322"/>
      <c r="CB50" s="1322"/>
      <c r="CC50" s="1322"/>
      <c r="CD50" s="1322"/>
      <c r="CE50" s="1322"/>
      <c r="CF50" s="1322" t="s">
        <v>551</v>
      </c>
      <c r="CG50" s="1322"/>
      <c r="CH50" s="1322"/>
      <c r="CI50" s="1322"/>
      <c r="CJ50" s="1322"/>
      <c r="CK50" s="1322"/>
      <c r="CL50" s="1322"/>
      <c r="CM50" s="1322"/>
      <c r="CN50" s="1322" t="s">
        <v>552</v>
      </c>
      <c r="CO50" s="1322"/>
      <c r="CP50" s="1322"/>
      <c r="CQ50" s="1322"/>
      <c r="CR50" s="1322"/>
      <c r="CS50" s="1322"/>
      <c r="CT50" s="1322"/>
      <c r="CU50" s="1322"/>
      <c r="CV50" s="1322" t="s">
        <v>553</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588</v>
      </c>
      <c r="AO51" s="1325"/>
      <c r="AP51" s="1325"/>
      <c r="AQ51" s="1325"/>
      <c r="AR51" s="1325"/>
      <c r="AS51" s="1325"/>
      <c r="AT51" s="1325"/>
      <c r="AU51" s="1325"/>
      <c r="AV51" s="1325"/>
      <c r="AW51" s="1325"/>
      <c r="AX51" s="1325"/>
      <c r="AY51" s="1325"/>
      <c r="AZ51" s="1325"/>
      <c r="BA51" s="1325"/>
      <c r="BB51" s="1325" t="s">
        <v>589</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ht="13.5"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590</v>
      </c>
      <c r="BC53" s="1325"/>
      <c r="BD53" s="1325"/>
      <c r="BE53" s="1325"/>
      <c r="BF53" s="1325"/>
      <c r="BG53" s="1325"/>
      <c r="BH53" s="1325"/>
      <c r="BI53" s="1325"/>
      <c r="BJ53" s="1325"/>
      <c r="BK53" s="1325"/>
      <c r="BL53" s="1325"/>
      <c r="BM53" s="1325"/>
      <c r="BN53" s="1325"/>
      <c r="BO53" s="1325"/>
      <c r="BP53" s="1323">
        <v>48.5</v>
      </c>
      <c r="BQ53" s="1323"/>
      <c r="BR53" s="1323"/>
      <c r="BS53" s="1323"/>
      <c r="BT53" s="1323"/>
      <c r="BU53" s="1323"/>
      <c r="BV53" s="1323"/>
      <c r="BW53" s="1323"/>
      <c r="BX53" s="1323">
        <v>48.9</v>
      </c>
      <c r="BY53" s="1323"/>
      <c r="BZ53" s="1323"/>
      <c r="CA53" s="1323"/>
      <c r="CB53" s="1323"/>
      <c r="CC53" s="1323"/>
      <c r="CD53" s="1323"/>
      <c r="CE53" s="1323"/>
      <c r="CF53" s="1323">
        <v>48.8</v>
      </c>
      <c r="CG53" s="1323"/>
      <c r="CH53" s="1323"/>
      <c r="CI53" s="1323"/>
      <c r="CJ53" s="1323"/>
      <c r="CK53" s="1323"/>
      <c r="CL53" s="1323"/>
      <c r="CM53" s="1323"/>
      <c r="CN53" s="1323">
        <v>50.3</v>
      </c>
      <c r="CO53" s="1323"/>
      <c r="CP53" s="1323"/>
      <c r="CQ53" s="1323"/>
      <c r="CR53" s="1323"/>
      <c r="CS53" s="1323"/>
      <c r="CT53" s="1323"/>
      <c r="CU53" s="1323"/>
      <c r="CV53" s="1323">
        <v>51</v>
      </c>
      <c r="CW53" s="1323"/>
      <c r="CX53" s="1323"/>
      <c r="CY53" s="1323"/>
      <c r="CZ53" s="1323"/>
      <c r="DA53" s="1323"/>
      <c r="DB53" s="1323"/>
      <c r="DC53" s="1323"/>
    </row>
    <row r="54" spans="1:109" ht="13.5"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591</v>
      </c>
      <c r="AO55" s="1322"/>
      <c r="AP55" s="1322"/>
      <c r="AQ55" s="1322"/>
      <c r="AR55" s="1322"/>
      <c r="AS55" s="1322"/>
      <c r="AT55" s="1322"/>
      <c r="AU55" s="1322"/>
      <c r="AV55" s="1322"/>
      <c r="AW55" s="1322"/>
      <c r="AX55" s="1322"/>
      <c r="AY55" s="1322"/>
      <c r="AZ55" s="1322"/>
      <c r="BA55" s="1322"/>
      <c r="BB55" s="1325" t="s">
        <v>589</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590</v>
      </c>
      <c r="BC57" s="1325"/>
      <c r="BD57" s="1325"/>
      <c r="BE57" s="1325"/>
      <c r="BF57" s="1325"/>
      <c r="BG57" s="1325"/>
      <c r="BH57" s="1325"/>
      <c r="BI57" s="1325"/>
      <c r="BJ57" s="1325"/>
      <c r="BK57" s="1325"/>
      <c r="BL57" s="1325"/>
      <c r="BM57" s="1325"/>
      <c r="BN57" s="1325"/>
      <c r="BO57" s="1325"/>
      <c r="BP57" s="1323">
        <v>55.8</v>
      </c>
      <c r="BQ57" s="1323"/>
      <c r="BR57" s="1323"/>
      <c r="BS57" s="1323"/>
      <c r="BT57" s="1323"/>
      <c r="BU57" s="1323"/>
      <c r="BV57" s="1323"/>
      <c r="BW57" s="1323"/>
      <c r="BX57" s="1323">
        <v>57.5</v>
      </c>
      <c r="BY57" s="1323"/>
      <c r="BZ57" s="1323"/>
      <c r="CA57" s="1323"/>
      <c r="CB57" s="1323"/>
      <c r="CC57" s="1323"/>
      <c r="CD57" s="1323"/>
      <c r="CE57" s="1323"/>
      <c r="CF57" s="1323">
        <v>58.4</v>
      </c>
      <c r="CG57" s="1323"/>
      <c r="CH57" s="1323"/>
      <c r="CI57" s="1323"/>
      <c r="CJ57" s="1323"/>
      <c r="CK57" s="1323"/>
      <c r="CL57" s="1323"/>
      <c r="CM57" s="1323"/>
      <c r="CN57" s="1323">
        <v>61.8</v>
      </c>
      <c r="CO57" s="1323"/>
      <c r="CP57" s="1323"/>
      <c r="CQ57" s="1323"/>
      <c r="CR57" s="1323"/>
      <c r="CS57" s="1323"/>
      <c r="CT57" s="1323"/>
      <c r="CU57" s="1323"/>
      <c r="CV57" s="1323">
        <v>62.3</v>
      </c>
      <c r="CW57" s="1323"/>
      <c r="CX57" s="1323"/>
      <c r="CY57" s="1323"/>
      <c r="CZ57" s="1323"/>
      <c r="DA57" s="1323"/>
      <c r="DB57" s="1323"/>
      <c r="DC57" s="1323"/>
      <c r="DD57" s="408"/>
      <c r="DE57" s="407"/>
    </row>
    <row r="58" spans="1:109" s="403" customFormat="1" ht="13.5"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592</v>
      </c>
    </row>
    <row r="64" spans="1:109" ht="13.5" x14ac:dyDescent="0.15">
      <c r="B64" s="395"/>
      <c r="G64" s="402"/>
      <c r="I64" s="415"/>
      <c r="J64" s="415"/>
      <c r="K64" s="415"/>
      <c r="L64" s="415"/>
      <c r="M64" s="415"/>
      <c r="N64" s="416"/>
      <c r="AM64" s="402"/>
      <c r="AN64" s="402" t="s">
        <v>586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594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587</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549</v>
      </c>
      <c r="BQ72" s="1322"/>
      <c r="BR72" s="1322"/>
      <c r="BS72" s="1322"/>
      <c r="BT72" s="1322"/>
      <c r="BU72" s="1322"/>
      <c r="BV72" s="1322"/>
      <c r="BW72" s="1322"/>
      <c r="BX72" s="1322" t="s">
        <v>550</v>
      </c>
      <c r="BY72" s="1322"/>
      <c r="BZ72" s="1322"/>
      <c r="CA72" s="1322"/>
      <c r="CB72" s="1322"/>
      <c r="CC72" s="1322"/>
      <c r="CD72" s="1322"/>
      <c r="CE72" s="1322"/>
      <c r="CF72" s="1322" t="s">
        <v>551</v>
      </c>
      <c r="CG72" s="1322"/>
      <c r="CH72" s="1322"/>
      <c r="CI72" s="1322"/>
      <c r="CJ72" s="1322"/>
      <c r="CK72" s="1322"/>
      <c r="CL72" s="1322"/>
      <c r="CM72" s="1322"/>
      <c r="CN72" s="1322" t="s">
        <v>552</v>
      </c>
      <c r="CO72" s="1322"/>
      <c r="CP72" s="1322"/>
      <c r="CQ72" s="1322"/>
      <c r="CR72" s="1322"/>
      <c r="CS72" s="1322"/>
      <c r="CT72" s="1322"/>
      <c r="CU72" s="1322"/>
      <c r="CV72" s="1322" t="s">
        <v>553</v>
      </c>
      <c r="CW72" s="1322"/>
      <c r="CX72" s="1322"/>
      <c r="CY72" s="1322"/>
      <c r="CZ72" s="1322"/>
      <c r="DA72" s="1322"/>
      <c r="DB72" s="1322"/>
      <c r="DC72" s="1322"/>
    </row>
    <row r="73" spans="2:107" ht="13.5" x14ac:dyDescent="0.15">
      <c r="B73" s="395"/>
      <c r="G73" s="1328"/>
      <c r="H73" s="1328"/>
      <c r="I73" s="1328"/>
      <c r="J73" s="1328"/>
      <c r="K73" s="1329"/>
      <c r="L73" s="1329"/>
      <c r="M73" s="1329"/>
      <c r="N73" s="1329"/>
      <c r="AM73" s="404"/>
      <c r="AN73" s="1325" t="s">
        <v>588</v>
      </c>
      <c r="AO73" s="1325"/>
      <c r="AP73" s="1325"/>
      <c r="AQ73" s="1325"/>
      <c r="AR73" s="1325"/>
      <c r="AS73" s="1325"/>
      <c r="AT73" s="1325"/>
      <c r="AU73" s="1325"/>
      <c r="AV73" s="1325"/>
      <c r="AW73" s="1325"/>
      <c r="AX73" s="1325"/>
      <c r="AY73" s="1325"/>
      <c r="AZ73" s="1325"/>
      <c r="BA73" s="1325"/>
      <c r="BB73" s="1325" t="s">
        <v>589</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ht="13.5"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593</v>
      </c>
      <c r="BC75" s="1325"/>
      <c r="BD75" s="1325"/>
      <c r="BE75" s="1325"/>
      <c r="BF75" s="1325"/>
      <c r="BG75" s="1325"/>
      <c r="BH75" s="1325"/>
      <c r="BI75" s="1325"/>
      <c r="BJ75" s="1325"/>
      <c r="BK75" s="1325"/>
      <c r="BL75" s="1325"/>
      <c r="BM75" s="1325"/>
      <c r="BN75" s="1325"/>
      <c r="BO75" s="1325"/>
      <c r="BP75" s="1323">
        <v>2.8</v>
      </c>
      <c r="BQ75" s="1323"/>
      <c r="BR75" s="1323"/>
      <c r="BS75" s="1323"/>
      <c r="BT75" s="1323"/>
      <c r="BU75" s="1323"/>
      <c r="BV75" s="1323"/>
      <c r="BW75" s="1323"/>
      <c r="BX75" s="1323">
        <v>2.2999999999999998</v>
      </c>
      <c r="BY75" s="1323"/>
      <c r="BZ75" s="1323"/>
      <c r="CA75" s="1323"/>
      <c r="CB75" s="1323"/>
      <c r="CC75" s="1323"/>
      <c r="CD75" s="1323"/>
      <c r="CE75" s="1323"/>
      <c r="CF75" s="1323">
        <v>2.7</v>
      </c>
      <c r="CG75" s="1323"/>
      <c r="CH75" s="1323"/>
      <c r="CI75" s="1323"/>
      <c r="CJ75" s="1323"/>
      <c r="CK75" s="1323"/>
      <c r="CL75" s="1323"/>
      <c r="CM75" s="1323"/>
      <c r="CN75" s="1323">
        <v>4.9000000000000004</v>
      </c>
      <c r="CO75" s="1323"/>
      <c r="CP75" s="1323"/>
      <c r="CQ75" s="1323"/>
      <c r="CR75" s="1323"/>
      <c r="CS75" s="1323"/>
      <c r="CT75" s="1323"/>
      <c r="CU75" s="1323"/>
      <c r="CV75" s="1323">
        <v>7.2</v>
      </c>
      <c r="CW75" s="1323"/>
      <c r="CX75" s="1323"/>
      <c r="CY75" s="1323"/>
      <c r="CZ75" s="1323"/>
      <c r="DA75" s="1323"/>
      <c r="DB75" s="1323"/>
      <c r="DC75" s="1323"/>
    </row>
    <row r="76" spans="2:107" ht="13.5"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29"/>
      <c r="L77" s="1329"/>
      <c r="M77" s="1329"/>
      <c r="N77" s="1329"/>
      <c r="AN77" s="1322" t="s">
        <v>591</v>
      </c>
      <c r="AO77" s="1322"/>
      <c r="AP77" s="1322"/>
      <c r="AQ77" s="1322"/>
      <c r="AR77" s="1322"/>
      <c r="AS77" s="1322"/>
      <c r="AT77" s="1322"/>
      <c r="AU77" s="1322"/>
      <c r="AV77" s="1322"/>
      <c r="AW77" s="1322"/>
      <c r="AX77" s="1322"/>
      <c r="AY77" s="1322"/>
      <c r="AZ77" s="1322"/>
      <c r="BA77" s="1322"/>
      <c r="BB77" s="1325" t="s">
        <v>589</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ht="13.5"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593</v>
      </c>
      <c r="BC79" s="1325"/>
      <c r="BD79" s="1325"/>
      <c r="BE79" s="1325"/>
      <c r="BF79" s="1325"/>
      <c r="BG79" s="1325"/>
      <c r="BH79" s="1325"/>
      <c r="BI79" s="1325"/>
      <c r="BJ79" s="1325"/>
      <c r="BK79" s="1325"/>
      <c r="BL79" s="1325"/>
      <c r="BM79" s="1325"/>
      <c r="BN79" s="1325"/>
      <c r="BO79" s="1325"/>
      <c r="BP79" s="1323">
        <v>7.2</v>
      </c>
      <c r="BQ79" s="1323"/>
      <c r="BR79" s="1323"/>
      <c r="BS79" s="1323"/>
      <c r="BT79" s="1323"/>
      <c r="BU79" s="1323"/>
      <c r="BV79" s="1323"/>
      <c r="BW79" s="1323"/>
      <c r="BX79" s="1323">
        <v>6</v>
      </c>
      <c r="BY79" s="1323"/>
      <c r="BZ79" s="1323"/>
      <c r="CA79" s="1323"/>
      <c r="CB79" s="1323"/>
      <c r="CC79" s="1323"/>
      <c r="CD79" s="1323"/>
      <c r="CE79" s="1323"/>
      <c r="CF79" s="1323">
        <v>5.6</v>
      </c>
      <c r="CG79" s="1323"/>
      <c r="CH79" s="1323"/>
      <c r="CI79" s="1323"/>
      <c r="CJ79" s="1323"/>
      <c r="CK79" s="1323"/>
      <c r="CL79" s="1323"/>
      <c r="CM79" s="1323"/>
      <c r="CN79" s="1323">
        <v>5.3</v>
      </c>
      <c r="CO79" s="1323"/>
      <c r="CP79" s="1323"/>
      <c r="CQ79" s="1323"/>
      <c r="CR79" s="1323"/>
      <c r="CS79" s="1323"/>
      <c r="CT79" s="1323"/>
      <c r="CU79" s="1323"/>
      <c r="CV79" s="1323">
        <v>5.8</v>
      </c>
      <c r="CW79" s="1323"/>
      <c r="CX79" s="1323"/>
      <c r="CY79" s="1323"/>
      <c r="CZ79" s="1323"/>
      <c r="DA79" s="1323"/>
      <c r="DB79" s="1323"/>
      <c r="DC79" s="1323"/>
    </row>
    <row r="80" spans="2:107" ht="13.5"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iZPfq1SgHFWknS6sK4qmUkTQMgVlp9O2WMlcI13e79wfsAaOZDPnKcpTwJfT4DVLiLG89SaYhA7jdE/7LyNdg==" saltValue="GuGX4ZNZNdRgGY6gRrcBn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vAwTL7rUC8MuxOJhIHNyYozRk1Bc3KmhmBaBJ+9cmgCiXy+xt3TW3Q7qIqxxVMY+FZ2XhGVL3PpbAoPeX8Dgbw==" saltValue="8zwz9LBsmatXx6y/U+Ko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495</v>
      </c>
    </row>
  </sheetData>
  <sheetProtection algorithmName="SHA-512" hashValue="0eMaJPxzcjj7KA/NAN67NKQUpSFdQPjhkPQ/1TQbIGcWWQF/Y57bn0qnBBnQYDC9471ARxh7QTUDWDKp/r6n5g==" saltValue="caDDZZiwQEdza0KB6+m5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476981</v>
      </c>
      <c r="E3" s="162"/>
      <c r="F3" s="163">
        <v>245039</v>
      </c>
      <c r="G3" s="164"/>
      <c r="H3" s="165"/>
    </row>
    <row r="4" spans="1:8" x14ac:dyDescent="0.15">
      <c r="A4" s="166"/>
      <c r="B4" s="167"/>
      <c r="C4" s="168"/>
      <c r="D4" s="169">
        <v>211932</v>
      </c>
      <c r="E4" s="170"/>
      <c r="F4" s="171">
        <v>108922</v>
      </c>
      <c r="G4" s="172"/>
      <c r="H4" s="173"/>
    </row>
    <row r="5" spans="1:8" x14ac:dyDescent="0.15">
      <c r="A5" s="154" t="s">
        <v>541</v>
      </c>
      <c r="B5" s="159"/>
      <c r="C5" s="160"/>
      <c r="D5" s="161">
        <v>226730</v>
      </c>
      <c r="E5" s="162"/>
      <c r="F5" s="163">
        <v>237994</v>
      </c>
      <c r="G5" s="164"/>
      <c r="H5" s="165"/>
    </row>
    <row r="6" spans="1:8" x14ac:dyDescent="0.15">
      <c r="A6" s="166"/>
      <c r="B6" s="167"/>
      <c r="C6" s="168"/>
      <c r="D6" s="169">
        <v>171323</v>
      </c>
      <c r="E6" s="170"/>
      <c r="F6" s="171">
        <v>110361</v>
      </c>
      <c r="G6" s="172"/>
      <c r="H6" s="173"/>
    </row>
    <row r="7" spans="1:8" x14ac:dyDescent="0.15">
      <c r="A7" s="154" t="s">
        <v>542</v>
      </c>
      <c r="B7" s="159"/>
      <c r="C7" s="160"/>
      <c r="D7" s="161">
        <v>163346</v>
      </c>
      <c r="E7" s="162"/>
      <c r="F7" s="163">
        <v>267911</v>
      </c>
      <c r="G7" s="164"/>
      <c r="H7" s="165"/>
    </row>
    <row r="8" spans="1:8" x14ac:dyDescent="0.15">
      <c r="A8" s="166"/>
      <c r="B8" s="167"/>
      <c r="C8" s="168"/>
      <c r="D8" s="169">
        <v>102209</v>
      </c>
      <c r="E8" s="170"/>
      <c r="F8" s="171">
        <v>106425</v>
      </c>
      <c r="G8" s="172"/>
      <c r="H8" s="173"/>
    </row>
    <row r="9" spans="1:8" x14ac:dyDescent="0.15">
      <c r="A9" s="154" t="s">
        <v>543</v>
      </c>
      <c r="B9" s="159"/>
      <c r="C9" s="160"/>
      <c r="D9" s="161">
        <v>126753</v>
      </c>
      <c r="E9" s="162"/>
      <c r="F9" s="163">
        <v>228215</v>
      </c>
      <c r="G9" s="164"/>
      <c r="H9" s="165"/>
    </row>
    <row r="10" spans="1:8" x14ac:dyDescent="0.15">
      <c r="A10" s="166"/>
      <c r="B10" s="167"/>
      <c r="C10" s="168"/>
      <c r="D10" s="169">
        <v>112963</v>
      </c>
      <c r="E10" s="170"/>
      <c r="F10" s="171">
        <v>117571</v>
      </c>
      <c r="G10" s="172"/>
      <c r="H10" s="173"/>
    </row>
    <row r="11" spans="1:8" x14ac:dyDescent="0.15">
      <c r="A11" s="154" t="s">
        <v>544</v>
      </c>
      <c r="B11" s="159"/>
      <c r="C11" s="160"/>
      <c r="D11" s="161">
        <v>177319</v>
      </c>
      <c r="E11" s="162"/>
      <c r="F11" s="163">
        <v>264232</v>
      </c>
      <c r="G11" s="164"/>
      <c r="H11" s="165"/>
    </row>
    <row r="12" spans="1:8" x14ac:dyDescent="0.15">
      <c r="A12" s="166"/>
      <c r="B12" s="167"/>
      <c r="C12" s="174"/>
      <c r="D12" s="169">
        <v>127878</v>
      </c>
      <c r="E12" s="170"/>
      <c r="F12" s="171">
        <v>133959</v>
      </c>
      <c r="G12" s="172"/>
      <c r="H12" s="173"/>
    </row>
    <row r="13" spans="1:8" x14ac:dyDescent="0.15">
      <c r="A13" s="154"/>
      <c r="B13" s="159"/>
      <c r="C13" s="175"/>
      <c r="D13" s="176">
        <v>234226</v>
      </c>
      <c r="E13" s="177"/>
      <c r="F13" s="178">
        <v>248678</v>
      </c>
      <c r="G13" s="179"/>
      <c r="H13" s="165"/>
    </row>
    <row r="14" spans="1:8" x14ac:dyDescent="0.15">
      <c r="A14" s="166"/>
      <c r="B14" s="167"/>
      <c r="C14" s="168"/>
      <c r="D14" s="169">
        <v>145261</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14.86</v>
      </c>
      <c r="C19" s="180">
        <f>ROUND(VALUE(SUBSTITUTE(実質収支比率等に係る経年分析!G$48,"▲","-")),2)</f>
        <v>12.87</v>
      </c>
      <c r="D19" s="180">
        <f>ROUND(VALUE(SUBSTITUTE(実質収支比率等に係る経年分析!H$48,"▲","-")),2)</f>
        <v>9.5399999999999991</v>
      </c>
      <c r="E19" s="180">
        <f>ROUND(VALUE(SUBSTITUTE(実質収支比率等に係る経年分析!I$48,"▲","-")),2)</f>
        <v>8.0399999999999991</v>
      </c>
      <c r="F19" s="180">
        <f>ROUND(VALUE(SUBSTITUTE(実質収支比率等に係る経年分析!J$48,"▲","-")),2)</f>
        <v>10.16</v>
      </c>
    </row>
    <row r="20" spans="1:11" x14ac:dyDescent="0.15">
      <c r="A20" s="180" t="s">
        <v>55</v>
      </c>
      <c r="B20" s="180">
        <f>ROUND(VALUE(SUBSTITUTE(実質収支比率等に係る経年分析!F$47,"▲","-")),2)</f>
        <v>93.82</v>
      </c>
      <c r="C20" s="180">
        <f>ROUND(VALUE(SUBSTITUTE(実質収支比率等に係る経年分析!G$47,"▲","-")),2)</f>
        <v>77.819999999999993</v>
      </c>
      <c r="D20" s="180">
        <f>ROUND(VALUE(SUBSTITUTE(実質収支比率等に係る経年分析!H$47,"▲","-")),2)</f>
        <v>67.599999999999994</v>
      </c>
      <c r="E20" s="180">
        <f>ROUND(VALUE(SUBSTITUTE(実質収支比率等に係る経年分析!I$47,"▲","-")),2)</f>
        <v>54.43</v>
      </c>
      <c r="F20" s="180">
        <f>ROUND(VALUE(SUBSTITUTE(実質収支比率等に係る経年分析!J$47,"▲","-")),2)</f>
        <v>44.27</v>
      </c>
    </row>
    <row r="21" spans="1:11" x14ac:dyDescent="0.15">
      <c r="A21" s="180" t="s">
        <v>56</v>
      </c>
      <c r="B21" s="180">
        <f>IF(ISNUMBER(VALUE(SUBSTITUTE(実質収支比率等に係る経年分析!F$49,"▲","-"))),ROUND(VALUE(SUBSTITUTE(実質収支比率等に係る経年分析!F$49,"▲","-")),2),NA())</f>
        <v>6.63</v>
      </c>
      <c r="C21" s="180">
        <f>IF(ISNUMBER(VALUE(SUBSTITUTE(実質収支比率等に係る経年分析!G$49,"▲","-"))),ROUND(VALUE(SUBSTITUTE(実質収支比率等に係る経年分析!G$49,"▲","-")),2),NA())</f>
        <v>-20.350000000000001</v>
      </c>
      <c r="D21" s="180">
        <f>IF(ISNUMBER(VALUE(SUBSTITUTE(実質収支比率等に係る経年分析!H$49,"▲","-"))),ROUND(VALUE(SUBSTITUTE(実質収支比率等に係る経年分析!H$49,"▲","-")),2),NA())</f>
        <v>-10.99</v>
      </c>
      <c r="E21" s="180">
        <f>IF(ISNUMBER(VALUE(SUBSTITUTE(実質収支比率等に係る経年分析!I$49,"▲","-"))),ROUND(VALUE(SUBSTITUTE(実質収支比率等に係る経年分析!I$49,"▲","-")),2),NA())</f>
        <v>-12.07</v>
      </c>
      <c r="F21" s="180">
        <f>IF(ISNUMBER(VALUE(SUBSTITUTE(実質収支比率等に係る経年分析!J$49,"▲","-"))),ROUND(VALUE(SUBSTITUTE(実質収支比率等に係る経年分析!J$49,"▲","-")),2),NA())</f>
        <v>-8.68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0.57999999999999996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1.66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0.27</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0.34</v>
      </c>
    </row>
    <row r="32" spans="1:11" x14ac:dyDescent="0.15">
      <c r="A32" s="181" t="str">
        <f>IF(連結実質赤字比率に係る赤字・黒字の構成分析!C$38="",NA(),連結実質赤字比率に係る赤字・黒字の構成分析!C$38)</f>
        <v>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0.56999999999999995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1.1299999999999999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1.1599999999999999</v>
      </c>
    </row>
    <row r="34" spans="1:16" x14ac:dyDescent="0.15">
      <c r="A34" s="181" t="str">
        <f>IF(連結実質赤字比率に係る赤字・黒字の構成分析!C$36="",NA(),連結実質赤字比率に係る赤字・黒字の構成分析!C$36)</f>
        <v>宅地造成事業特別会計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v>
      </c>
    </row>
    <row r="36" spans="1:16" x14ac:dyDescent="0.15">
      <c r="A36" s="181" t="str">
        <f>IF(連結実質赤字比率に係る赤字・黒字の構成分析!C$34="",NA(),連結実質赤字比率に係る赤字・黒字の構成分析!C$34)</f>
        <v>簡易水道事業会計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126.62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785</v>
      </c>
      <c r="E42" s="182"/>
      <c r="F42" s="182"/>
      <c r="G42" s="182">
        <f>'実質公債費比率（分子）の構造'!L$52</f>
        <v>799</v>
      </c>
      <c r="H42" s="182"/>
      <c r="I42" s="182"/>
      <c r="J42" s="182">
        <f>'実質公債費比率（分子）の構造'!M$52</f>
        <v>889</v>
      </c>
      <c r="K42" s="182"/>
      <c r="L42" s="182"/>
      <c r="M42" s="182">
        <f>'実質公債費比率（分子）の構造'!N$52</f>
        <v>968</v>
      </c>
      <c r="N42" s="182"/>
      <c r="O42" s="182"/>
      <c r="P42" s="182">
        <f>'実質公債費比率（分子）の構造'!O$52</f>
        <v>964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127</v>
      </c>
      <c r="C46" s="182"/>
      <c r="D46" s="182"/>
      <c r="E46" s="182">
        <f>'実質公債費比率（分子）の構造'!L$48</f>
        <v>144</v>
      </c>
      <c r="F46" s="182"/>
      <c r="G46" s="182"/>
      <c r="H46" s="182">
        <f>'実質公債費比率（分子）の構造'!M$48</f>
        <v>147</v>
      </c>
      <c r="I46" s="182"/>
      <c r="J46" s="182"/>
      <c r="K46" s="182">
        <f>'実質公債費比率（分子）の構造'!N$48</f>
        <v>185</v>
      </c>
      <c r="L46" s="182"/>
      <c r="M46" s="182"/>
      <c r="N46" s="182">
        <f>'実質公債費比率（分子）の構造'!O$48</f>
        <v>195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684</v>
      </c>
      <c r="C49" s="182"/>
      <c r="D49" s="182"/>
      <c r="E49" s="182">
        <f>'実質公債費比率（分子）の構造'!L$45</f>
        <v>689</v>
      </c>
      <c r="F49" s="182"/>
      <c r="G49" s="182"/>
      <c r="H49" s="182">
        <f>'実質公債費比率（分子）の構造'!M$45</f>
        <v>796</v>
      </c>
      <c r="I49" s="182"/>
      <c r="J49" s="182"/>
      <c r="K49" s="182">
        <f>'実質公債費比率（分子）の構造'!N$45</f>
        <v>895</v>
      </c>
      <c r="L49" s="182"/>
      <c r="M49" s="182"/>
      <c r="N49" s="182">
        <f>'実質公債費比率（分子）の構造'!O$45</f>
        <v>892</v>
      </c>
      <c r="O49" s="182"/>
      <c r="P49" s="182"/>
    </row>
    <row r="50" spans="1:16" x14ac:dyDescent="0.15">
      <c r="A50" s="182" t="s">
        <v>71</v>
      </c>
      <c r="B50" s="182" t="e">
        <f>NA()</f>
        <v>#N/A</v>
      </c>
      <c r="C50" s="182">
        <f>IF(ISNUMBER('実質公債費比率（分子）の構造'!K$53),'実質公債費比率（分子）の構造'!K$53,NA())</f>
        <v>26</v>
      </c>
      <c r="D50" s="182" t="e">
        <f>NA()</f>
        <v>#N/A</v>
      </c>
      <c r="E50" s="182" t="e">
        <f>NA()</f>
        <v>#N/A</v>
      </c>
      <c r="F50" s="182">
        <f>IF(ISNUMBER('実質公債費比率（分子）の構造'!L$53),'実質公債費比率（分子）の構造'!L$53,NA())</f>
        <v>34</v>
      </c>
      <c r="G50" s="182" t="e">
        <f>NA()</f>
        <v>#N/A</v>
      </c>
      <c r="H50" s="182" t="e">
        <f>NA()</f>
        <v>#N/A</v>
      </c>
      <c r="I50" s="182">
        <f>IF(ISNUMBER('実質公債費比率（分子）の構造'!M$53),'実質公債費比率（分子）の構造'!M$53,NA())</f>
        <v>54</v>
      </c>
      <c r="J50" s="182" t="e">
        <f>NA()</f>
        <v>#N/A</v>
      </c>
      <c r="K50" s="182" t="e">
        <f>NA()</f>
        <v>#N/A</v>
      </c>
      <c r="L50" s="182">
        <f>IF(ISNUMBER('実質公債費比率（分子）の構造'!N$53),'実質公債費比率（分子）の構造'!N$53,NA())</f>
        <v>112</v>
      </c>
      <c r="M50" s="182" t="e">
        <f>NA()</f>
        <v>#N/A</v>
      </c>
      <c r="N50" s="182" t="e">
        <f>NA()</f>
        <v>#N/A</v>
      </c>
      <c r="O50" s="182">
        <f>IF(ISNUMBER('実質公債費比率（分子）の構造'!O$53),'実質公債費比率（分子）の構造'!O$53,NA())</f>
        <v>123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4134</v>
      </c>
      <c r="E56" s="181"/>
      <c r="F56" s="181"/>
      <c r="G56" s="181">
        <f>'将来負担比率（分子）の構造'!J$52</f>
        <v>4346</v>
      </c>
      <c r="H56" s="181"/>
      <c r="I56" s="181"/>
      <c r="J56" s="181">
        <f>'将来負担比率（分子）の構造'!K$52</f>
        <v>4271</v>
      </c>
      <c r="K56" s="181"/>
      <c r="L56" s="181"/>
      <c r="M56" s="181">
        <f>'将来負担比率（分子）の構造'!L$52</f>
        <v>4118</v>
      </c>
      <c r="N56" s="181"/>
      <c r="O56" s="181"/>
      <c r="P56" s="181">
        <f>'将来負担比率（分子）の構造'!M$52</f>
        <v>3761</v>
      </c>
    </row>
    <row r="57" spans="1:16" x14ac:dyDescent="0.15">
      <c r="A57" s="181" t="s">
        <v>42</v>
      </c>
      <c r="B57" s="181"/>
      <c r="C57" s="181"/>
      <c r="D57" s="181">
        <f>'将来負担比率（分子）の構造'!I$51</f>
        <v>62</v>
      </c>
      <c r="E57" s="181"/>
      <c r="F57" s="181"/>
      <c r="G57" s="181">
        <f>'将来負担比率（分子）の構造'!J$51</f>
        <v>63</v>
      </c>
      <c r="H57" s="181"/>
      <c r="I57" s="181"/>
      <c r="J57" s="181">
        <f>'将来負担比率（分子）の構造'!K$51</f>
        <v>62</v>
      </c>
      <c r="K57" s="181"/>
      <c r="L57" s="181"/>
      <c r="M57" s="181">
        <f>'将来負担比率（分子）の構造'!L$51</f>
        <v>61</v>
      </c>
      <c r="N57" s="181"/>
      <c r="O57" s="181"/>
      <c r="P57" s="181">
        <f>'将来負担比率（分子）の構造'!M$51</f>
        <v>59</v>
      </c>
    </row>
    <row r="58" spans="1:16" x14ac:dyDescent="0.15">
      <c r="A58" s="181" t="s">
        <v>41</v>
      </c>
      <c r="B58" s="181"/>
      <c r="C58" s="181"/>
      <c r="D58" s="181">
        <f>'将来負担比率（分子）の構造'!I$50</f>
        <v>2779</v>
      </c>
      <c r="E58" s="181"/>
      <c r="F58" s="181"/>
      <c r="G58" s="181">
        <f>'将来負担比率（分子）の構造'!J$50</f>
        <v>2547</v>
      </c>
      <c r="H58" s="181"/>
      <c r="I58" s="181"/>
      <c r="J58" s="181">
        <f>'将来負担比率（分子）の構造'!K$50</f>
        <v>2606</v>
      </c>
      <c r="K58" s="181"/>
      <c r="L58" s="181"/>
      <c r="M58" s="181">
        <f>'将来負担比率（分子）の構造'!L$50</f>
        <v>2302</v>
      </c>
      <c r="N58" s="181"/>
      <c r="O58" s="181"/>
      <c r="P58" s="181">
        <f>'将来負担比率（分子）の構造'!M$50</f>
        <v>1969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235</v>
      </c>
      <c r="C62" s="181"/>
      <c r="D62" s="181"/>
      <c r="E62" s="181">
        <f>'将来負担比率（分子）の構造'!J$45</f>
        <v>219</v>
      </c>
      <c r="F62" s="181"/>
      <c r="G62" s="181"/>
      <c r="H62" s="181">
        <f>'将来負担比率（分子）の構造'!K$45</f>
        <v>157</v>
      </c>
      <c r="I62" s="181"/>
      <c r="J62" s="181"/>
      <c r="K62" s="181">
        <f>'将来負担比率（分子）の構造'!L$45</f>
        <v>114</v>
      </c>
      <c r="L62" s="181"/>
      <c r="M62" s="181"/>
      <c r="N62" s="181">
        <f>'将来負担比率（分子）の構造'!M$45</f>
        <v>92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1813</v>
      </c>
      <c r="C64" s="181"/>
      <c r="D64" s="181"/>
      <c r="E64" s="181">
        <f>'将来負担比率（分子）の構造'!J$43</f>
        <v>1927</v>
      </c>
      <c r="F64" s="181"/>
      <c r="G64" s="181"/>
      <c r="H64" s="181">
        <f>'将来負担比率（分子）の構造'!K$43</f>
        <v>1960</v>
      </c>
      <c r="I64" s="181"/>
      <c r="J64" s="181"/>
      <c r="K64" s="181">
        <f>'将来負担比率（分子）の構造'!L$43</f>
        <v>2032</v>
      </c>
      <c r="L64" s="181"/>
      <c r="M64" s="181"/>
      <c r="N64" s="181">
        <f>'将来負担比率（分子）の構造'!M$43</f>
        <v>2008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3775</v>
      </c>
      <c r="C66" s="181"/>
      <c r="D66" s="181"/>
      <c r="E66" s="181">
        <f>'将来負担比率（分子）の構造'!J$41</f>
        <v>3858</v>
      </c>
      <c r="F66" s="181"/>
      <c r="G66" s="181"/>
      <c r="H66" s="181">
        <f>'将来負担比率（分子）の構造'!K$41</f>
        <v>3842</v>
      </c>
      <c r="I66" s="181"/>
      <c r="J66" s="181"/>
      <c r="K66" s="181">
        <f>'将来負担比率（分子）の構造'!L$41</f>
        <v>3646</v>
      </c>
      <c r="L66" s="181"/>
      <c r="M66" s="181"/>
      <c r="N66" s="181">
        <f>'将来負担比率（分子）の構造'!M$41</f>
        <v>3429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1169</v>
      </c>
      <c r="C72" s="185">
        <f>基金残高に係る経年分析!G55</f>
        <v>974</v>
      </c>
      <c r="D72" s="185">
        <f>基金残高に係る経年分析!H55</f>
        <v>784</v>
      </c>
    </row>
    <row r="73" spans="1:16" x14ac:dyDescent="0.15">
      <c r="A73" s="184" t="s">
        <v>78</v>
      </c>
      <c r="B73" s="185">
        <f>基金残高に係る経年分析!F56</f>
        <v>198</v>
      </c>
      <c r="C73" s="185">
        <f>基金残高に係る経年分析!G56</f>
        <v>174</v>
      </c>
      <c r="D73" s="185">
        <f>基金残高に係る経年分析!H56</f>
        <v>150</v>
      </c>
    </row>
    <row r="74" spans="1:16" x14ac:dyDescent="0.15">
      <c r="A74" s="184" t="s">
        <v>79</v>
      </c>
      <c r="B74" s="185">
        <f>基金残高に係る経年分析!F57</f>
        <v>1111</v>
      </c>
      <c r="C74" s="185">
        <f>基金残高に係る経年分析!G57</f>
        <v>1021</v>
      </c>
      <c r="D74" s="185">
        <f>基金残高に係る経年分析!H57</f>
        <v>903</v>
      </c>
    </row>
  </sheetData>
  <sheetProtection algorithmName="SHA-512" hashValue="oiDBlnVieff8U3lsBSrAdzH+j3qfXbdYYfWahr91aKN9btXakiK+KYMZuWzNliElLMNygHuu9R1E5Yx/iiUAkA==" saltValue="GRawxb9gi9S8zKrEi4oO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825389</v>
      </c>
      <c r="S5" s="673"/>
      <c r="T5" s="673"/>
      <c r="U5" s="673"/>
      <c r="V5" s="673"/>
      <c r="W5" s="673"/>
      <c r="X5" s="673"/>
      <c r="Y5" s="674"/>
      <c r="Z5" s="675">
        <v>18.3</v>
      </c>
      <c r="AA5" s="675"/>
      <c r="AB5" s="675"/>
      <c r="AC5" s="675"/>
      <c r="AD5" s="676">
        <v>825389</v>
      </c>
      <c r="AE5" s="676"/>
      <c r="AF5" s="676"/>
      <c r="AG5" s="676"/>
      <c r="AH5" s="676"/>
      <c r="AI5" s="676"/>
      <c r="AJ5" s="676"/>
      <c r="AK5" s="676"/>
      <c r="AL5" s="677">
        <v>48.7</v>
      </c>
      <c r="AM5" s="678"/>
      <c r="AN5" s="678"/>
      <c r="AO5" s="679"/>
      <c r="AP5" s="669" t="s">
        <v>224</v>
      </c>
      <c r="AQ5" s="670"/>
      <c r="AR5" s="670"/>
      <c r="AS5" s="670"/>
      <c r="AT5" s="670"/>
      <c r="AU5" s="670"/>
      <c r="AV5" s="670"/>
      <c r="AW5" s="670"/>
      <c r="AX5" s="670"/>
      <c r="AY5" s="670"/>
      <c r="AZ5" s="670"/>
      <c r="BA5" s="670"/>
      <c r="BB5" s="670"/>
      <c r="BC5" s="670"/>
      <c r="BD5" s="670"/>
      <c r="BE5" s="670"/>
      <c r="BF5" s="671"/>
      <c r="BG5" s="683">
        <v>825389</v>
      </c>
      <c r="BH5" s="684"/>
      <c r="BI5" s="684"/>
      <c r="BJ5" s="684"/>
      <c r="BK5" s="684"/>
      <c r="BL5" s="684"/>
      <c r="BM5" s="684"/>
      <c r="BN5" s="685"/>
      <c r="BO5" s="686">
        <v>100</v>
      </c>
      <c r="BP5" s="686"/>
      <c r="BQ5" s="686"/>
      <c r="BR5" s="686"/>
      <c r="BS5" s="687" t="s">
        <v>225</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217</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9794</v>
      </c>
      <c r="S6" s="684"/>
      <c r="T6" s="684"/>
      <c r="U6" s="684"/>
      <c r="V6" s="684"/>
      <c r="W6" s="684"/>
      <c r="X6" s="684"/>
      <c r="Y6" s="685"/>
      <c r="Z6" s="686">
        <v>0.2</v>
      </c>
      <c r="AA6" s="686"/>
      <c r="AB6" s="686"/>
      <c r="AC6" s="686"/>
      <c r="AD6" s="687">
        <v>9794</v>
      </c>
      <c r="AE6" s="687"/>
      <c r="AF6" s="687"/>
      <c r="AG6" s="687"/>
      <c r="AH6" s="687"/>
      <c r="AI6" s="687"/>
      <c r="AJ6" s="687"/>
      <c r="AK6" s="687"/>
      <c r="AL6" s="688">
        <v>0.6</v>
      </c>
      <c r="AM6" s="689"/>
      <c r="AN6" s="689"/>
      <c r="AO6" s="690"/>
      <c r="AP6" s="680" t="s">
        <v>230</v>
      </c>
      <c r="AQ6" s="681"/>
      <c r="AR6" s="681"/>
      <c r="AS6" s="681"/>
      <c r="AT6" s="681"/>
      <c r="AU6" s="681"/>
      <c r="AV6" s="681"/>
      <c r="AW6" s="681"/>
      <c r="AX6" s="681"/>
      <c r="AY6" s="681"/>
      <c r="AZ6" s="681"/>
      <c r="BA6" s="681"/>
      <c r="BB6" s="681"/>
      <c r="BC6" s="681"/>
      <c r="BD6" s="681"/>
      <c r="BE6" s="681"/>
      <c r="BF6" s="682"/>
      <c r="BG6" s="683">
        <v>825389</v>
      </c>
      <c r="BH6" s="684"/>
      <c r="BI6" s="684"/>
      <c r="BJ6" s="684"/>
      <c r="BK6" s="684"/>
      <c r="BL6" s="684"/>
      <c r="BM6" s="684"/>
      <c r="BN6" s="685"/>
      <c r="BO6" s="686">
        <v>100</v>
      </c>
      <c r="BP6" s="686"/>
      <c r="BQ6" s="686"/>
      <c r="BR6" s="686"/>
      <c r="BS6" s="687" t="s">
        <v>129</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48051</v>
      </c>
      <c r="CS6" s="684"/>
      <c r="CT6" s="684"/>
      <c r="CU6" s="684"/>
      <c r="CV6" s="684"/>
      <c r="CW6" s="684"/>
      <c r="CX6" s="684"/>
      <c r="CY6" s="685"/>
      <c r="CZ6" s="677">
        <v>1.1000000000000001</v>
      </c>
      <c r="DA6" s="678"/>
      <c r="DB6" s="678"/>
      <c r="DC6" s="697"/>
      <c r="DD6" s="692" t="s">
        <v>225</v>
      </c>
      <c r="DE6" s="684"/>
      <c r="DF6" s="684"/>
      <c r="DG6" s="684"/>
      <c r="DH6" s="684"/>
      <c r="DI6" s="684"/>
      <c r="DJ6" s="684"/>
      <c r="DK6" s="684"/>
      <c r="DL6" s="684"/>
      <c r="DM6" s="684"/>
      <c r="DN6" s="684"/>
      <c r="DO6" s="684"/>
      <c r="DP6" s="685"/>
      <c r="DQ6" s="692">
        <v>48051</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717</v>
      </c>
      <c r="S7" s="684"/>
      <c r="T7" s="684"/>
      <c r="U7" s="684"/>
      <c r="V7" s="684"/>
      <c r="W7" s="684"/>
      <c r="X7" s="684"/>
      <c r="Y7" s="685"/>
      <c r="Z7" s="686">
        <v>0</v>
      </c>
      <c r="AA7" s="686"/>
      <c r="AB7" s="686"/>
      <c r="AC7" s="686"/>
      <c r="AD7" s="687">
        <v>717</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240555</v>
      </c>
      <c r="BH7" s="684"/>
      <c r="BI7" s="684"/>
      <c r="BJ7" s="684"/>
      <c r="BK7" s="684"/>
      <c r="BL7" s="684"/>
      <c r="BM7" s="684"/>
      <c r="BN7" s="685"/>
      <c r="BO7" s="686">
        <v>29.1</v>
      </c>
      <c r="BP7" s="686"/>
      <c r="BQ7" s="686"/>
      <c r="BR7" s="686"/>
      <c r="BS7" s="687" t="s">
        <v>137</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845803</v>
      </c>
      <c r="CS7" s="684"/>
      <c r="CT7" s="684"/>
      <c r="CU7" s="684"/>
      <c r="CV7" s="684"/>
      <c r="CW7" s="684"/>
      <c r="CX7" s="684"/>
      <c r="CY7" s="685"/>
      <c r="CZ7" s="686">
        <v>20</v>
      </c>
      <c r="DA7" s="686"/>
      <c r="DB7" s="686"/>
      <c r="DC7" s="686"/>
      <c r="DD7" s="692">
        <v>72267</v>
      </c>
      <c r="DE7" s="684"/>
      <c r="DF7" s="684"/>
      <c r="DG7" s="684"/>
      <c r="DH7" s="684"/>
      <c r="DI7" s="684"/>
      <c r="DJ7" s="684"/>
      <c r="DK7" s="684"/>
      <c r="DL7" s="684"/>
      <c r="DM7" s="684"/>
      <c r="DN7" s="684"/>
      <c r="DO7" s="684"/>
      <c r="DP7" s="685"/>
      <c r="DQ7" s="692">
        <v>615820</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3105</v>
      </c>
      <c r="S8" s="684"/>
      <c r="T8" s="684"/>
      <c r="U8" s="684"/>
      <c r="V8" s="684"/>
      <c r="W8" s="684"/>
      <c r="X8" s="684"/>
      <c r="Y8" s="685"/>
      <c r="Z8" s="686">
        <v>0.1</v>
      </c>
      <c r="AA8" s="686"/>
      <c r="AB8" s="686"/>
      <c r="AC8" s="686"/>
      <c r="AD8" s="687">
        <v>3105</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5905</v>
      </c>
      <c r="BH8" s="684"/>
      <c r="BI8" s="684"/>
      <c r="BJ8" s="684"/>
      <c r="BK8" s="684"/>
      <c r="BL8" s="684"/>
      <c r="BM8" s="684"/>
      <c r="BN8" s="685"/>
      <c r="BO8" s="686">
        <v>0.7</v>
      </c>
      <c r="BP8" s="686"/>
      <c r="BQ8" s="686"/>
      <c r="BR8" s="686"/>
      <c r="BS8" s="692" t="s">
        <v>129</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476986</v>
      </c>
      <c r="CS8" s="684"/>
      <c r="CT8" s="684"/>
      <c r="CU8" s="684"/>
      <c r="CV8" s="684"/>
      <c r="CW8" s="684"/>
      <c r="CX8" s="684"/>
      <c r="CY8" s="685"/>
      <c r="CZ8" s="686">
        <v>11.3</v>
      </c>
      <c r="DA8" s="686"/>
      <c r="DB8" s="686"/>
      <c r="DC8" s="686"/>
      <c r="DD8" s="692">
        <v>42592</v>
      </c>
      <c r="DE8" s="684"/>
      <c r="DF8" s="684"/>
      <c r="DG8" s="684"/>
      <c r="DH8" s="684"/>
      <c r="DI8" s="684"/>
      <c r="DJ8" s="684"/>
      <c r="DK8" s="684"/>
      <c r="DL8" s="684"/>
      <c r="DM8" s="684"/>
      <c r="DN8" s="684"/>
      <c r="DO8" s="684"/>
      <c r="DP8" s="685"/>
      <c r="DQ8" s="692">
        <v>321829</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1409</v>
      </c>
      <c r="S9" s="684"/>
      <c r="T9" s="684"/>
      <c r="U9" s="684"/>
      <c r="V9" s="684"/>
      <c r="W9" s="684"/>
      <c r="X9" s="684"/>
      <c r="Y9" s="685"/>
      <c r="Z9" s="686">
        <v>0</v>
      </c>
      <c r="AA9" s="686"/>
      <c r="AB9" s="686"/>
      <c r="AC9" s="686"/>
      <c r="AD9" s="687">
        <v>1409</v>
      </c>
      <c r="AE9" s="687"/>
      <c r="AF9" s="687"/>
      <c r="AG9" s="687"/>
      <c r="AH9" s="687"/>
      <c r="AI9" s="687"/>
      <c r="AJ9" s="687"/>
      <c r="AK9" s="687"/>
      <c r="AL9" s="688">
        <v>0.1</v>
      </c>
      <c r="AM9" s="689"/>
      <c r="AN9" s="689"/>
      <c r="AO9" s="690"/>
      <c r="AP9" s="680" t="s">
        <v>239</v>
      </c>
      <c r="AQ9" s="681"/>
      <c r="AR9" s="681"/>
      <c r="AS9" s="681"/>
      <c r="AT9" s="681"/>
      <c r="AU9" s="681"/>
      <c r="AV9" s="681"/>
      <c r="AW9" s="681"/>
      <c r="AX9" s="681"/>
      <c r="AY9" s="681"/>
      <c r="AZ9" s="681"/>
      <c r="BA9" s="681"/>
      <c r="BB9" s="681"/>
      <c r="BC9" s="681"/>
      <c r="BD9" s="681"/>
      <c r="BE9" s="681"/>
      <c r="BF9" s="682"/>
      <c r="BG9" s="683">
        <v>181272</v>
      </c>
      <c r="BH9" s="684"/>
      <c r="BI9" s="684"/>
      <c r="BJ9" s="684"/>
      <c r="BK9" s="684"/>
      <c r="BL9" s="684"/>
      <c r="BM9" s="684"/>
      <c r="BN9" s="685"/>
      <c r="BO9" s="686">
        <v>22</v>
      </c>
      <c r="BP9" s="686"/>
      <c r="BQ9" s="686"/>
      <c r="BR9" s="686"/>
      <c r="BS9" s="692" t="s">
        <v>137</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527417</v>
      </c>
      <c r="CS9" s="684"/>
      <c r="CT9" s="684"/>
      <c r="CU9" s="684"/>
      <c r="CV9" s="684"/>
      <c r="CW9" s="684"/>
      <c r="CX9" s="684"/>
      <c r="CY9" s="685"/>
      <c r="CZ9" s="686">
        <v>12.4</v>
      </c>
      <c r="DA9" s="686"/>
      <c r="DB9" s="686"/>
      <c r="DC9" s="686"/>
      <c r="DD9" s="692">
        <v>10008</v>
      </c>
      <c r="DE9" s="684"/>
      <c r="DF9" s="684"/>
      <c r="DG9" s="684"/>
      <c r="DH9" s="684"/>
      <c r="DI9" s="684"/>
      <c r="DJ9" s="684"/>
      <c r="DK9" s="684"/>
      <c r="DL9" s="684"/>
      <c r="DM9" s="684"/>
      <c r="DN9" s="684"/>
      <c r="DO9" s="684"/>
      <c r="DP9" s="685"/>
      <c r="DQ9" s="692">
        <v>357519</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225</v>
      </c>
      <c r="S10" s="684"/>
      <c r="T10" s="684"/>
      <c r="U10" s="684"/>
      <c r="V10" s="684"/>
      <c r="W10" s="684"/>
      <c r="X10" s="684"/>
      <c r="Y10" s="685"/>
      <c r="Z10" s="686" t="s">
        <v>225</v>
      </c>
      <c r="AA10" s="686"/>
      <c r="AB10" s="686"/>
      <c r="AC10" s="686"/>
      <c r="AD10" s="687" t="s">
        <v>129</v>
      </c>
      <c r="AE10" s="687"/>
      <c r="AF10" s="687"/>
      <c r="AG10" s="687"/>
      <c r="AH10" s="687"/>
      <c r="AI10" s="687"/>
      <c r="AJ10" s="687"/>
      <c r="AK10" s="687"/>
      <c r="AL10" s="688" t="s">
        <v>137</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15590</v>
      </c>
      <c r="BH10" s="684"/>
      <c r="BI10" s="684"/>
      <c r="BJ10" s="684"/>
      <c r="BK10" s="684"/>
      <c r="BL10" s="684"/>
      <c r="BM10" s="684"/>
      <c r="BN10" s="685"/>
      <c r="BO10" s="686">
        <v>1.9</v>
      </c>
      <c r="BP10" s="686"/>
      <c r="BQ10" s="686"/>
      <c r="BR10" s="686"/>
      <c r="BS10" s="692" t="s">
        <v>225</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225</v>
      </c>
      <c r="CS10" s="684"/>
      <c r="CT10" s="684"/>
      <c r="CU10" s="684"/>
      <c r="CV10" s="684"/>
      <c r="CW10" s="684"/>
      <c r="CX10" s="684"/>
      <c r="CY10" s="685"/>
      <c r="CZ10" s="686" t="s">
        <v>225</v>
      </c>
      <c r="DA10" s="686"/>
      <c r="DB10" s="686"/>
      <c r="DC10" s="686"/>
      <c r="DD10" s="692" t="s">
        <v>129</v>
      </c>
      <c r="DE10" s="684"/>
      <c r="DF10" s="684"/>
      <c r="DG10" s="684"/>
      <c r="DH10" s="684"/>
      <c r="DI10" s="684"/>
      <c r="DJ10" s="684"/>
      <c r="DK10" s="684"/>
      <c r="DL10" s="684"/>
      <c r="DM10" s="684"/>
      <c r="DN10" s="684"/>
      <c r="DO10" s="684"/>
      <c r="DP10" s="685"/>
      <c r="DQ10" s="692" t="s">
        <v>129</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65839</v>
      </c>
      <c r="S11" s="684"/>
      <c r="T11" s="684"/>
      <c r="U11" s="684"/>
      <c r="V11" s="684"/>
      <c r="W11" s="684"/>
      <c r="X11" s="684"/>
      <c r="Y11" s="685"/>
      <c r="Z11" s="688">
        <v>1.5</v>
      </c>
      <c r="AA11" s="689"/>
      <c r="AB11" s="689"/>
      <c r="AC11" s="701"/>
      <c r="AD11" s="692">
        <v>65839</v>
      </c>
      <c r="AE11" s="684"/>
      <c r="AF11" s="684"/>
      <c r="AG11" s="684"/>
      <c r="AH11" s="684"/>
      <c r="AI11" s="684"/>
      <c r="AJ11" s="684"/>
      <c r="AK11" s="685"/>
      <c r="AL11" s="688">
        <v>3.9</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37788</v>
      </c>
      <c r="BH11" s="684"/>
      <c r="BI11" s="684"/>
      <c r="BJ11" s="684"/>
      <c r="BK11" s="684"/>
      <c r="BL11" s="684"/>
      <c r="BM11" s="684"/>
      <c r="BN11" s="685"/>
      <c r="BO11" s="686">
        <v>4.5999999999999996</v>
      </c>
      <c r="BP11" s="686"/>
      <c r="BQ11" s="686"/>
      <c r="BR11" s="686"/>
      <c r="BS11" s="692" t="s">
        <v>129</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530453</v>
      </c>
      <c r="CS11" s="684"/>
      <c r="CT11" s="684"/>
      <c r="CU11" s="684"/>
      <c r="CV11" s="684"/>
      <c r="CW11" s="684"/>
      <c r="CX11" s="684"/>
      <c r="CY11" s="685"/>
      <c r="CZ11" s="686">
        <v>12.5</v>
      </c>
      <c r="DA11" s="686"/>
      <c r="DB11" s="686"/>
      <c r="DC11" s="686"/>
      <c r="DD11" s="692">
        <v>15730</v>
      </c>
      <c r="DE11" s="684"/>
      <c r="DF11" s="684"/>
      <c r="DG11" s="684"/>
      <c r="DH11" s="684"/>
      <c r="DI11" s="684"/>
      <c r="DJ11" s="684"/>
      <c r="DK11" s="684"/>
      <c r="DL11" s="684"/>
      <c r="DM11" s="684"/>
      <c r="DN11" s="684"/>
      <c r="DO11" s="684"/>
      <c r="DP11" s="685"/>
      <c r="DQ11" s="692">
        <v>28885</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225</v>
      </c>
      <c r="S12" s="684"/>
      <c r="T12" s="684"/>
      <c r="U12" s="684"/>
      <c r="V12" s="684"/>
      <c r="W12" s="684"/>
      <c r="X12" s="684"/>
      <c r="Y12" s="685"/>
      <c r="Z12" s="686" t="s">
        <v>225</v>
      </c>
      <c r="AA12" s="686"/>
      <c r="AB12" s="686"/>
      <c r="AC12" s="686"/>
      <c r="AD12" s="687" t="s">
        <v>129</v>
      </c>
      <c r="AE12" s="687"/>
      <c r="AF12" s="687"/>
      <c r="AG12" s="687"/>
      <c r="AH12" s="687"/>
      <c r="AI12" s="687"/>
      <c r="AJ12" s="687"/>
      <c r="AK12" s="687"/>
      <c r="AL12" s="688" t="s">
        <v>129</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552800</v>
      </c>
      <c r="BH12" s="684"/>
      <c r="BI12" s="684"/>
      <c r="BJ12" s="684"/>
      <c r="BK12" s="684"/>
      <c r="BL12" s="684"/>
      <c r="BM12" s="684"/>
      <c r="BN12" s="685"/>
      <c r="BO12" s="686">
        <v>67</v>
      </c>
      <c r="BP12" s="686"/>
      <c r="BQ12" s="686"/>
      <c r="BR12" s="686"/>
      <c r="BS12" s="692" t="s">
        <v>129</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62597</v>
      </c>
      <c r="CS12" s="684"/>
      <c r="CT12" s="684"/>
      <c r="CU12" s="684"/>
      <c r="CV12" s="684"/>
      <c r="CW12" s="684"/>
      <c r="CX12" s="684"/>
      <c r="CY12" s="685"/>
      <c r="CZ12" s="686">
        <v>1.5</v>
      </c>
      <c r="DA12" s="686"/>
      <c r="DB12" s="686"/>
      <c r="DC12" s="686"/>
      <c r="DD12" s="692">
        <v>11200</v>
      </c>
      <c r="DE12" s="684"/>
      <c r="DF12" s="684"/>
      <c r="DG12" s="684"/>
      <c r="DH12" s="684"/>
      <c r="DI12" s="684"/>
      <c r="DJ12" s="684"/>
      <c r="DK12" s="684"/>
      <c r="DL12" s="684"/>
      <c r="DM12" s="684"/>
      <c r="DN12" s="684"/>
      <c r="DO12" s="684"/>
      <c r="DP12" s="685"/>
      <c r="DQ12" s="692">
        <v>31961</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129</v>
      </c>
      <c r="AE13" s="687"/>
      <c r="AF13" s="687"/>
      <c r="AG13" s="687"/>
      <c r="AH13" s="687"/>
      <c r="AI13" s="687"/>
      <c r="AJ13" s="687"/>
      <c r="AK13" s="687"/>
      <c r="AL13" s="688" t="s">
        <v>129</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551589</v>
      </c>
      <c r="BH13" s="684"/>
      <c r="BI13" s="684"/>
      <c r="BJ13" s="684"/>
      <c r="BK13" s="684"/>
      <c r="BL13" s="684"/>
      <c r="BM13" s="684"/>
      <c r="BN13" s="685"/>
      <c r="BO13" s="686">
        <v>66.8</v>
      </c>
      <c r="BP13" s="686"/>
      <c r="BQ13" s="686"/>
      <c r="BR13" s="686"/>
      <c r="BS13" s="692" t="s">
        <v>137</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559183</v>
      </c>
      <c r="CS13" s="684"/>
      <c r="CT13" s="684"/>
      <c r="CU13" s="684"/>
      <c r="CV13" s="684"/>
      <c r="CW13" s="684"/>
      <c r="CX13" s="684"/>
      <c r="CY13" s="685"/>
      <c r="CZ13" s="686">
        <v>13.2</v>
      </c>
      <c r="DA13" s="686"/>
      <c r="DB13" s="686"/>
      <c r="DC13" s="686"/>
      <c r="DD13" s="692">
        <v>346070</v>
      </c>
      <c r="DE13" s="684"/>
      <c r="DF13" s="684"/>
      <c r="DG13" s="684"/>
      <c r="DH13" s="684"/>
      <c r="DI13" s="684"/>
      <c r="DJ13" s="684"/>
      <c r="DK13" s="684"/>
      <c r="DL13" s="684"/>
      <c r="DM13" s="684"/>
      <c r="DN13" s="684"/>
      <c r="DO13" s="684"/>
      <c r="DP13" s="685"/>
      <c r="DQ13" s="692">
        <v>326399</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1627</v>
      </c>
      <c r="S14" s="684"/>
      <c r="T14" s="684"/>
      <c r="U14" s="684"/>
      <c r="V14" s="684"/>
      <c r="W14" s="684"/>
      <c r="X14" s="684"/>
      <c r="Y14" s="685"/>
      <c r="Z14" s="686">
        <v>0</v>
      </c>
      <c r="AA14" s="686"/>
      <c r="AB14" s="686"/>
      <c r="AC14" s="686"/>
      <c r="AD14" s="687">
        <v>1627</v>
      </c>
      <c r="AE14" s="687"/>
      <c r="AF14" s="687"/>
      <c r="AG14" s="687"/>
      <c r="AH14" s="687"/>
      <c r="AI14" s="687"/>
      <c r="AJ14" s="687"/>
      <c r="AK14" s="687"/>
      <c r="AL14" s="688">
        <v>0.1</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12330</v>
      </c>
      <c r="BH14" s="684"/>
      <c r="BI14" s="684"/>
      <c r="BJ14" s="684"/>
      <c r="BK14" s="684"/>
      <c r="BL14" s="684"/>
      <c r="BM14" s="684"/>
      <c r="BN14" s="685"/>
      <c r="BO14" s="686">
        <v>1.5</v>
      </c>
      <c r="BP14" s="686"/>
      <c r="BQ14" s="686"/>
      <c r="BR14" s="686"/>
      <c r="BS14" s="692" t="s">
        <v>225</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68580</v>
      </c>
      <c r="CS14" s="684"/>
      <c r="CT14" s="684"/>
      <c r="CU14" s="684"/>
      <c r="CV14" s="684"/>
      <c r="CW14" s="684"/>
      <c r="CX14" s="684"/>
      <c r="CY14" s="685"/>
      <c r="CZ14" s="686">
        <v>1.6</v>
      </c>
      <c r="DA14" s="686"/>
      <c r="DB14" s="686"/>
      <c r="DC14" s="686"/>
      <c r="DD14" s="692">
        <v>10681</v>
      </c>
      <c r="DE14" s="684"/>
      <c r="DF14" s="684"/>
      <c r="DG14" s="684"/>
      <c r="DH14" s="684"/>
      <c r="DI14" s="684"/>
      <c r="DJ14" s="684"/>
      <c r="DK14" s="684"/>
      <c r="DL14" s="684"/>
      <c r="DM14" s="684"/>
      <c r="DN14" s="684"/>
      <c r="DO14" s="684"/>
      <c r="DP14" s="685"/>
      <c r="DQ14" s="692">
        <v>64310</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225</v>
      </c>
      <c r="S15" s="684"/>
      <c r="T15" s="684"/>
      <c r="U15" s="684"/>
      <c r="V15" s="684"/>
      <c r="W15" s="684"/>
      <c r="X15" s="684"/>
      <c r="Y15" s="685"/>
      <c r="Z15" s="686" t="s">
        <v>129</v>
      </c>
      <c r="AA15" s="686"/>
      <c r="AB15" s="686"/>
      <c r="AC15" s="686"/>
      <c r="AD15" s="687" t="s">
        <v>225</v>
      </c>
      <c r="AE15" s="687"/>
      <c r="AF15" s="687"/>
      <c r="AG15" s="687"/>
      <c r="AH15" s="687"/>
      <c r="AI15" s="687"/>
      <c r="AJ15" s="687"/>
      <c r="AK15" s="687"/>
      <c r="AL15" s="688" t="s">
        <v>137</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19704</v>
      </c>
      <c r="BH15" s="684"/>
      <c r="BI15" s="684"/>
      <c r="BJ15" s="684"/>
      <c r="BK15" s="684"/>
      <c r="BL15" s="684"/>
      <c r="BM15" s="684"/>
      <c r="BN15" s="685"/>
      <c r="BO15" s="686">
        <v>2.4</v>
      </c>
      <c r="BP15" s="686"/>
      <c r="BQ15" s="686"/>
      <c r="BR15" s="686"/>
      <c r="BS15" s="692" t="s">
        <v>129</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228062</v>
      </c>
      <c r="CS15" s="684"/>
      <c r="CT15" s="684"/>
      <c r="CU15" s="684"/>
      <c r="CV15" s="684"/>
      <c r="CW15" s="684"/>
      <c r="CX15" s="684"/>
      <c r="CY15" s="685"/>
      <c r="CZ15" s="686">
        <v>5.4</v>
      </c>
      <c r="DA15" s="686"/>
      <c r="DB15" s="686"/>
      <c r="DC15" s="686"/>
      <c r="DD15" s="692">
        <v>37773</v>
      </c>
      <c r="DE15" s="684"/>
      <c r="DF15" s="684"/>
      <c r="DG15" s="684"/>
      <c r="DH15" s="684"/>
      <c r="DI15" s="684"/>
      <c r="DJ15" s="684"/>
      <c r="DK15" s="684"/>
      <c r="DL15" s="684"/>
      <c r="DM15" s="684"/>
      <c r="DN15" s="684"/>
      <c r="DO15" s="684"/>
      <c r="DP15" s="685"/>
      <c r="DQ15" s="692">
        <v>200789</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435</v>
      </c>
      <c r="S16" s="684"/>
      <c r="T16" s="684"/>
      <c r="U16" s="684"/>
      <c r="V16" s="684"/>
      <c r="W16" s="684"/>
      <c r="X16" s="684"/>
      <c r="Y16" s="685"/>
      <c r="Z16" s="686">
        <v>0</v>
      </c>
      <c r="AA16" s="686"/>
      <c r="AB16" s="686"/>
      <c r="AC16" s="686"/>
      <c r="AD16" s="687">
        <v>435</v>
      </c>
      <c r="AE16" s="687"/>
      <c r="AF16" s="687"/>
      <c r="AG16" s="687"/>
      <c r="AH16" s="687"/>
      <c r="AI16" s="687"/>
      <c r="AJ16" s="687"/>
      <c r="AK16" s="687"/>
      <c r="AL16" s="688">
        <v>0</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129</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t="s">
        <v>225</v>
      </c>
      <c r="CS16" s="684"/>
      <c r="CT16" s="684"/>
      <c r="CU16" s="684"/>
      <c r="CV16" s="684"/>
      <c r="CW16" s="684"/>
      <c r="CX16" s="684"/>
      <c r="CY16" s="685"/>
      <c r="CZ16" s="686" t="s">
        <v>129</v>
      </c>
      <c r="DA16" s="686"/>
      <c r="DB16" s="686"/>
      <c r="DC16" s="686"/>
      <c r="DD16" s="692" t="s">
        <v>129</v>
      </c>
      <c r="DE16" s="684"/>
      <c r="DF16" s="684"/>
      <c r="DG16" s="684"/>
      <c r="DH16" s="684"/>
      <c r="DI16" s="684"/>
      <c r="DJ16" s="684"/>
      <c r="DK16" s="684"/>
      <c r="DL16" s="684"/>
      <c r="DM16" s="684"/>
      <c r="DN16" s="684"/>
      <c r="DO16" s="684"/>
      <c r="DP16" s="685"/>
      <c r="DQ16" s="692" t="s">
        <v>129</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9212</v>
      </c>
      <c r="S17" s="684"/>
      <c r="T17" s="684"/>
      <c r="U17" s="684"/>
      <c r="V17" s="684"/>
      <c r="W17" s="684"/>
      <c r="X17" s="684"/>
      <c r="Y17" s="685"/>
      <c r="Z17" s="686">
        <v>0.2</v>
      </c>
      <c r="AA17" s="686"/>
      <c r="AB17" s="686"/>
      <c r="AC17" s="686"/>
      <c r="AD17" s="687">
        <v>9212</v>
      </c>
      <c r="AE17" s="687"/>
      <c r="AF17" s="687"/>
      <c r="AG17" s="687"/>
      <c r="AH17" s="687"/>
      <c r="AI17" s="687"/>
      <c r="AJ17" s="687"/>
      <c r="AK17" s="687"/>
      <c r="AL17" s="688">
        <v>0.5</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225</v>
      </c>
      <c r="BP17" s="686"/>
      <c r="BQ17" s="686"/>
      <c r="BR17" s="686"/>
      <c r="BS17" s="692" t="s">
        <v>137</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892234</v>
      </c>
      <c r="CS17" s="684"/>
      <c r="CT17" s="684"/>
      <c r="CU17" s="684"/>
      <c r="CV17" s="684"/>
      <c r="CW17" s="684"/>
      <c r="CX17" s="684"/>
      <c r="CY17" s="685"/>
      <c r="CZ17" s="686">
        <v>21</v>
      </c>
      <c r="DA17" s="686"/>
      <c r="DB17" s="686"/>
      <c r="DC17" s="686"/>
      <c r="DD17" s="692" t="s">
        <v>129</v>
      </c>
      <c r="DE17" s="684"/>
      <c r="DF17" s="684"/>
      <c r="DG17" s="684"/>
      <c r="DH17" s="684"/>
      <c r="DI17" s="684"/>
      <c r="DJ17" s="684"/>
      <c r="DK17" s="684"/>
      <c r="DL17" s="684"/>
      <c r="DM17" s="684"/>
      <c r="DN17" s="684"/>
      <c r="DO17" s="684"/>
      <c r="DP17" s="685"/>
      <c r="DQ17" s="692">
        <v>389444</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975</v>
      </c>
      <c r="S18" s="684"/>
      <c r="T18" s="684"/>
      <c r="U18" s="684"/>
      <c r="V18" s="684"/>
      <c r="W18" s="684"/>
      <c r="X18" s="684"/>
      <c r="Y18" s="685"/>
      <c r="Z18" s="686">
        <v>0</v>
      </c>
      <c r="AA18" s="686"/>
      <c r="AB18" s="686"/>
      <c r="AC18" s="686"/>
      <c r="AD18" s="687">
        <v>975</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137</v>
      </c>
      <c r="BP18" s="686"/>
      <c r="BQ18" s="686"/>
      <c r="BR18" s="686"/>
      <c r="BS18" s="692" t="s">
        <v>225</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225</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206</v>
      </c>
      <c r="S19" s="684"/>
      <c r="T19" s="684"/>
      <c r="U19" s="684"/>
      <c r="V19" s="684"/>
      <c r="W19" s="684"/>
      <c r="X19" s="684"/>
      <c r="Y19" s="685"/>
      <c r="Z19" s="686">
        <v>0</v>
      </c>
      <c r="AA19" s="686"/>
      <c r="AB19" s="686"/>
      <c r="AC19" s="686"/>
      <c r="AD19" s="687">
        <v>206</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t="s">
        <v>137</v>
      </c>
      <c r="BH19" s="684"/>
      <c r="BI19" s="684"/>
      <c r="BJ19" s="684"/>
      <c r="BK19" s="684"/>
      <c r="BL19" s="684"/>
      <c r="BM19" s="684"/>
      <c r="BN19" s="685"/>
      <c r="BO19" s="686" t="s">
        <v>225</v>
      </c>
      <c r="BP19" s="686"/>
      <c r="BQ19" s="686"/>
      <c r="BR19" s="686"/>
      <c r="BS19" s="692" t="s">
        <v>225</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225</v>
      </c>
      <c r="DA19" s="686"/>
      <c r="DB19" s="686"/>
      <c r="DC19" s="686"/>
      <c r="DD19" s="692" t="s">
        <v>225</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55</v>
      </c>
      <c r="S20" s="684"/>
      <c r="T20" s="684"/>
      <c r="U20" s="684"/>
      <c r="V20" s="684"/>
      <c r="W20" s="684"/>
      <c r="X20" s="684"/>
      <c r="Y20" s="685"/>
      <c r="Z20" s="686">
        <v>0</v>
      </c>
      <c r="AA20" s="686"/>
      <c r="AB20" s="686"/>
      <c r="AC20" s="686"/>
      <c r="AD20" s="687">
        <v>55</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t="s">
        <v>137</v>
      </c>
      <c r="BH20" s="684"/>
      <c r="BI20" s="684"/>
      <c r="BJ20" s="684"/>
      <c r="BK20" s="684"/>
      <c r="BL20" s="684"/>
      <c r="BM20" s="684"/>
      <c r="BN20" s="685"/>
      <c r="BO20" s="686" t="s">
        <v>129</v>
      </c>
      <c r="BP20" s="686"/>
      <c r="BQ20" s="686"/>
      <c r="BR20" s="686"/>
      <c r="BS20" s="692" t="s">
        <v>225</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4239366</v>
      </c>
      <c r="CS20" s="684"/>
      <c r="CT20" s="684"/>
      <c r="CU20" s="684"/>
      <c r="CV20" s="684"/>
      <c r="CW20" s="684"/>
      <c r="CX20" s="684"/>
      <c r="CY20" s="685"/>
      <c r="CZ20" s="686">
        <v>100</v>
      </c>
      <c r="DA20" s="686"/>
      <c r="DB20" s="686"/>
      <c r="DC20" s="686"/>
      <c r="DD20" s="692">
        <v>546321</v>
      </c>
      <c r="DE20" s="684"/>
      <c r="DF20" s="684"/>
      <c r="DG20" s="684"/>
      <c r="DH20" s="684"/>
      <c r="DI20" s="684"/>
      <c r="DJ20" s="684"/>
      <c r="DK20" s="684"/>
      <c r="DL20" s="684"/>
      <c r="DM20" s="684"/>
      <c r="DN20" s="684"/>
      <c r="DO20" s="684"/>
      <c r="DP20" s="685"/>
      <c r="DQ20" s="692">
        <v>2385007</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7976</v>
      </c>
      <c r="S21" s="684"/>
      <c r="T21" s="684"/>
      <c r="U21" s="684"/>
      <c r="V21" s="684"/>
      <c r="W21" s="684"/>
      <c r="X21" s="684"/>
      <c r="Y21" s="685"/>
      <c r="Z21" s="686">
        <v>0.2</v>
      </c>
      <c r="AA21" s="686"/>
      <c r="AB21" s="686"/>
      <c r="AC21" s="686"/>
      <c r="AD21" s="687">
        <v>7976</v>
      </c>
      <c r="AE21" s="687"/>
      <c r="AF21" s="687"/>
      <c r="AG21" s="687"/>
      <c r="AH21" s="687"/>
      <c r="AI21" s="687"/>
      <c r="AJ21" s="687"/>
      <c r="AK21" s="687"/>
      <c r="AL21" s="688">
        <v>0.5</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129</v>
      </c>
      <c r="BH21" s="684"/>
      <c r="BI21" s="684"/>
      <c r="BJ21" s="684"/>
      <c r="BK21" s="684"/>
      <c r="BL21" s="684"/>
      <c r="BM21" s="684"/>
      <c r="BN21" s="685"/>
      <c r="BO21" s="686" t="s">
        <v>225</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982848</v>
      </c>
      <c r="S22" s="684"/>
      <c r="T22" s="684"/>
      <c r="U22" s="684"/>
      <c r="V22" s="684"/>
      <c r="W22" s="684"/>
      <c r="X22" s="684"/>
      <c r="Y22" s="685"/>
      <c r="Z22" s="686">
        <v>21.8</v>
      </c>
      <c r="AA22" s="686"/>
      <c r="AB22" s="686"/>
      <c r="AC22" s="686"/>
      <c r="AD22" s="687">
        <v>778668</v>
      </c>
      <c r="AE22" s="687"/>
      <c r="AF22" s="687"/>
      <c r="AG22" s="687"/>
      <c r="AH22" s="687"/>
      <c r="AI22" s="687"/>
      <c r="AJ22" s="687"/>
      <c r="AK22" s="687"/>
      <c r="AL22" s="688">
        <v>45.9</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137</v>
      </c>
      <c r="BP22" s="686"/>
      <c r="BQ22" s="686"/>
      <c r="BR22" s="686"/>
      <c r="BS22" s="692" t="s">
        <v>129</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778668</v>
      </c>
      <c r="S23" s="684"/>
      <c r="T23" s="684"/>
      <c r="U23" s="684"/>
      <c r="V23" s="684"/>
      <c r="W23" s="684"/>
      <c r="X23" s="684"/>
      <c r="Y23" s="685"/>
      <c r="Z23" s="686">
        <v>17.2</v>
      </c>
      <c r="AA23" s="686"/>
      <c r="AB23" s="686"/>
      <c r="AC23" s="686"/>
      <c r="AD23" s="687">
        <v>778668</v>
      </c>
      <c r="AE23" s="687"/>
      <c r="AF23" s="687"/>
      <c r="AG23" s="687"/>
      <c r="AH23" s="687"/>
      <c r="AI23" s="687"/>
      <c r="AJ23" s="687"/>
      <c r="AK23" s="687"/>
      <c r="AL23" s="688">
        <v>45.9</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129</v>
      </c>
      <c r="BH23" s="684"/>
      <c r="BI23" s="684"/>
      <c r="BJ23" s="684"/>
      <c r="BK23" s="684"/>
      <c r="BL23" s="684"/>
      <c r="BM23" s="684"/>
      <c r="BN23" s="685"/>
      <c r="BO23" s="686" t="s">
        <v>129</v>
      </c>
      <c r="BP23" s="686"/>
      <c r="BQ23" s="686"/>
      <c r="BR23" s="686"/>
      <c r="BS23" s="692" t="s">
        <v>129</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204180</v>
      </c>
      <c r="S24" s="684"/>
      <c r="T24" s="684"/>
      <c r="U24" s="684"/>
      <c r="V24" s="684"/>
      <c r="W24" s="684"/>
      <c r="X24" s="684"/>
      <c r="Y24" s="685"/>
      <c r="Z24" s="686">
        <v>4.5</v>
      </c>
      <c r="AA24" s="686"/>
      <c r="AB24" s="686"/>
      <c r="AC24" s="686"/>
      <c r="AD24" s="687" t="s">
        <v>137</v>
      </c>
      <c r="AE24" s="687"/>
      <c r="AF24" s="687"/>
      <c r="AG24" s="687"/>
      <c r="AH24" s="687"/>
      <c r="AI24" s="687"/>
      <c r="AJ24" s="687"/>
      <c r="AK24" s="687"/>
      <c r="AL24" s="688" t="s">
        <v>137</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137</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1648281</v>
      </c>
      <c r="CS24" s="673"/>
      <c r="CT24" s="673"/>
      <c r="CU24" s="673"/>
      <c r="CV24" s="673"/>
      <c r="CW24" s="673"/>
      <c r="CX24" s="673"/>
      <c r="CY24" s="674"/>
      <c r="CZ24" s="677">
        <v>38.9</v>
      </c>
      <c r="DA24" s="678"/>
      <c r="DB24" s="678"/>
      <c r="DC24" s="697"/>
      <c r="DD24" s="722">
        <v>949454</v>
      </c>
      <c r="DE24" s="673"/>
      <c r="DF24" s="673"/>
      <c r="DG24" s="673"/>
      <c r="DH24" s="673"/>
      <c r="DI24" s="673"/>
      <c r="DJ24" s="673"/>
      <c r="DK24" s="674"/>
      <c r="DL24" s="722">
        <v>932694</v>
      </c>
      <c r="DM24" s="673"/>
      <c r="DN24" s="673"/>
      <c r="DO24" s="673"/>
      <c r="DP24" s="673"/>
      <c r="DQ24" s="673"/>
      <c r="DR24" s="673"/>
      <c r="DS24" s="673"/>
      <c r="DT24" s="673"/>
      <c r="DU24" s="673"/>
      <c r="DV24" s="674"/>
      <c r="DW24" s="677">
        <v>52.5</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225</v>
      </c>
      <c r="S25" s="684"/>
      <c r="T25" s="684"/>
      <c r="U25" s="684"/>
      <c r="V25" s="684"/>
      <c r="W25" s="684"/>
      <c r="X25" s="684"/>
      <c r="Y25" s="685"/>
      <c r="Z25" s="686" t="s">
        <v>225</v>
      </c>
      <c r="AA25" s="686"/>
      <c r="AB25" s="686"/>
      <c r="AC25" s="686"/>
      <c r="AD25" s="687" t="s">
        <v>137</v>
      </c>
      <c r="AE25" s="687"/>
      <c r="AF25" s="687"/>
      <c r="AG25" s="687"/>
      <c r="AH25" s="687"/>
      <c r="AI25" s="687"/>
      <c r="AJ25" s="687"/>
      <c r="AK25" s="687"/>
      <c r="AL25" s="688" t="s">
        <v>225</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225</v>
      </c>
      <c r="BH25" s="684"/>
      <c r="BI25" s="684"/>
      <c r="BJ25" s="684"/>
      <c r="BK25" s="684"/>
      <c r="BL25" s="684"/>
      <c r="BM25" s="684"/>
      <c r="BN25" s="685"/>
      <c r="BO25" s="686" t="s">
        <v>225</v>
      </c>
      <c r="BP25" s="686"/>
      <c r="BQ25" s="686"/>
      <c r="BR25" s="686"/>
      <c r="BS25" s="692" t="s">
        <v>129</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641402</v>
      </c>
      <c r="CS25" s="719"/>
      <c r="CT25" s="719"/>
      <c r="CU25" s="719"/>
      <c r="CV25" s="719"/>
      <c r="CW25" s="719"/>
      <c r="CX25" s="719"/>
      <c r="CY25" s="720"/>
      <c r="CZ25" s="688">
        <v>15.1</v>
      </c>
      <c r="DA25" s="717"/>
      <c r="DB25" s="717"/>
      <c r="DC25" s="721"/>
      <c r="DD25" s="692">
        <v>521342</v>
      </c>
      <c r="DE25" s="719"/>
      <c r="DF25" s="719"/>
      <c r="DG25" s="719"/>
      <c r="DH25" s="719"/>
      <c r="DI25" s="719"/>
      <c r="DJ25" s="719"/>
      <c r="DK25" s="720"/>
      <c r="DL25" s="692">
        <v>504582</v>
      </c>
      <c r="DM25" s="719"/>
      <c r="DN25" s="719"/>
      <c r="DO25" s="719"/>
      <c r="DP25" s="719"/>
      <c r="DQ25" s="719"/>
      <c r="DR25" s="719"/>
      <c r="DS25" s="719"/>
      <c r="DT25" s="719"/>
      <c r="DU25" s="719"/>
      <c r="DV25" s="720"/>
      <c r="DW25" s="688">
        <v>28.4</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1900375</v>
      </c>
      <c r="S26" s="684"/>
      <c r="T26" s="684"/>
      <c r="U26" s="684"/>
      <c r="V26" s="684"/>
      <c r="W26" s="684"/>
      <c r="X26" s="684"/>
      <c r="Y26" s="685"/>
      <c r="Z26" s="686">
        <v>42.1</v>
      </c>
      <c r="AA26" s="686"/>
      <c r="AB26" s="686"/>
      <c r="AC26" s="686"/>
      <c r="AD26" s="687">
        <v>1696195</v>
      </c>
      <c r="AE26" s="687"/>
      <c r="AF26" s="687"/>
      <c r="AG26" s="687"/>
      <c r="AH26" s="687"/>
      <c r="AI26" s="687"/>
      <c r="AJ26" s="687"/>
      <c r="AK26" s="687"/>
      <c r="AL26" s="688">
        <v>100</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129</v>
      </c>
      <c r="BP26" s="686"/>
      <c r="BQ26" s="686"/>
      <c r="BR26" s="686"/>
      <c r="BS26" s="692" t="s">
        <v>225</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419694</v>
      </c>
      <c r="CS26" s="684"/>
      <c r="CT26" s="684"/>
      <c r="CU26" s="684"/>
      <c r="CV26" s="684"/>
      <c r="CW26" s="684"/>
      <c r="CX26" s="684"/>
      <c r="CY26" s="685"/>
      <c r="CZ26" s="688">
        <v>9.9</v>
      </c>
      <c r="DA26" s="717"/>
      <c r="DB26" s="717"/>
      <c r="DC26" s="721"/>
      <c r="DD26" s="692">
        <v>324044</v>
      </c>
      <c r="DE26" s="684"/>
      <c r="DF26" s="684"/>
      <c r="DG26" s="684"/>
      <c r="DH26" s="684"/>
      <c r="DI26" s="684"/>
      <c r="DJ26" s="684"/>
      <c r="DK26" s="685"/>
      <c r="DL26" s="692" t="s">
        <v>129</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t="s">
        <v>225</v>
      </c>
      <c r="S27" s="684"/>
      <c r="T27" s="684"/>
      <c r="U27" s="684"/>
      <c r="V27" s="684"/>
      <c r="W27" s="684"/>
      <c r="X27" s="684"/>
      <c r="Y27" s="685"/>
      <c r="Z27" s="686" t="s">
        <v>225</v>
      </c>
      <c r="AA27" s="686"/>
      <c r="AB27" s="686"/>
      <c r="AC27" s="686"/>
      <c r="AD27" s="687" t="s">
        <v>225</v>
      </c>
      <c r="AE27" s="687"/>
      <c r="AF27" s="687"/>
      <c r="AG27" s="687"/>
      <c r="AH27" s="687"/>
      <c r="AI27" s="687"/>
      <c r="AJ27" s="687"/>
      <c r="AK27" s="687"/>
      <c r="AL27" s="688" t="s">
        <v>137</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825389</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114645</v>
      </c>
      <c r="CS27" s="719"/>
      <c r="CT27" s="719"/>
      <c r="CU27" s="719"/>
      <c r="CV27" s="719"/>
      <c r="CW27" s="719"/>
      <c r="CX27" s="719"/>
      <c r="CY27" s="720"/>
      <c r="CZ27" s="688">
        <v>2.7</v>
      </c>
      <c r="DA27" s="717"/>
      <c r="DB27" s="717"/>
      <c r="DC27" s="721"/>
      <c r="DD27" s="692">
        <v>38668</v>
      </c>
      <c r="DE27" s="719"/>
      <c r="DF27" s="719"/>
      <c r="DG27" s="719"/>
      <c r="DH27" s="719"/>
      <c r="DI27" s="719"/>
      <c r="DJ27" s="719"/>
      <c r="DK27" s="720"/>
      <c r="DL27" s="692">
        <v>38668</v>
      </c>
      <c r="DM27" s="719"/>
      <c r="DN27" s="719"/>
      <c r="DO27" s="719"/>
      <c r="DP27" s="719"/>
      <c r="DQ27" s="719"/>
      <c r="DR27" s="719"/>
      <c r="DS27" s="719"/>
      <c r="DT27" s="719"/>
      <c r="DU27" s="719"/>
      <c r="DV27" s="720"/>
      <c r="DW27" s="688">
        <v>2.2000000000000002</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15145</v>
      </c>
      <c r="S28" s="684"/>
      <c r="T28" s="684"/>
      <c r="U28" s="684"/>
      <c r="V28" s="684"/>
      <c r="W28" s="684"/>
      <c r="X28" s="684"/>
      <c r="Y28" s="685"/>
      <c r="Z28" s="686">
        <v>0.3</v>
      </c>
      <c r="AA28" s="686"/>
      <c r="AB28" s="686"/>
      <c r="AC28" s="686"/>
      <c r="AD28" s="687" t="s">
        <v>225</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892234</v>
      </c>
      <c r="CS28" s="684"/>
      <c r="CT28" s="684"/>
      <c r="CU28" s="684"/>
      <c r="CV28" s="684"/>
      <c r="CW28" s="684"/>
      <c r="CX28" s="684"/>
      <c r="CY28" s="685"/>
      <c r="CZ28" s="688">
        <v>21</v>
      </c>
      <c r="DA28" s="717"/>
      <c r="DB28" s="717"/>
      <c r="DC28" s="721"/>
      <c r="DD28" s="692">
        <v>389444</v>
      </c>
      <c r="DE28" s="684"/>
      <c r="DF28" s="684"/>
      <c r="DG28" s="684"/>
      <c r="DH28" s="684"/>
      <c r="DI28" s="684"/>
      <c r="DJ28" s="684"/>
      <c r="DK28" s="685"/>
      <c r="DL28" s="692">
        <v>389444</v>
      </c>
      <c r="DM28" s="684"/>
      <c r="DN28" s="684"/>
      <c r="DO28" s="684"/>
      <c r="DP28" s="684"/>
      <c r="DQ28" s="684"/>
      <c r="DR28" s="684"/>
      <c r="DS28" s="684"/>
      <c r="DT28" s="684"/>
      <c r="DU28" s="684"/>
      <c r="DV28" s="685"/>
      <c r="DW28" s="688">
        <v>21.9</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205018</v>
      </c>
      <c r="S29" s="684"/>
      <c r="T29" s="684"/>
      <c r="U29" s="684"/>
      <c r="V29" s="684"/>
      <c r="W29" s="684"/>
      <c r="X29" s="684"/>
      <c r="Y29" s="685"/>
      <c r="Z29" s="686">
        <v>4.5</v>
      </c>
      <c r="AA29" s="686"/>
      <c r="AB29" s="686"/>
      <c r="AC29" s="686"/>
      <c r="AD29" s="687" t="s">
        <v>129</v>
      </c>
      <c r="AE29" s="687"/>
      <c r="AF29" s="687"/>
      <c r="AG29" s="687"/>
      <c r="AH29" s="687"/>
      <c r="AI29" s="687"/>
      <c r="AJ29" s="687"/>
      <c r="AK29" s="687"/>
      <c r="AL29" s="688" t="s">
        <v>225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892234</v>
      </c>
      <c r="CS29" s="719"/>
      <c r="CT29" s="719"/>
      <c r="CU29" s="719"/>
      <c r="CV29" s="719"/>
      <c r="CW29" s="719"/>
      <c r="CX29" s="719"/>
      <c r="CY29" s="720"/>
      <c r="CZ29" s="688">
        <v>21</v>
      </c>
      <c r="DA29" s="717"/>
      <c r="DB29" s="717"/>
      <c r="DC29" s="721"/>
      <c r="DD29" s="692">
        <v>389444</v>
      </c>
      <c r="DE29" s="719"/>
      <c r="DF29" s="719"/>
      <c r="DG29" s="719"/>
      <c r="DH29" s="719"/>
      <c r="DI29" s="719"/>
      <c r="DJ29" s="719"/>
      <c r="DK29" s="720"/>
      <c r="DL29" s="692">
        <v>389444</v>
      </c>
      <c r="DM29" s="719"/>
      <c r="DN29" s="719"/>
      <c r="DO29" s="719"/>
      <c r="DP29" s="719"/>
      <c r="DQ29" s="719"/>
      <c r="DR29" s="719"/>
      <c r="DS29" s="719"/>
      <c r="DT29" s="719"/>
      <c r="DU29" s="719"/>
      <c r="DV29" s="720"/>
      <c r="DW29" s="688">
        <v>21.9</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17014</v>
      </c>
      <c r="S30" s="684"/>
      <c r="T30" s="684"/>
      <c r="U30" s="684"/>
      <c r="V30" s="684"/>
      <c r="W30" s="684"/>
      <c r="X30" s="684"/>
      <c r="Y30" s="685"/>
      <c r="Z30" s="686">
        <v>0.4</v>
      </c>
      <c r="AA30" s="686"/>
      <c r="AB30" s="686"/>
      <c r="AC30" s="686"/>
      <c r="AD30" s="687" t="s">
        <v>225</v>
      </c>
      <c r="AE30" s="687"/>
      <c r="AF30" s="687"/>
      <c r="AG30" s="687"/>
      <c r="AH30" s="687"/>
      <c r="AI30" s="687"/>
      <c r="AJ30" s="687"/>
      <c r="AK30" s="687"/>
      <c r="AL30" s="688" t="s">
        <v>129</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877227</v>
      </c>
      <c r="CS30" s="684"/>
      <c r="CT30" s="684"/>
      <c r="CU30" s="684"/>
      <c r="CV30" s="684"/>
      <c r="CW30" s="684"/>
      <c r="CX30" s="684"/>
      <c r="CY30" s="685"/>
      <c r="CZ30" s="688">
        <v>20.7</v>
      </c>
      <c r="DA30" s="717"/>
      <c r="DB30" s="717"/>
      <c r="DC30" s="721"/>
      <c r="DD30" s="692">
        <v>374516</v>
      </c>
      <c r="DE30" s="684"/>
      <c r="DF30" s="684"/>
      <c r="DG30" s="684"/>
      <c r="DH30" s="684"/>
      <c r="DI30" s="684"/>
      <c r="DJ30" s="684"/>
      <c r="DK30" s="685"/>
      <c r="DL30" s="692">
        <v>374516</v>
      </c>
      <c r="DM30" s="684"/>
      <c r="DN30" s="684"/>
      <c r="DO30" s="684"/>
      <c r="DP30" s="684"/>
      <c r="DQ30" s="684"/>
      <c r="DR30" s="684"/>
      <c r="DS30" s="684"/>
      <c r="DT30" s="684"/>
      <c r="DU30" s="684"/>
      <c r="DV30" s="685"/>
      <c r="DW30" s="688">
        <v>21.1</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69860</v>
      </c>
      <c r="S31" s="684"/>
      <c r="T31" s="684"/>
      <c r="U31" s="684"/>
      <c r="V31" s="684"/>
      <c r="W31" s="684"/>
      <c r="X31" s="684"/>
      <c r="Y31" s="685"/>
      <c r="Z31" s="686">
        <v>1.5</v>
      </c>
      <c r="AA31" s="686"/>
      <c r="AB31" s="686"/>
      <c r="AC31" s="686"/>
      <c r="AD31" s="687" t="s">
        <v>225</v>
      </c>
      <c r="AE31" s="687"/>
      <c r="AF31" s="687"/>
      <c r="AG31" s="687"/>
      <c r="AH31" s="687"/>
      <c r="AI31" s="687"/>
      <c r="AJ31" s="687"/>
      <c r="AK31" s="687"/>
      <c r="AL31" s="688" t="s">
        <v>225</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51">
        <v>99.9</v>
      </c>
      <c r="BH31" s="738"/>
      <c r="BI31" s="738"/>
      <c r="BJ31" s="738"/>
      <c r="BK31" s="738"/>
      <c r="BL31" s="738"/>
      <c r="BM31" s="678">
        <v>99.6</v>
      </c>
      <c r="BN31" s="738"/>
      <c r="BO31" s="738"/>
      <c r="BP31" s="738"/>
      <c r="BQ31" s="739"/>
      <c r="BR31" s="751">
        <v>99.9</v>
      </c>
      <c r="BS31" s="738"/>
      <c r="BT31" s="738"/>
      <c r="BU31" s="738"/>
      <c r="BV31" s="738"/>
      <c r="BW31" s="738"/>
      <c r="BX31" s="678">
        <v>99.5</v>
      </c>
      <c r="BY31" s="738"/>
      <c r="BZ31" s="738"/>
      <c r="CA31" s="738"/>
      <c r="CB31" s="739"/>
      <c r="CD31" s="725"/>
      <c r="CE31" s="726"/>
      <c r="CF31" s="698" t="s">
        <v>310</v>
      </c>
      <c r="CG31" s="699"/>
      <c r="CH31" s="699"/>
      <c r="CI31" s="699"/>
      <c r="CJ31" s="699"/>
      <c r="CK31" s="699"/>
      <c r="CL31" s="699"/>
      <c r="CM31" s="699"/>
      <c r="CN31" s="699"/>
      <c r="CO31" s="699"/>
      <c r="CP31" s="699"/>
      <c r="CQ31" s="700"/>
      <c r="CR31" s="683">
        <v>15007</v>
      </c>
      <c r="CS31" s="719"/>
      <c r="CT31" s="719"/>
      <c r="CU31" s="719"/>
      <c r="CV31" s="719"/>
      <c r="CW31" s="719"/>
      <c r="CX31" s="719"/>
      <c r="CY31" s="720"/>
      <c r="CZ31" s="688">
        <v>0.4</v>
      </c>
      <c r="DA31" s="717"/>
      <c r="DB31" s="717"/>
      <c r="DC31" s="721"/>
      <c r="DD31" s="692">
        <v>14928</v>
      </c>
      <c r="DE31" s="719"/>
      <c r="DF31" s="719"/>
      <c r="DG31" s="719"/>
      <c r="DH31" s="719"/>
      <c r="DI31" s="719"/>
      <c r="DJ31" s="719"/>
      <c r="DK31" s="720"/>
      <c r="DL31" s="692">
        <v>14928</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225</v>
      </c>
      <c r="AA32" s="686"/>
      <c r="AB32" s="686"/>
      <c r="AC32" s="686"/>
      <c r="AD32" s="687" t="s">
        <v>129</v>
      </c>
      <c r="AE32" s="687"/>
      <c r="AF32" s="687"/>
      <c r="AG32" s="687"/>
      <c r="AH32" s="687"/>
      <c r="AI32" s="687"/>
      <c r="AJ32" s="687"/>
      <c r="AK32" s="687"/>
      <c r="AL32" s="688" t="s">
        <v>137</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99.8</v>
      </c>
      <c r="BH32" s="719"/>
      <c r="BI32" s="719"/>
      <c r="BJ32" s="719"/>
      <c r="BK32" s="719"/>
      <c r="BL32" s="719"/>
      <c r="BM32" s="689">
        <v>98.8</v>
      </c>
      <c r="BN32" s="749"/>
      <c r="BO32" s="749"/>
      <c r="BP32" s="749"/>
      <c r="BQ32" s="750"/>
      <c r="BR32" s="752">
        <v>99.7</v>
      </c>
      <c r="BS32" s="719"/>
      <c r="BT32" s="719"/>
      <c r="BU32" s="719"/>
      <c r="BV32" s="719"/>
      <c r="BW32" s="719"/>
      <c r="BX32" s="689">
        <v>98.7</v>
      </c>
      <c r="BY32" s="749"/>
      <c r="BZ32" s="749"/>
      <c r="CA32" s="749"/>
      <c r="CB32" s="750"/>
      <c r="CD32" s="727"/>
      <c r="CE32" s="728"/>
      <c r="CF32" s="698" t="s">
        <v>314</v>
      </c>
      <c r="CG32" s="699"/>
      <c r="CH32" s="699"/>
      <c r="CI32" s="699"/>
      <c r="CJ32" s="699"/>
      <c r="CK32" s="699"/>
      <c r="CL32" s="699"/>
      <c r="CM32" s="699"/>
      <c r="CN32" s="699"/>
      <c r="CO32" s="699"/>
      <c r="CP32" s="699"/>
      <c r="CQ32" s="700"/>
      <c r="CR32" s="683" t="s">
        <v>137</v>
      </c>
      <c r="CS32" s="684"/>
      <c r="CT32" s="684"/>
      <c r="CU32" s="684"/>
      <c r="CV32" s="684"/>
      <c r="CW32" s="684"/>
      <c r="CX32" s="684"/>
      <c r="CY32" s="685"/>
      <c r="CZ32" s="688" t="s">
        <v>225</v>
      </c>
      <c r="DA32" s="717"/>
      <c r="DB32" s="717"/>
      <c r="DC32" s="721"/>
      <c r="DD32" s="692" t="s">
        <v>225</v>
      </c>
      <c r="DE32" s="684"/>
      <c r="DF32" s="684"/>
      <c r="DG32" s="684"/>
      <c r="DH32" s="684"/>
      <c r="DI32" s="684"/>
      <c r="DJ32" s="684"/>
      <c r="DK32" s="685"/>
      <c r="DL32" s="692" t="s">
        <v>225</v>
      </c>
      <c r="DM32" s="684"/>
      <c r="DN32" s="684"/>
      <c r="DO32" s="684"/>
      <c r="DP32" s="684"/>
      <c r="DQ32" s="684"/>
      <c r="DR32" s="684"/>
      <c r="DS32" s="684"/>
      <c r="DT32" s="684"/>
      <c r="DU32" s="684"/>
      <c r="DV32" s="685"/>
      <c r="DW32" s="688" t="s">
        <v>225</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148600</v>
      </c>
      <c r="S33" s="684"/>
      <c r="T33" s="684"/>
      <c r="U33" s="684"/>
      <c r="V33" s="684"/>
      <c r="W33" s="684"/>
      <c r="X33" s="684"/>
      <c r="Y33" s="685"/>
      <c r="Z33" s="686">
        <v>3.3</v>
      </c>
      <c r="AA33" s="686"/>
      <c r="AB33" s="686"/>
      <c r="AC33" s="686"/>
      <c r="AD33" s="687" t="s">
        <v>137</v>
      </c>
      <c r="AE33" s="687"/>
      <c r="AF33" s="687"/>
      <c r="AG33" s="687"/>
      <c r="AH33" s="687"/>
      <c r="AI33" s="687"/>
      <c r="AJ33" s="687"/>
      <c r="AK33" s="687"/>
      <c r="AL33" s="688" t="s">
        <v>225</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100</v>
      </c>
      <c r="BH33" s="754"/>
      <c r="BI33" s="754"/>
      <c r="BJ33" s="754"/>
      <c r="BK33" s="754"/>
      <c r="BL33" s="754"/>
      <c r="BM33" s="755">
        <v>99.9</v>
      </c>
      <c r="BN33" s="754"/>
      <c r="BO33" s="754"/>
      <c r="BP33" s="754"/>
      <c r="BQ33" s="756"/>
      <c r="BR33" s="753">
        <v>100</v>
      </c>
      <c r="BS33" s="754"/>
      <c r="BT33" s="754"/>
      <c r="BU33" s="754"/>
      <c r="BV33" s="754"/>
      <c r="BW33" s="754"/>
      <c r="BX33" s="755">
        <v>99.9</v>
      </c>
      <c r="BY33" s="754"/>
      <c r="BZ33" s="754"/>
      <c r="CA33" s="754"/>
      <c r="CB33" s="756"/>
      <c r="CD33" s="698" t="s">
        <v>317</v>
      </c>
      <c r="CE33" s="699"/>
      <c r="CF33" s="699"/>
      <c r="CG33" s="699"/>
      <c r="CH33" s="699"/>
      <c r="CI33" s="699"/>
      <c r="CJ33" s="699"/>
      <c r="CK33" s="699"/>
      <c r="CL33" s="699"/>
      <c r="CM33" s="699"/>
      <c r="CN33" s="699"/>
      <c r="CO33" s="699"/>
      <c r="CP33" s="699"/>
      <c r="CQ33" s="700"/>
      <c r="CR33" s="683">
        <v>2044764</v>
      </c>
      <c r="CS33" s="719"/>
      <c r="CT33" s="719"/>
      <c r="CU33" s="719"/>
      <c r="CV33" s="719"/>
      <c r="CW33" s="719"/>
      <c r="CX33" s="719"/>
      <c r="CY33" s="720"/>
      <c r="CZ33" s="688">
        <v>48.2</v>
      </c>
      <c r="DA33" s="717"/>
      <c r="DB33" s="717"/>
      <c r="DC33" s="721"/>
      <c r="DD33" s="692">
        <v>1172592</v>
      </c>
      <c r="DE33" s="719"/>
      <c r="DF33" s="719"/>
      <c r="DG33" s="719"/>
      <c r="DH33" s="719"/>
      <c r="DI33" s="719"/>
      <c r="DJ33" s="719"/>
      <c r="DK33" s="720"/>
      <c r="DL33" s="692">
        <v>671262</v>
      </c>
      <c r="DM33" s="719"/>
      <c r="DN33" s="719"/>
      <c r="DO33" s="719"/>
      <c r="DP33" s="719"/>
      <c r="DQ33" s="719"/>
      <c r="DR33" s="719"/>
      <c r="DS33" s="719"/>
      <c r="DT33" s="719"/>
      <c r="DU33" s="719"/>
      <c r="DV33" s="720"/>
      <c r="DW33" s="688">
        <v>37.799999999999997</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2871</v>
      </c>
      <c r="S34" s="684"/>
      <c r="T34" s="684"/>
      <c r="U34" s="684"/>
      <c r="V34" s="684"/>
      <c r="W34" s="684"/>
      <c r="X34" s="684"/>
      <c r="Y34" s="685"/>
      <c r="Z34" s="686">
        <v>0.1</v>
      </c>
      <c r="AA34" s="686"/>
      <c r="AB34" s="686"/>
      <c r="AC34" s="686"/>
      <c r="AD34" s="687" t="s">
        <v>129</v>
      </c>
      <c r="AE34" s="687"/>
      <c r="AF34" s="687"/>
      <c r="AG34" s="687"/>
      <c r="AH34" s="687"/>
      <c r="AI34" s="687"/>
      <c r="AJ34" s="687"/>
      <c r="AK34" s="687"/>
      <c r="AL34" s="688" t="s">
        <v>137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744748</v>
      </c>
      <c r="CS34" s="684"/>
      <c r="CT34" s="684"/>
      <c r="CU34" s="684"/>
      <c r="CV34" s="684"/>
      <c r="CW34" s="684"/>
      <c r="CX34" s="684"/>
      <c r="CY34" s="685"/>
      <c r="CZ34" s="688">
        <v>17.600000000000001</v>
      </c>
      <c r="DA34" s="717"/>
      <c r="DB34" s="717"/>
      <c r="DC34" s="721"/>
      <c r="DD34" s="692">
        <v>521162</v>
      </c>
      <c r="DE34" s="684"/>
      <c r="DF34" s="684"/>
      <c r="DG34" s="684"/>
      <c r="DH34" s="684"/>
      <c r="DI34" s="684"/>
      <c r="DJ34" s="684"/>
      <c r="DK34" s="685"/>
      <c r="DL34" s="692">
        <v>384957</v>
      </c>
      <c r="DM34" s="684"/>
      <c r="DN34" s="684"/>
      <c r="DO34" s="684"/>
      <c r="DP34" s="684"/>
      <c r="DQ34" s="684"/>
      <c r="DR34" s="684"/>
      <c r="DS34" s="684"/>
      <c r="DT34" s="684"/>
      <c r="DU34" s="684"/>
      <c r="DV34" s="685"/>
      <c r="DW34" s="688">
        <v>21.7</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95609</v>
      </c>
      <c r="S35" s="684"/>
      <c r="T35" s="684"/>
      <c r="U35" s="684"/>
      <c r="V35" s="684"/>
      <c r="W35" s="684"/>
      <c r="X35" s="684"/>
      <c r="Y35" s="685"/>
      <c r="Z35" s="686">
        <v>2.1</v>
      </c>
      <c r="AA35" s="686"/>
      <c r="AB35" s="686"/>
      <c r="AC35" s="686"/>
      <c r="AD35" s="687" t="s">
        <v>129</v>
      </c>
      <c r="AE35" s="687"/>
      <c r="AF35" s="687"/>
      <c r="AG35" s="687"/>
      <c r="AH35" s="687"/>
      <c r="AI35" s="687"/>
      <c r="AJ35" s="687"/>
      <c r="AK35" s="687"/>
      <c r="AL35" s="688" t="s">
        <v>129</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5748</v>
      </c>
      <c r="CS35" s="719"/>
      <c r="CT35" s="719"/>
      <c r="CU35" s="719"/>
      <c r="CV35" s="719"/>
      <c r="CW35" s="719"/>
      <c r="CX35" s="719"/>
      <c r="CY35" s="720"/>
      <c r="CZ35" s="688">
        <v>0.1</v>
      </c>
      <c r="DA35" s="717"/>
      <c r="DB35" s="717"/>
      <c r="DC35" s="721"/>
      <c r="DD35" s="692">
        <v>3835</v>
      </c>
      <c r="DE35" s="719"/>
      <c r="DF35" s="719"/>
      <c r="DG35" s="719"/>
      <c r="DH35" s="719"/>
      <c r="DI35" s="719"/>
      <c r="DJ35" s="719"/>
      <c r="DK35" s="720"/>
      <c r="DL35" s="692">
        <v>3835</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643361</v>
      </c>
      <c r="S36" s="684"/>
      <c r="T36" s="684"/>
      <c r="U36" s="684"/>
      <c r="V36" s="684"/>
      <c r="W36" s="684"/>
      <c r="X36" s="684"/>
      <c r="Y36" s="685"/>
      <c r="Z36" s="686">
        <v>14.2</v>
      </c>
      <c r="AA36" s="686"/>
      <c r="AB36" s="686"/>
      <c r="AC36" s="686"/>
      <c r="AD36" s="687" t="s">
        <v>225</v>
      </c>
      <c r="AE36" s="687"/>
      <c r="AF36" s="687"/>
      <c r="AG36" s="687"/>
      <c r="AH36" s="687"/>
      <c r="AI36" s="687"/>
      <c r="AJ36" s="687"/>
      <c r="AK36" s="687"/>
      <c r="AL36" s="688" t="s">
        <v>137</v>
      </c>
      <c r="AM36" s="689"/>
      <c r="AN36" s="689"/>
      <c r="AO36" s="690"/>
      <c r="AP36" s="235"/>
      <c r="AQ36" s="757" t="s">
        <v>325</v>
      </c>
      <c r="AR36" s="758"/>
      <c r="AS36" s="758"/>
      <c r="AT36" s="758"/>
      <c r="AU36" s="758"/>
      <c r="AV36" s="758"/>
      <c r="AW36" s="758"/>
      <c r="AX36" s="758"/>
      <c r="AY36" s="759"/>
      <c r="AZ36" s="672">
        <v>375719</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4943</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211109</v>
      </c>
      <c r="CS36" s="684"/>
      <c r="CT36" s="684"/>
      <c r="CU36" s="684"/>
      <c r="CV36" s="684"/>
      <c r="CW36" s="684"/>
      <c r="CX36" s="684"/>
      <c r="CY36" s="685"/>
      <c r="CZ36" s="688">
        <v>5</v>
      </c>
      <c r="DA36" s="717"/>
      <c r="DB36" s="717"/>
      <c r="DC36" s="721"/>
      <c r="DD36" s="692">
        <v>186297</v>
      </c>
      <c r="DE36" s="684"/>
      <c r="DF36" s="684"/>
      <c r="DG36" s="684"/>
      <c r="DH36" s="684"/>
      <c r="DI36" s="684"/>
      <c r="DJ36" s="684"/>
      <c r="DK36" s="685"/>
      <c r="DL36" s="692">
        <v>65264</v>
      </c>
      <c r="DM36" s="684"/>
      <c r="DN36" s="684"/>
      <c r="DO36" s="684"/>
      <c r="DP36" s="684"/>
      <c r="DQ36" s="684"/>
      <c r="DR36" s="684"/>
      <c r="DS36" s="684"/>
      <c r="DT36" s="684"/>
      <c r="DU36" s="684"/>
      <c r="DV36" s="685"/>
      <c r="DW36" s="688">
        <v>3.7</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220115</v>
      </c>
      <c r="S37" s="684"/>
      <c r="T37" s="684"/>
      <c r="U37" s="684"/>
      <c r="V37" s="684"/>
      <c r="W37" s="684"/>
      <c r="X37" s="684"/>
      <c r="Y37" s="685"/>
      <c r="Z37" s="686">
        <v>4.9000000000000004</v>
      </c>
      <c r="AA37" s="686"/>
      <c r="AB37" s="686"/>
      <c r="AC37" s="686"/>
      <c r="AD37" s="687" t="s">
        <v>129</v>
      </c>
      <c r="AE37" s="687"/>
      <c r="AF37" s="687"/>
      <c r="AG37" s="687"/>
      <c r="AH37" s="687"/>
      <c r="AI37" s="687"/>
      <c r="AJ37" s="687"/>
      <c r="AK37" s="687"/>
      <c r="AL37" s="688" t="s">
        <v>225</v>
      </c>
      <c r="AM37" s="689"/>
      <c r="AN37" s="689"/>
      <c r="AO37" s="690"/>
      <c r="AQ37" s="761" t="s">
        <v>329</v>
      </c>
      <c r="AR37" s="762"/>
      <c r="AS37" s="762"/>
      <c r="AT37" s="762"/>
      <c r="AU37" s="762"/>
      <c r="AV37" s="762"/>
      <c r="AW37" s="762"/>
      <c r="AX37" s="762"/>
      <c r="AY37" s="763"/>
      <c r="AZ37" s="683">
        <v>120650</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-6677</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8716</v>
      </c>
      <c r="CS37" s="719"/>
      <c r="CT37" s="719"/>
      <c r="CU37" s="719"/>
      <c r="CV37" s="719"/>
      <c r="CW37" s="719"/>
      <c r="CX37" s="719"/>
      <c r="CY37" s="720"/>
      <c r="CZ37" s="688">
        <v>0.2</v>
      </c>
      <c r="DA37" s="717"/>
      <c r="DB37" s="717"/>
      <c r="DC37" s="721"/>
      <c r="DD37" s="692">
        <v>8716</v>
      </c>
      <c r="DE37" s="719"/>
      <c r="DF37" s="719"/>
      <c r="DG37" s="719"/>
      <c r="DH37" s="719"/>
      <c r="DI37" s="719"/>
      <c r="DJ37" s="719"/>
      <c r="DK37" s="720"/>
      <c r="DL37" s="692">
        <v>4481</v>
      </c>
      <c r="DM37" s="719"/>
      <c r="DN37" s="719"/>
      <c r="DO37" s="719"/>
      <c r="DP37" s="719"/>
      <c r="DQ37" s="719"/>
      <c r="DR37" s="719"/>
      <c r="DS37" s="719"/>
      <c r="DT37" s="719"/>
      <c r="DU37" s="719"/>
      <c r="DV37" s="720"/>
      <c r="DW37" s="688">
        <v>0.3</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538199</v>
      </c>
      <c r="S38" s="684"/>
      <c r="T38" s="684"/>
      <c r="U38" s="684"/>
      <c r="V38" s="684"/>
      <c r="W38" s="684"/>
      <c r="X38" s="684"/>
      <c r="Y38" s="685"/>
      <c r="Z38" s="686">
        <v>11.9</v>
      </c>
      <c r="AA38" s="686"/>
      <c r="AB38" s="686"/>
      <c r="AC38" s="686"/>
      <c r="AD38" s="687">
        <v>122</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90370</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429</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285349</v>
      </c>
      <c r="CS38" s="684"/>
      <c r="CT38" s="684"/>
      <c r="CU38" s="684"/>
      <c r="CV38" s="684"/>
      <c r="CW38" s="684"/>
      <c r="CX38" s="684"/>
      <c r="CY38" s="685"/>
      <c r="CZ38" s="688">
        <v>6.7</v>
      </c>
      <c r="DA38" s="717"/>
      <c r="DB38" s="717"/>
      <c r="DC38" s="721"/>
      <c r="DD38" s="692">
        <v>262259</v>
      </c>
      <c r="DE38" s="684"/>
      <c r="DF38" s="684"/>
      <c r="DG38" s="684"/>
      <c r="DH38" s="684"/>
      <c r="DI38" s="684"/>
      <c r="DJ38" s="684"/>
      <c r="DK38" s="685"/>
      <c r="DL38" s="692">
        <v>217206</v>
      </c>
      <c r="DM38" s="684"/>
      <c r="DN38" s="684"/>
      <c r="DO38" s="684"/>
      <c r="DP38" s="684"/>
      <c r="DQ38" s="684"/>
      <c r="DR38" s="684"/>
      <c r="DS38" s="684"/>
      <c r="DT38" s="684"/>
      <c r="DU38" s="684"/>
      <c r="DV38" s="685"/>
      <c r="DW38" s="688">
        <v>12.2</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660000</v>
      </c>
      <c r="S39" s="684"/>
      <c r="T39" s="684"/>
      <c r="U39" s="684"/>
      <c r="V39" s="684"/>
      <c r="W39" s="684"/>
      <c r="X39" s="684"/>
      <c r="Y39" s="685"/>
      <c r="Z39" s="686">
        <v>14.6</v>
      </c>
      <c r="AA39" s="686"/>
      <c r="AB39" s="686"/>
      <c r="AC39" s="686"/>
      <c r="AD39" s="687" t="s">
        <v>129</v>
      </c>
      <c r="AE39" s="687"/>
      <c r="AF39" s="687"/>
      <c r="AG39" s="687"/>
      <c r="AH39" s="687"/>
      <c r="AI39" s="687"/>
      <c r="AJ39" s="687"/>
      <c r="AK39" s="687"/>
      <c r="AL39" s="688" t="s">
        <v>137</v>
      </c>
      <c r="AM39" s="689"/>
      <c r="AN39" s="689"/>
      <c r="AO39" s="690"/>
      <c r="AQ39" s="761" t="s">
        <v>337</v>
      </c>
      <c r="AR39" s="762"/>
      <c r="AS39" s="762"/>
      <c r="AT39" s="762"/>
      <c r="AU39" s="762"/>
      <c r="AV39" s="762"/>
      <c r="AW39" s="762"/>
      <c r="AX39" s="762"/>
      <c r="AY39" s="763"/>
      <c r="AZ39" s="683" t="s">
        <v>225</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673</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297810</v>
      </c>
      <c r="CS39" s="719"/>
      <c r="CT39" s="719"/>
      <c r="CU39" s="719"/>
      <c r="CV39" s="719"/>
      <c r="CW39" s="719"/>
      <c r="CX39" s="719"/>
      <c r="CY39" s="720"/>
      <c r="CZ39" s="688">
        <v>7</v>
      </c>
      <c r="DA39" s="717"/>
      <c r="DB39" s="717"/>
      <c r="DC39" s="721"/>
      <c r="DD39" s="692">
        <v>199039</v>
      </c>
      <c r="DE39" s="719"/>
      <c r="DF39" s="719"/>
      <c r="DG39" s="719"/>
      <c r="DH39" s="719"/>
      <c r="DI39" s="719"/>
      <c r="DJ39" s="719"/>
      <c r="DK39" s="720"/>
      <c r="DL39" s="692" t="s">
        <v>225</v>
      </c>
      <c r="DM39" s="719"/>
      <c r="DN39" s="719"/>
      <c r="DO39" s="719"/>
      <c r="DP39" s="719"/>
      <c r="DQ39" s="719"/>
      <c r="DR39" s="719"/>
      <c r="DS39" s="719"/>
      <c r="DT39" s="719"/>
      <c r="DU39" s="719"/>
      <c r="DV39" s="720"/>
      <c r="DW39" s="688" t="s">
        <v>225</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225</v>
      </c>
      <c r="AM40" s="689"/>
      <c r="AN40" s="689"/>
      <c r="AO40" s="690"/>
      <c r="AQ40" s="761" t="s">
        <v>341</v>
      </c>
      <c r="AR40" s="762"/>
      <c r="AS40" s="762"/>
      <c r="AT40" s="762"/>
      <c r="AU40" s="762"/>
      <c r="AV40" s="762"/>
      <c r="AW40" s="762"/>
      <c r="AX40" s="762"/>
      <c r="AY40" s="763"/>
      <c r="AZ40" s="683" t="s">
        <v>129</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113</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500000</v>
      </c>
      <c r="CS40" s="684"/>
      <c r="CT40" s="684"/>
      <c r="CU40" s="684"/>
      <c r="CV40" s="684"/>
      <c r="CW40" s="684"/>
      <c r="CX40" s="684"/>
      <c r="CY40" s="685"/>
      <c r="CZ40" s="688">
        <v>11.8</v>
      </c>
      <c r="DA40" s="717"/>
      <c r="DB40" s="717"/>
      <c r="DC40" s="721"/>
      <c r="DD40" s="692" t="s">
        <v>129</v>
      </c>
      <c r="DE40" s="684"/>
      <c r="DF40" s="684"/>
      <c r="DG40" s="684"/>
      <c r="DH40" s="684"/>
      <c r="DI40" s="684"/>
      <c r="DJ40" s="684"/>
      <c r="DK40" s="685"/>
      <c r="DL40" s="692" t="s">
        <v>137</v>
      </c>
      <c r="DM40" s="684"/>
      <c r="DN40" s="684"/>
      <c r="DO40" s="684"/>
      <c r="DP40" s="684"/>
      <c r="DQ40" s="684"/>
      <c r="DR40" s="684"/>
      <c r="DS40" s="684"/>
      <c r="DT40" s="684"/>
      <c r="DU40" s="684"/>
      <c r="DV40" s="685"/>
      <c r="DW40" s="688" t="s">
        <v>129</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80000</v>
      </c>
      <c r="S41" s="684"/>
      <c r="T41" s="684"/>
      <c r="U41" s="684"/>
      <c r="V41" s="684"/>
      <c r="W41" s="684"/>
      <c r="X41" s="684"/>
      <c r="Y41" s="685"/>
      <c r="Z41" s="686">
        <v>1.8</v>
      </c>
      <c r="AA41" s="686"/>
      <c r="AB41" s="686"/>
      <c r="AC41" s="686"/>
      <c r="AD41" s="687" t="s">
        <v>137</v>
      </c>
      <c r="AE41" s="687"/>
      <c r="AF41" s="687"/>
      <c r="AG41" s="687"/>
      <c r="AH41" s="687"/>
      <c r="AI41" s="687"/>
      <c r="AJ41" s="687"/>
      <c r="AK41" s="687"/>
      <c r="AL41" s="688" t="s">
        <v>129</v>
      </c>
      <c r="AM41" s="689"/>
      <c r="AN41" s="689"/>
      <c r="AO41" s="690"/>
      <c r="AQ41" s="761" t="s">
        <v>346</v>
      </c>
      <c r="AR41" s="762"/>
      <c r="AS41" s="762"/>
      <c r="AT41" s="762"/>
      <c r="AU41" s="762"/>
      <c r="AV41" s="762"/>
      <c r="AW41" s="762"/>
      <c r="AX41" s="762"/>
      <c r="AY41" s="763"/>
      <c r="AZ41" s="683">
        <v>49005</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225</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225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4516167</v>
      </c>
      <c r="S42" s="769"/>
      <c r="T42" s="769"/>
      <c r="U42" s="769"/>
      <c r="V42" s="769"/>
      <c r="W42" s="769"/>
      <c r="X42" s="769"/>
      <c r="Y42" s="777"/>
      <c r="Z42" s="778">
        <v>100</v>
      </c>
      <c r="AA42" s="778"/>
      <c r="AB42" s="778"/>
      <c r="AC42" s="778"/>
      <c r="AD42" s="779">
        <v>1696317</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115694</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495</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546321</v>
      </c>
      <c r="CS42" s="684"/>
      <c r="CT42" s="684"/>
      <c r="CU42" s="684"/>
      <c r="CV42" s="684"/>
      <c r="CW42" s="684"/>
      <c r="CX42" s="684"/>
      <c r="CY42" s="685"/>
      <c r="CZ42" s="688">
        <v>12.9</v>
      </c>
      <c r="DA42" s="689"/>
      <c r="DB42" s="689"/>
      <c r="DC42" s="701"/>
      <c r="DD42" s="692">
        <v>262961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4434</v>
      </c>
      <c r="CS43" s="719"/>
      <c r="CT43" s="719"/>
      <c r="CU43" s="719"/>
      <c r="CV43" s="719"/>
      <c r="CW43" s="719"/>
      <c r="CX43" s="719"/>
      <c r="CY43" s="720"/>
      <c r="CZ43" s="688">
        <v>0.1</v>
      </c>
      <c r="DA43" s="717"/>
      <c r="DB43" s="717"/>
      <c r="DC43" s="721"/>
      <c r="DD43" s="692">
        <v>4434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546321</v>
      </c>
      <c r="CS44" s="684"/>
      <c r="CT44" s="684"/>
      <c r="CU44" s="684"/>
      <c r="CV44" s="684"/>
      <c r="CW44" s="684"/>
      <c r="CX44" s="684"/>
      <c r="CY44" s="685"/>
      <c r="CZ44" s="688">
        <v>12.9</v>
      </c>
      <c r="DA44" s="689"/>
      <c r="DB44" s="689"/>
      <c r="DC44" s="701"/>
      <c r="DD44" s="692">
        <v>262961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68855</v>
      </c>
      <c r="CS45" s="719"/>
      <c r="CT45" s="719"/>
      <c r="CU45" s="719"/>
      <c r="CV45" s="719"/>
      <c r="CW45" s="719"/>
      <c r="CX45" s="719"/>
      <c r="CY45" s="720"/>
      <c r="CZ45" s="688">
        <v>1.6</v>
      </c>
      <c r="DA45" s="717"/>
      <c r="DB45" s="717"/>
      <c r="DC45" s="721"/>
      <c r="DD45" s="692">
        <v>28061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393992</v>
      </c>
      <c r="CS46" s="684"/>
      <c r="CT46" s="684"/>
      <c r="CU46" s="684"/>
      <c r="CV46" s="684"/>
      <c r="CW46" s="684"/>
      <c r="CX46" s="684"/>
      <c r="CY46" s="685"/>
      <c r="CZ46" s="688">
        <v>9.3000000000000007</v>
      </c>
      <c r="DA46" s="689"/>
      <c r="DB46" s="689"/>
      <c r="DC46" s="701"/>
      <c r="DD46" s="692">
        <v>151426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t="s">
        <v>129</v>
      </c>
      <c r="CS47" s="719"/>
      <c r="CT47" s="719"/>
      <c r="CU47" s="719"/>
      <c r="CV47" s="719"/>
      <c r="CW47" s="719"/>
      <c r="CX47" s="719"/>
      <c r="CY47" s="720"/>
      <c r="CZ47" s="688" t="s">
        <v>137</v>
      </c>
      <c r="DA47" s="717"/>
      <c r="DB47" s="717"/>
      <c r="DC47" s="721"/>
      <c r="DD47" s="692" t="s">
        <v>129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137</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4239366</v>
      </c>
      <c r="CS49" s="754"/>
      <c r="CT49" s="754"/>
      <c r="CU49" s="754"/>
      <c r="CV49" s="754"/>
      <c r="CW49" s="754"/>
      <c r="CX49" s="754"/>
      <c r="CY49" s="785"/>
      <c r="CZ49" s="780">
        <v>100</v>
      </c>
      <c r="DA49" s="786"/>
      <c r="DB49" s="786"/>
      <c r="DC49" s="787"/>
      <c r="DD49" s="788">
        <v>2385007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noQuzuNIqRGhtxMjwWcDYGFe3i3ThwLy9i2pu7ZXhdcq6aANz/JUGlFfU8rhqPSuZBZy2uKW5b4CXriOoTZ/Q==" saltValue="IN0/1bkY8xliWrQgb4Ti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4345</v>
      </c>
      <c r="R7" s="819"/>
      <c r="S7" s="819"/>
      <c r="T7" s="819"/>
      <c r="U7" s="819"/>
      <c r="V7" s="819">
        <v>4100</v>
      </c>
      <c r="W7" s="819"/>
      <c r="X7" s="819"/>
      <c r="Y7" s="819"/>
      <c r="Z7" s="819"/>
      <c r="AA7" s="819">
        <v>246</v>
      </c>
      <c r="AB7" s="819"/>
      <c r="AC7" s="819"/>
      <c r="AD7" s="819"/>
      <c r="AE7" s="820"/>
      <c r="AF7" s="821">
        <v>149</v>
      </c>
      <c r="AG7" s="822"/>
      <c r="AH7" s="822"/>
      <c r="AI7" s="822"/>
      <c r="AJ7" s="823"/>
      <c r="AK7" s="858">
        <v>20</v>
      </c>
      <c r="AL7" s="859"/>
      <c r="AM7" s="859"/>
      <c r="AN7" s="859"/>
      <c r="AO7" s="859"/>
      <c r="AP7" s="859">
        <v>3164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283</v>
      </c>
      <c r="R8" s="843"/>
      <c r="S8" s="843"/>
      <c r="T8" s="843"/>
      <c r="U8" s="843"/>
      <c r="V8" s="843">
        <v>275</v>
      </c>
      <c r="W8" s="843"/>
      <c r="X8" s="843"/>
      <c r="Y8" s="843"/>
      <c r="Z8" s="843"/>
      <c r="AA8" s="843">
        <v>8</v>
      </c>
      <c r="AB8" s="843"/>
      <c r="AC8" s="843"/>
      <c r="AD8" s="843"/>
      <c r="AE8" s="844"/>
      <c r="AF8" s="845">
        <v>8</v>
      </c>
      <c r="AG8" s="846"/>
      <c r="AH8" s="846"/>
      <c r="AI8" s="846"/>
      <c r="AJ8" s="847"/>
      <c r="AK8" s="848">
        <v>120</v>
      </c>
      <c r="AL8" s="849"/>
      <c r="AM8" s="849"/>
      <c r="AN8" s="849"/>
      <c r="AO8" s="849"/>
      <c r="AP8" s="849">
        <v>265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v>4501</v>
      </c>
      <c r="R23" s="878"/>
      <c r="S23" s="878"/>
      <c r="T23" s="878"/>
      <c r="U23" s="878"/>
      <c r="V23" s="878">
        <v>4248</v>
      </c>
      <c r="W23" s="878"/>
      <c r="X23" s="878"/>
      <c r="Y23" s="878"/>
      <c r="Z23" s="878"/>
      <c r="AA23" s="878">
        <v>253</v>
      </c>
      <c r="AB23" s="878"/>
      <c r="AC23" s="878"/>
      <c r="AD23" s="878"/>
      <c r="AE23" s="879"/>
      <c r="AF23" s="880">
        <v>156</v>
      </c>
      <c r="AG23" s="878"/>
      <c r="AH23" s="878"/>
      <c r="AI23" s="878"/>
      <c r="AJ23" s="881"/>
      <c r="AK23" s="882"/>
      <c r="AL23" s="883"/>
      <c r="AM23" s="883"/>
      <c r="AN23" s="883"/>
      <c r="AO23" s="883"/>
      <c r="AP23" s="878">
        <v>3429</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478</v>
      </c>
      <c r="R28" s="907"/>
      <c r="S28" s="907"/>
      <c r="T28" s="907"/>
      <c r="U28" s="907"/>
      <c r="V28" s="907">
        <v>473</v>
      </c>
      <c r="W28" s="907"/>
      <c r="X28" s="907"/>
      <c r="Y28" s="907"/>
      <c r="Z28" s="907"/>
      <c r="AA28" s="907">
        <v>5</v>
      </c>
      <c r="AB28" s="907"/>
      <c r="AC28" s="907"/>
      <c r="AD28" s="907"/>
      <c r="AE28" s="908"/>
      <c r="AF28" s="909">
        <v>5</v>
      </c>
      <c r="AG28" s="907"/>
      <c r="AH28" s="907"/>
      <c r="AI28" s="907"/>
      <c r="AJ28" s="910"/>
      <c r="AK28" s="911">
        <v>49</v>
      </c>
      <c r="AL28" s="902"/>
      <c r="AM28" s="902"/>
      <c r="AN28" s="902"/>
      <c r="AO28" s="902"/>
      <c r="AP28" s="902" t="s">
        <v>578</v>
      </c>
      <c r="AQ28" s="902"/>
      <c r="AR28" s="902"/>
      <c r="AS28" s="902"/>
      <c r="AT28" s="902"/>
      <c r="AU28" s="902" t="s">
        <v>578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434</v>
      </c>
      <c r="R29" s="843"/>
      <c r="S29" s="843"/>
      <c r="T29" s="843"/>
      <c r="U29" s="843"/>
      <c r="V29" s="843">
        <v>414</v>
      </c>
      <c r="W29" s="843"/>
      <c r="X29" s="843"/>
      <c r="Y29" s="843"/>
      <c r="Z29" s="843"/>
      <c r="AA29" s="843">
        <v>21</v>
      </c>
      <c r="AB29" s="843"/>
      <c r="AC29" s="843"/>
      <c r="AD29" s="843"/>
      <c r="AE29" s="844"/>
      <c r="AF29" s="845">
        <v>21</v>
      </c>
      <c r="AG29" s="846"/>
      <c r="AH29" s="846"/>
      <c r="AI29" s="846"/>
      <c r="AJ29" s="847"/>
      <c r="AK29" s="914">
        <v>65</v>
      </c>
      <c r="AL29" s="915"/>
      <c r="AM29" s="915"/>
      <c r="AN29" s="915"/>
      <c r="AO29" s="915"/>
      <c r="AP29" s="915" t="s">
        <v>578</v>
      </c>
      <c r="AQ29" s="915"/>
      <c r="AR29" s="915"/>
      <c r="AS29" s="915"/>
      <c r="AT29" s="915"/>
      <c r="AU29" s="915" t="s">
        <v>578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59</v>
      </c>
      <c r="R30" s="843"/>
      <c r="S30" s="843"/>
      <c r="T30" s="843"/>
      <c r="U30" s="843"/>
      <c r="V30" s="843">
        <v>59</v>
      </c>
      <c r="W30" s="843"/>
      <c r="X30" s="843"/>
      <c r="Y30" s="843"/>
      <c r="Z30" s="843"/>
      <c r="AA30" s="843">
        <v>1</v>
      </c>
      <c r="AB30" s="843"/>
      <c r="AC30" s="843"/>
      <c r="AD30" s="843"/>
      <c r="AE30" s="844"/>
      <c r="AF30" s="845">
        <v>1</v>
      </c>
      <c r="AG30" s="846"/>
      <c r="AH30" s="846"/>
      <c r="AI30" s="846"/>
      <c r="AJ30" s="847"/>
      <c r="AK30" s="914">
        <v>15</v>
      </c>
      <c r="AL30" s="915"/>
      <c r="AM30" s="915"/>
      <c r="AN30" s="915"/>
      <c r="AO30" s="915"/>
      <c r="AP30" s="915" t="s">
        <v>578</v>
      </c>
      <c r="AQ30" s="915"/>
      <c r="AR30" s="915"/>
      <c r="AS30" s="915"/>
      <c r="AT30" s="915"/>
      <c r="AU30" s="915" t="s">
        <v>578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485</v>
      </c>
      <c r="R31" s="843"/>
      <c r="S31" s="843"/>
      <c r="T31" s="843"/>
      <c r="U31" s="843"/>
      <c r="V31" s="843">
        <v>432</v>
      </c>
      <c r="W31" s="843"/>
      <c r="X31" s="843"/>
      <c r="Y31" s="843"/>
      <c r="Z31" s="843"/>
      <c r="AA31" s="843">
        <v>54</v>
      </c>
      <c r="AB31" s="843"/>
      <c r="AC31" s="843"/>
      <c r="AD31" s="843"/>
      <c r="AE31" s="844"/>
      <c r="AF31" s="845">
        <v>2181</v>
      </c>
      <c r="AG31" s="846"/>
      <c r="AH31" s="846"/>
      <c r="AI31" s="846"/>
      <c r="AJ31" s="847"/>
      <c r="AK31" s="914">
        <v>90</v>
      </c>
      <c r="AL31" s="915"/>
      <c r="AM31" s="915"/>
      <c r="AN31" s="915"/>
      <c r="AO31" s="915"/>
      <c r="AP31" s="915">
        <v>1845</v>
      </c>
      <c r="AQ31" s="915"/>
      <c r="AR31" s="915"/>
      <c r="AS31" s="915"/>
      <c r="AT31" s="915"/>
      <c r="AU31" s="915">
        <v>1157</v>
      </c>
      <c r="AV31" s="915"/>
      <c r="AW31" s="915"/>
      <c r="AX31" s="915"/>
      <c r="AY31" s="915"/>
      <c r="AZ31" s="916"/>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387</v>
      </c>
      <c r="R32" s="843"/>
      <c r="S32" s="843"/>
      <c r="T32" s="843"/>
      <c r="U32" s="843"/>
      <c r="V32" s="843">
        <v>381</v>
      </c>
      <c r="W32" s="843"/>
      <c r="X32" s="843"/>
      <c r="Y32" s="843"/>
      <c r="Z32" s="843"/>
      <c r="AA32" s="843">
        <v>6</v>
      </c>
      <c r="AB32" s="843"/>
      <c r="AC32" s="843"/>
      <c r="AD32" s="843"/>
      <c r="AE32" s="844"/>
      <c r="AF32" s="845">
        <v>6</v>
      </c>
      <c r="AG32" s="846"/>
      <c r="AH32" s="846"/>
      <c r="AI32" s="846"/>
      <c r="AJ32" s="847"/>
      <c r="AK32" s="914">
        <v>121</v>
      </c>
      <c r="AL32" s="915"/>
      <c r="AM32" s="915"/>
      <c r="AN32" s="915"/>
      <c r="AO32" s="915"/>
      <c r="AP32" s="915">
        <v>1129</v>
      </c>
      <c r="AQ32" s="915"/>
      <c r="AR32" s="915"/>
      <c r="AS32" s="915"/>
      <c r="AT32" s="915"/>
      <c r="AU32" s="915">
        <v>851</v>
      </c>
      <c r="AV32" s="915"/>
      <c r="AW32" s="915"/>
      <c r="AX32" s="915"/>
      <c r="AY32" s="915"/>
      <c r="AZ32" s="916"/>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9</v>
      </c>
      <c r="R33" s="843"/>
      <c r="S33" s="843"/>
      <c r="T33" s="843"/>
      <c r="U33" s="843"/>
      <c r="V33" s="843">
        <v>9</v>
      </c>
      <c r="W33" s="843"/>
      <c r="X33" s="843"/>
      <c r="Y33" s="843"/>
      <c r="Z33" s="843"/>
      <c r="AA33" s="843" t="s">
        <v>578</v>
      </c>
      <c r="AB33" s="843"/>
      <c r="AC33" s="843"/>
      <c r="AD33" s="843"/>
      <c r="AE33" s="844"/>
      <c r="AF33" s="845">
        <v>27</v>
      </c>
      <c r="AG33" s="846"/>
      <c r="AH33" s="846"/>
      <c r="AI33" s="846"/>
      <c r="AJ33" s="847"/>
      <c r="AK33" s="914" t="s">
        <v>578</v>
      </c>
      <c r="AL33" s="915"/>
      <c r="AM33" s="915"/>
      <c r="AN33" s="915"/>
      <c r="AO33" s="915"/>
      <c r="AP33" s="915" t="s">
        <v>578</v>
      </c>
      <c r="AQ33" s="915"/>
      <c r="AR33" s="915"/>
      <c r="AS33" s="915"/>
      <c r="AT33" s="915"/>
      <c r="AU33" s="915" t="s">
        <v>578</v>
      </c>
      <c r="AV33" s="915"/>
      <c r="AW33" s="915"/>
      <c r="AX33" s="915"/>
      <c r="AY33" s="915"/>
      <c r="AZ33" s="916"/>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2240</v>
      </c>
      <c r="AG63" s="926"/>
      <c r="AH63" s="926"/>
      <c r="AI63" s="926"/>
      <c r="AJ63" s="927"/>
      <c r="AK63" s="928"/>
      <c r="AL63" s="923"/>
      <c r="AM63" s="923"/>
      <c r="AN63" s="923"/>
      <c r="AO63" s="923"/>
      <c r="AP63" s="926">
        <v>2974</v>
      </c>
      <c r="AQ63" s="926"/>
      <c r="AR63" s="926"/>
      <c r="AS63" s="926"/>
      <c r="AT63" s="926"/>
      <c r="AU63" s="926">
        <v>2008</v>
      </c>
      <c r="AV63" s="926"/>
      <c r="AW63" s="926"/>
      <c r="AX63" s="926"/>
      <c r="AY63" s="926"/>
      <c r="AZ63" s="930"/>
      <c r="BA63" s="930"/>
      <c r="BB63" s="930"/>
      <c r="BC63" s="930"/>
      <c r="BD63" s="930"/>
      <c r="BE63" s="931"/>
      <c r="BF63" s="931"/>
      <c r="BG63" s="931"/>
      <c r="BH63" s="931"/>
      <c r="BI63" s="932"/>
      <c r="BJ63" s="933" t="s">
        <v>129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395</v>
      </c>
      <c r="AB66" s="802"/>
      <c r="AC66" s="802"/>
      <c r="AD66" s="802"/>
      <c r="AE66" s="803"/>
      <c r="AF66" s="936" t="s">
        <v>396</v>
      </c>
      <c r="AG66" s="897"/>
      <c r="AH66" s="897"/>
      <c r="AI66" s="897"/>
      <c r="AJ66" s="937"/>
      <c r="AK66" s="801" t="s">
        <v>413</v>
      </c>
      <c r="AL66" s="825"/>
      <c r="AM66" s="825"/>
      <c r="AN66" s="825"/>
      <c r="AO66" s="826"/>
      <c r="AP66" s="801" t="s">
        <v>414</v>
      </c>
      <c r="AQ66" s="802"/>
      <c r="AR66" s="802"/>
      <c r="AS66" s="802"/>
      <c r="AT66" s="803"/>
      <c r="AU66" s="801" t="s">
        <v>415</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v>3998</v>
      </c>
      <c r="R68" s="950"/>
      <c r="S68" s="950"/>
      <c r="T68" s="950"/>
      <c r="U68" s="950"/>
      <c r="V68" s="950">
        <v>3704</v>
      </c>
      <c r="W68" s="950"/>
      <c r="X68" s="950"/>
      <c r="Y68" s="950"/>
      <c r="Z68" s="950"/>
      <c r="AA68" s="950">
        <v>294</v>
      </c>
      <c r="AB68" s="950"/>
      <c r="AC68" s="950"/>
      <c r="AD68" s="950"/>
      <c r="AE68" s="950"/>
      <c r="AF68" s="950">
        <v>294</v>
      </c>
      <c r="AG68" s="950"/>
      <c r="AH68" s="950"/>
      <c r="AI68" s="950"/>
      <c r="AJ68" s="950"/>
      <c r="AK68" s="950">
        <v>28</v>
      </c>
      <c r="AL68" s="950"/>
      <c r="AM68" s="950"/>
      <c r="AN68" s="950"/>
      <c r="AO68" s="950"/>
      <c r="AP68" s="950" t="s">
        <v>577</v>
      </c>
      <c r="AQ68" s="950"/>
      <c r="AR68" s="950"/>
      <c r="AS68" s="950"/>
      <c r="AT68" s="950"/>
      <c r="AU68" s="950" t="s">
        <v>577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554</v>
      </c>
      <c r="R69" s="915"/>
      <c r="S69" s="915"/>
      <c r="T69" s="915"/>
      <c r="U69" s="915"/>
      <c r="V69" s="915">
        <v>540</v>
      </c>
      <c r="W69" s="915"/>
      <c r="X69" s="915"/>
      <c r="Y69" s="915"/>
      <c r="Z69" s="915"/>
      <c r="AA69" s="915">
        <v>14</v>
      </c>
      <c r="AB69" s="915"/>
      <c r="AC69" s="915"/>
      <c r="AD69" s="915"/>
      <c r="AE69" s="915"/>
      <c r="AF69" s="915">
        <v>14</v>
      </c>
      <c r="AG69" s="915"/>
      <c r="AH69" s="915"/>
      <c r="AI69" s="915"/>
      <c r="AJ69" s="915"/>
      <c r="AK69" s="915">
        <v>28</v>
      </c>
      <c r="AL69" s="915"/>
      <c r="AM69" s="915"/>
      <c r="AN69" s="915"/>
      <c r="AO69" s="915"/>
      <c r="AP69" s="915" t="s">
        <v>577</v>
      </c>
      <c r="AQ69" s="915"/>
      <c r="AR69" s="915"/>
      <c r="AS69" s="915"/>
      <c r="AT69" s="915"/>
      <c r="AU69" s="915" t="s">
        <v>577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147560</v>
      </c>
      <c r="R70" s="915"/>
      <c r="S70" s="915"/>
      <c r="T70" s="915"/>
      <c r="U70" s="915"/>
      <c r="V70" s="915">
        <v>144733</v>
      </c>
      <c r="W70" s="915"/>
      <c r="X70" s="915"/>
      <c r="Y70" s="915"/>
      <c r="Z70" s="915"/>
      <c r="AA70" s="915">
        <v>2827</v>
      </c>
      <c r="AB70" s="915"/>
      <c r="AC70" s="915"/>
      <c r="AD70" s="915"/>
      <c r="AE70" s="915"/>
      <c r="AF70" s="915">
        <v>2827</v>
      </c>
      <c r="AG70" s="915"/>
      <c r="AH70" s="915"/>
      <c r="AI70" s="915"/>
      <c r="AJ70" s="915"/>
      <c r="AK70" s="915">
        <v>2337</v>
      </c>
      <c r="AL70" s="915"/>
      <c r="AM70" s="915"/>
      <c r="AN70" s="915"/>
      <c r="AO70" s="915"/>
      <c r="AP70" s="915" t="s">
        <v>577</v>
      </c>
      <c r="AQ70" s="915"/>
      <c r="AR70" s="915"/>
      <c r="AS70" s="915"/>
      <c r="AT70" s="915"/>
      <c r="AU70" s="915" t="s">
        <v>577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3135</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425</v>
      </c>
      <c r="AB109" s="979"/>
      <c r="AC109" s="979"/>
      <c r="AD109" s="979"/>
      <c r="AE109" s="980"/>
      <c r="AF109" s="978" t="s">
        <v>305</v>
      </c>
      <c r="AG109" s="979"/>
      <c r="AH109" s="979"/>
      <c r="AI109" s="979"/>
      <c r="AJ109" s="980"/>
      <c r="AK109" s="978" t="s">
        <v>304</v>
      </c>
      <c r="AL109" s="979"/>
      <c r="AM109" s="979"/>
      <c r="AN109" s="979"/>
      <c r="AO109" s="980"/>
      <c r="AP109" s="978" t="s">
        <v>426</v>
      </c>
      <c r="AQ109" s="979"/>
      <c r="AR109" s="979"/>
      <c r="AS109" s="979"/>
      <c r="AT109" s="981"/>
      <c r="AU109" s="998" t="s">
        <v>424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425</v>
      </c>
      <c r="BR109" s="979"/>
      <c r="BS109" s="979"/>
      <c r="BT109" s="979"/>
      <c r="BU109" s="980"/>
      <c r="BV109" s="978" t="s">
        <v>305</v>
      </c>
      <c r="BW109" s="979"/>
      <c r="BX109" s="979"/>
      <c r="BY109" s="979"/>
      <c r="BZ109" s="980"/>
      <c r="CA109" s="978" t="s">
        <v>304</v>
      </c>
      <c r="CB109" s="979"/>
      <c r="CC109" s="979"/>
      <c r="CD109" s="979"/>
      <c r="CE109" s="980"/>
      <c r="CF109" s="999" t="s">
        <v>426</v>
      </c>
      <c r="CG109" s="999"/>
      <c r="CH109" s="999"/>
      <c r="CI109" s="999"/>
      <c r="CJ109" s="999"/>
      <c r="CK109" s="978" t="s">
        <v>427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425</v>
      </c>
      <c r="DH109" s="979"/>
      <c r="DI109" s="979"/>
      <c r="DJ109" s="979"/>
      <c r="DK109" s="980"/>
      <c r="DL109" s="978" t="s">
        <v>305</v>
      </c>
      <c r="DM109" s="979"/>
      <c r="DN109" s="979"/>
      <c r="DO109" s="979"/>
      <c r="DP109" s="980"/>
      <c r="DQ109" s="978" t="s">
        <v>304</v>
      </c>
      <c r="DR109" s="979"/>
      <c r="DS109" s="979"/>
      <c r="DT109" s="979"/>
      <c r="DU109" s="980"/>
      <c r="DV109" s="978" t="s">
        <v>426</v>
      </c>
      <c r="DW109" s="979"/>
      <c r="DX109" s="979"/>
      <c r="DY109" s="979"/>
      <c r="DZ109" s="981"/>
    </row>
    <row r="110" spans="1:131" s="247" customFormat="1" ht="26.25" customHeight="1" x14ac:dyDescent="0.15">
      <c r="A110" s="982" t="s">
        <v>428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795507</v>
      </c>
      <c r="AB110" s="986"/>
      <c r="AC110" s="986"/>
      <c r="AD110" s="986"/>
      <c r="AE110" s="987"/>
      <c r="AF110" s="988">
        <v>894910</v>
      </c>
      <c r="AG110" s="986"/>
      <c r="AH110" s="986"/>
      <c r="AI110" s="986"/>
      <c r="AJ110" s="987"/>
      <c r="AK110" s="988">
        <v>892234</v>
      </c>
      <c r="AL110" s="986"/>
      <c r="AM110" s="986"/>
      <c r="AN110" s="986"/>
      <c r="AO110" s="987"/>
      <c r="AP110" s="989">
        <v>68.099999999999994</v>
      </c>
      <c r="AQ110" s="990"/>
      <c r="AR110" s="990"/>
      <c r="AS110" s="990"/>
      <c r="AT110" s="991"/>
      <c r="AU110" s="992" t="s">
        <v>73</v>
      </c>
      <c r="AV110" s="993"/>
      <c r="AW110" s="993"/>
      <c r="AX110" s="993"/>
      <c r="AY110" s="993"/>
      <c r="AZ110" s="1034" t="s">
        <v>429</v>
      </c>
      <c r="BA110" s="983"/>
      <c r="BB110" s="983"/>
      <c r="BC110" s="983"/>
      <c r="BD110" s="983"/>
      <c r="BE110" s="983"/>
      <c r="BF110" s="983"/>
      <c r="BG110" s="983"/>
      <c r="BH110" s="983"/>
      <c r="BI110" s="983"/>
      <c r="BJ110" s="983"/>
      <c r="BK110" s="983"/>
      <c r="BL110" s="983"/>
      <c r="BM110" s="983"/>
      <c r="BN110" s="983"/>
      <c r="BO110" s="983"/>
      <c r="BP110" s="984"/>
      <c r="BQ110" s="1020">
        <v>3841729</v>
      </c>
      <c r="BR110" s="1021"/>
      <c r="BS110" s="1021"/>
      <c r="BT110" s="1021"/>
      <c r="BU110" s="1021"/>
      <c r="BV110" s="1021">
        <v>3646191</v>
      </c>
      <c r="BW110" s="1021"/>
      <c r="BX110" s="1021"/>
      <c r="BY110" s="1021"/>
      <c r="BZ110" s="1021"/>
      <c r="CA110" s="1021">
        <v>3428964</v>
      </c>
      <c r="CB110" s="1021"/>
      <c r="CC110" s="1021"/>
      <c r="CD110" s="1021"/>
      <c r="CE110" s="1021"/>
      <c r="CF110" s="1035">
        <v>261.60000000000002</v>
      </c>
      <c r="CG110" s="1036"/>
      <c r="CH110" s="1036"/>
      <c r="CI110" s="1036"/>
      <c r="CJ110" s="1036"/>
      <c r="CK110" s="1037" t="s">
        <v>430</v>
      </c>
      <c r="CL110" s="1038"/>
      <c r="CM110" s="1017" t="s">
        <v>431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432</v>
      </c>
      <c r="DM110" s="1021"/>
      <c r="DN110" s="1021"/>
      <c r="DO110" s="1021"/>
      <c r="DP110" s="1021"/>
      <c r="DQ110" s="1021" t="s">
        <v>432</v>
      </c>
      <c r="DR110" s="1021"/>
      <c r="DS110" s="1021"/>
      <c r="DT110" s="1021"/>
      <c r="DU110" s="1021"/>
      <c r="DV110" s="1022" t="s">
        <v>432</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432</v>
      </c>
      <c r="AB111" s="1028"/>
      <c r="AC111" s="1028"/>
      <c r="AD111" s="1028"/>
      <c r="AE111" s="1029"/>
      <c r="AF111" s="1030" t="s">
        <v>390</v>
      </c>
      <c r="AG111" s="1028"/>
      <c r="AH111" s="1028"/>
      <c r="AI111" s="1028"/>
      <c r="AJ111" s="1029"/>
      <c r="AK111" s="1030" t="s">
        <v>432</v>
      </c>
      <c r="AL111" s="1028"/>
      <c r="AM111" s="1028"/>
      <c r="AN111" s="1028"/>
      <c r="AO111" s="1029"/>
      <c r="AP111" s="1031" t="s">
        <v>432</v>
      </c>
      <c r="AQ111" s="1032"/>
      <c r="AR111" s="1032"/>
      <c r="AS111" s="1032"/>
      <c r="AT111" s="1033"/>
      <c r="AU111" s="994"/>
      <c r="AV111" s="995"/>
      <c r="AW111" s="995"/>
      <c r="AX111" s="995"/>
      <c r="AY111" s="995"/>
      <c r="AZ111" s="1043" t="s">
        <v>434</v>
      </c>
      <c r="BA111" s="1044"/>
      <c r="BB111" s="1044"/>
      <c r="BC111" s="1044"/>
      <c r="BD111" s="1044"/>
      <c r="BE111" s="1044"/>
      <c r="BF111" s="1044"/>
      <c r="BG111" s="1044"/>
      <c r="BH111" s="1044"/>
      <c r="BI111" s="1044"/>
      <c r="BJ111" s="1044"/>
      <c r="BK111" s="1044"/>
      <c r="BL111" s="1044"/>
      <c r="BM111" s="1044"/>
      <c r="BN111" s="1044"/>
      <c r="BO111" s="1044"/>
      <c r="BP111" s="1045"/>
      <c r="BQ111" s="1013" t="s">
        <v>432</v>
      </c>
      <c r="BR111" s="1014"/>
      <c r="BS111" s="1014"/>
      <c r="BT111" s="1014"/>
      <c r="BU111" s="1014"/>
      <c r="BV111" s="1014" t="s">
        <v>129</v>
      </c>
      <c r="BW111" s="1014"/>
      <c r="BX111" s="1014"/>
      <c r="BY111" s="1014"/>
      <c r="BZ111" s="1014"/>
      <c r="CA111" s="1014" t="s">
        <v>129</v>
      </c>
      <c r="CB111" s="1014"/>
      <c r="CC111" s="1014"/>
      <c r="CD111" s="1014"/>
      <c r="CE111" s="1014"/>
      <c r="CF111" s="1008" t="s">
        <v>432</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129</v>
      </c>
      <c r="DH111" s="1014"/>
      <c r="DI111" s="1014"/>
      <c r="DJ111" s="1014"/>
      <c r="DK111" s="1014"/>
      <c r="DL111" s="1014" t="s">
        <v>129</v>
      </c>
      <c r="DM111" s="1014"/>
      <c r="DN111" s="1014"/>
      <c r="DO111" s="1014"/>
      <c r="DP111" s="1014"/>
      <c r="DQ111" s="1014" t="s">
        <v>432</v>
      </c>
      <c r="DR111" s="1014"/>
      <c r="DS111" s="1014"/>
      <c r="DT111" s="1014"/>
      <c r="DU111" s="1014"/>
      <c r="DV111" s="1015" t="s">
        <v>129</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432</v>
      </c>
      <c r="AB112" s="1053"/>
      <c r="AC112" s="1053"/>
      <c r="AD112" s="1053"/>
      <c r="AE112" s="1054"/>
      <c r="AF112" s="1055" t="s">
        <v>390</v>
      </c>
      <c r="AG112" s="1053"/>
      <c r="AH112" s="1053"/>
      <c r="AI112" s="1053"/>
      <c r="AJ112" s="1054"/>
      <c r="AK112" s="1055" t="s">
        <v>390</v>
      </c>
      <c r="AL112" s="1053"/>
      <c r="AM112" s="1053"/>
      <c r="AN112" s="1053"/>
      <c r="AO112" s="1054"/>
      <c r="AP112" s="1056" t="s">
        <v>432</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1960330</v>
      </c>
      <c r="BR112" s="1014"/>
      <c r="BS112" s="1014"/>
      <c r="BT112" s="1014"/>
      <c r="BU112" s="1014"/>
      <c r="BV112" s="1014">
        <v>2032064</v>
      </c>
      <c r="BW112" s="1014"/>
      <c r="BX112" s="1014"/>
      <c r="BY112" s="1014"/>
      <c r="BZ112" s="1014"/>
      <c r="CA112" s="1014">
        <v>2007878</v>
      </c>
      <c r="CB112" s="1014"/>
      <c r="CC112" s="1014"/>
      <c r="CD112" s="1014"/>
      <c r="CE112" s="1014"/>
      <c r="CF112" s="1008">
        <v>153.19999999999999</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432</v>
      </c>
      <c r="DM112" s="1014"/>
      <c r="DN112" s="1014"/>
      <c r="DO112" s="1014"/>
      <c r="DP112" s="1014"/>
      <c r="DQ112" s="1014" t="s">
        <v>390</v>
      </c>
      <c r="DR112" s="1014"/>
      <c r="DS112" s="1014"/>
      <c r="DT112" s="1014"/>
      <c r="DU112" s="1014"/>
      <c r="DV112" s="1015" t="s">
        <v>129</v>
      </c>
      <c r="DW112" s="1015"/>
      <c r="DX112" s="1015"/>
      <c r="DY112" s="1015"/>
      <c r="DZ112" s="1016"/>
    </row>
    <row r="113" spans="1:130" s="247" customFormat="1" ht="26.25" customHeight="1" x14ac:dyDescent="0.15">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147337</v>
      </c>
      <c r="AB113" s="1028"/>
      <c r="AC113" s="1028"/>
      <c r="AD113" s="1028"/>
      <c r="AE113" s="1029"/>
      <c r="AF113" s="1030">
        <v>184627</v>
      </c>
      <c r="AG113" s="1028"/>
      <c r="AH113" s="1028"/>
      <c r="AI113" s="1028"/>
      <c r="AJ113" s="1029"/>
      <c r="AK113" s="1030">
        <v>194899</v>
      </c>
      <c r="AL113" s="1028"/>
      <c r="AM113" s="1028"/>
      <c r="AN113" s="1028"/>
      <c r="AO113" s="1029"/>
      <c r="AP113" s="1031">
        <v>14.9</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t="s">
        <v>432</v>
      </c>
      <c r="BR113" s="1014"/>
      <c r="BS113" s="1014"/>
      <c r="BT113" s="1014"/>
      <c r="BU113" s="1014"/>
      <c r="BV113" s="1014" t="s">
        <v>432</v>
      </c>
      <c r="BW113" s="1014"/>
      <c r="BX113" s="1014"/>
      <c r="BY113" s="1014"/>
      <c r="BZ113" s="1014"/>
      <c r="CA113" s="1014" t="s">
        <v>129</v>
      </c>
      <c r="CB113" s="1014"/>
      <c r="CC113" s="1014"/>
      <c r="CD113" s="1014"/>
      <c r="CE113" s="1014"/>
      <c r="CF113" s="1008" t="s">
        <v>432</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432</v>
      </c>
      <c r="DH113" s="1053"/>
      <c r="DI113" s="1053"/>
      <c r="DJ113" s="1053"/>
      <c r="DK113" s="1054"/>
      <c r="DL113" s="1055" t="s">
        <v>390</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390</v>
      </c>
      <c r="AB114" s="1053"/>
      <c r="AC114" s="1053"/>
      <c r="AD114" s="1053"/>
      <c r="AE114" s="1054"/>
      <c r="AF114" s="1055" t="s">
        <v>129</v>
      </c>
      <c r="AG114" s="1053"/>
      <c r="AH114" s="1053"/>
      <c r="AI114" s="1053"/>
      <c r="AJ114" s="1054"/>
      <c r="AK114" s="1055" t="s">
        <v>129</v>
      </c>
      <c r="AL114" s="1053"/>
      <c r="AM114" s="1053"/>
      <c r="AN114" s="1053"/>
      <c r="AO114" s="1054"/>
      <c r="AP114" s="1056" t="s">
        <v>129</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157279</v>
      </c>
      <c r="BR114" s="1014"/>
      <c r="BS114" s="1014"/>
      <c r="BT114" s="1014"/>
      <c r="BU114" s="1014"/>
      <c r="BV114" s="1014">
        <v>114463</v>
      </c>
      <c r="BW114" s="1014"/>
      <c r="BX114" s="1014"/>
      <c r="BY114" s="1014"/>
      <c r="BZ114" s="1014"/>
      <c r="CA114" s="1014">
        <v>91553</v>
      </c>
      <c r="CB114" s="1014"/>
      <c r="CC114" s="1014"/>
      <c r="CD114" s="1014"/>
      <c r="CE114" s="1014"/>
      <c r="CF114" s="1008">
        <v>7</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390</v>
      </c>
      <c r="DM114" s="1053"/>
      <c r="DN114" s="1053"/>
      <c r="DO114" s="1053"/>
      <c r="DP114" s="1054"/>
      <c r="DQ114" s="1055" t="s">
        <v>129</v>
      </c>
      <c r="DR114" s="1053"/>
      <c r="DS114" s="1053"/>
      <c r="DT114" s="1053"/>
      <c r="DU114" s="1054"/>
      <c r="DV114" s="1056" t="s">
        <v>390</v>
      </c>
      <c r="DW114" s="1057"/>
      <c r="DX114" s="1057"/>
      <c r="DY114" s="1057"/>
      <c r="DZ114" s="1058"/>
    </row>
    <row r="115" spans="1:130" s="247" customFormat="1" ht="26.25" customHeight="1" x14ac:dyDescent="0.15">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432</v>
      </c>
      <c r="AB115" s="1028"/>
      <c r="AC115" s="1028"/>
      <c r="AD115" s="1028"/>
      <c r="AE115" s="1029"/>
      <c r="AF115" s="1030" t="s">
        <v>432</v>
      </c>
      <c r="AG115" s="1028"/>
      <c r="AH115" s="1028"/>
      <c r="AI115" s="1028"/>
      <c r="AJ115" s="1029"/>
      <c r="AK115" s="1030" t="s">
        <v>129</v>
      </c>
      <c r="AL115" s="1028"/>
      <c r="AM115" s="1028"/>
      <c r="AN115" s="1028"/>
      <c r="AO115" s="1029"/>
      <c r="AP115" s="1031" t="s">
        <v>432</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432</v>
      </c>
      <c r="BW115" s="1014"/>
      <c r="BX115" s="1014"/>
      <c r="BY115" s="1014"/>
      <c r="BZ115" s="1014"/>
      <c r="CA115" s="1014" t="s">
        <v>390</v>
      </c>
      <c r="CB115" s="1014"/>
      <c r="CC115" s="1014"/>
      <c r="CD115" s="1014"/>
      <c r="CE115" s="1014"/>
      <c r="CF115" s="1008" t="s">
        <v>432</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129</v>
      </c>
      <c r="DH115" s="1053"/>
      <c r="DI115" s="1053"/>
      <c r="DJ115" s="1053"/>
      <c r="DK115" s="1054"/>
      <c r="DL115" s="1055" t="s">
        <v>432</v>
      </c>
      <c r="DM115" s="1053"/>
      <c r="DN115" s="1053"/>
      <c r="DO115" s="1053"/>
      <c r="DP115" s="1054"/>
      <c r="DQ115" s="1055" t="s">
        <v>432</v>
      </c>
      <c r="DR115" s="1053"/>
      <c r="DS115" s="1053"/>
      <c r="DT115" s="1053"/>
      <c r="DU115" s="1054"/>
      <c r="DV115" s="1056" t="s">
        <v>129</v>
      </c>
      <c r="DW115" s="1057"/>
      <c r="DX115" s="1057"/>
      <c r="DY115" s="1057"/>
      <c r="DZ115" s="1058"/>
    </row>
    <row r="116" spans="1:130" s="247" customFormat="1" ht="26.25" customHeight="1" x14ac:dyDescent="0.15">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390</v>
      </c>
      <c r="AB116" s="1053"/>
      <c r="AC116" s="1053"/>
      <c r="AD116" s="1053"/>
      <c r="AE116" s="1054"/>
      <c r="AF116" s="1055" t="s">
        <v>129</v>
      </c>
      <c r="AG116" s="1053"/>
      <c r="AH116" s="1053"/>
      <c r="AI116" s="1053"/>
      <c r="AJ116" s="1054"/>
      <c r="AK116" s="1055" t="s">
        <v>129</v>
      </c>
      <c r="AL116" s="1053"/>
      <c r="AM116" s="1053"/>
      <c r="AN116" s="1053"/>
      <c r="AO116" s="1054"/>
      <c r="AP116" s="1056" t="s">
        <v>390</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432</v>
      </c>
      <c r="BW116" s="1014"/>
      <c r="BX116" s="1014"/>
      <c r="BY116" s="1014"/>
      <c r="BZ116" s="1014"/>
      <c r="CA116" s="1014" t="s">
        <v>390</v>
      </c>
      <c r="CB116" s="1014"/>
      <c r="CC116" s="1014"/>
      <c r="CD116" s="1014"/>
      <c r="CE116" s="1014"/>
      <c r="CF116" s="1008" t="s">
        <v>432</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390</v>
      </c>
      <c r="DR116" s="1053"/>
      <c r="DS116" s="1053"/>
      <c r="DT116" s="1053"/>
      <c r="DU116" s="1054"/>
      <c r="DV116" s="1056" t="s">
        <v>390</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942844</v>
      </c>
      <c r="AB117" s="1071"/>
      <c r="AC117" s="1071"/>
      <c r="AD117" s="1071"/>
      <c r="AE117" s="1072"/>
      <c r="AF117" s="1073">
        <v>1079537</v>
      </c>
      <c r="AG117" s="1071"/>
      <c r="AH117" s="1071"/>
      <c r="AI117" s="1071"/>
      <c r="AJ117" s="1072"/>
      <c r="AK117" s="1073">
        <v>1087133</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432</v>
      </c>
      <c r="BW117" s="1014"/>
      <c r="BX117" s="1014"/>
      <c r="BY117" s="1014"/>
      <c r="BZ117" s="1014"/>
      <c r="CA117" s="1014" t="s">
        <v>390</v>
      </c>
      <c r="CB117" s="1014"/>
      <c r="CC117" s="1014"/>
      <c r="CD117" s="1014"/>
      <c r="CE117" s="1014"/>
      <c r="CF117" s="1008" t="s">
        <v>129</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432</v>
      </c>
      <c r="DR117" s="1053"/>
      <c r="DS117" s="1053"/>
      <c r="DT117" s="1053"/>
      <c r="DU117" s="1054"/>
      <c r="DV117" s="1056" t="s">
        <v>390</v>
      </c>
      <c r="DW117" s="1057"/>
      <c r="DX117" s="1057"/>
      <c r="DY117" s="1057"/>
      <c r="DZ117" s="1058"/>
    </row>
    <row r="118" spans="1:130" s="247" customFormat="1" ht="26.25" customHeight="1" x14ac:dyDescent="0.15">
      <c r="A118" s="998" t="s">
        <v>427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425</v>
      </c>
      <c r="AB118" s="979"/>
      <c r="AC118" s="979"/>
      <c r="AD118" s="979"/>
      <c r="AE118" s="980"/>
      <c r="AF118" s="978" t="s">
        <v>305</v>
      </c>
      <c r="AG118" s="979"/>
      <c r="AH118" s="979"/>
      <c r="AI118" s="979"/>
      <c r="AJ118" s="980"/>
      <c r="AK118" s="978" t="s">
        <v>304</v>
      </c>
      <c r="AL118" s="979"/>
      <c r="AM118" s="979"/>
      <c r="AN118" s="979"/>
      <c r="AO118" s="980"/>
      <c r="AP118" s="1065" t="s">
        <v>426</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390</v>
      </c>
      <c r="BR118" s="1092"/>
      <c r="BS118" s="1092"/>
      <c r="BT118" s="1092"/>
      <c r="BU118" s="1092"/>
      <c r="BV118" s="1092" t="s">
        <v>129</v>
      </c>
      <c r="BW118" s="1092"/>
      <c r="BX118" s="1092"/>
      <c r="BY118" s="1092"/>
      <c r="BZ118" s="1092"/>
      <c r="CA118" s="1092" t="s">
        <v>390</v>
      </c>
      <c r="CB118" s="1092"/>
      <c r="CC118" s="1092"/>
      <c r="CD118" s="1092"/>
      <c r="CE118" s="1092"/>
      <c r="CF118" s="1008" t="s">
        <v>390</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129</v>
      </c>
      <c r="DM118" s="1053"/>
      <c r="DN118" s="1053"/>
      <c r="DO118" s="1053"/>
      <c r="DP118" s="1054"/>
      <c r="DQ118" s="1055" t="s">
        <v>390</v>
      </c>
      <c r="DR118" s="1053"/>
      <c r="DS118" s="1053"/>
      <c r="DT118" s="1053"/>
      <c r="DU118" s="1054"/>
      <c r="DV118" s="1056" t="s">
        <v>390</v>
      </c>
      <c r="DW118" s="1057"/>
      <c r="DX118" s="1057"/>
      <c r="DY118" s="1057"/>
      <c r="DZ118" s="1058"/>
    </row>
    <row r="119" spans="1:130" s="247" customFormat="1" ht="26.25" customHeight="1" x14ac:dyDescent="0.15">
      <c r="A119" s="1152" t="s">
        <v>430</v>
      </c>
      <c r="B119" s="1038"/>
      <c r="C119" s="1017" t="s">
        <v>431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390</v>
      </c>
      <c r="AB119" s="986"/>
      <c r="AC119" s="986"/>
      <c r="AD119" s="986"/>
      <c r="AE119" s="987"/>
      <c r="AF119" s="988" t="s">
        <v>390</v>
      </c>
      <c r="AG119" s="986"/>
      <c r="AH119" s="986"/>
      <c r="AI119" s="986"/>
      <c r="AJ119" s="987"/>
      <c r="AK119" s="988" t="s">
        <v>390</v>
      </c>
      <c r="AL119" s="986"/>
      <c r="AM119" s="986"/>
      <c r="AN119" s="986"/>
      <c r="AO119" s="987"/>
      <c r="AP119" s="989" t="s">
        <v>129</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457</v>
      </c>
      <c r="BP119" s="1100"/>
      <c r="BQ119" s="1091">
        <v>5959338</v>
      </c>
      <c r="BR119" s="1092"/>
      <c r="BS119" s="1092"/>
      <c r="BT119" s="1092"/>
      <c r="BU119" s="1092"/>
      <c r="BV119" s="1092">
        <v>5792718</v>
      </c>
      <c r="BW119" s="1092"/>
      <c r="BX119" s="1092"/>
      <c r="BY119" s="1092"/>
      <c r="BZ119" s="1092"/>
      <c r="CA119" s="1092">
        <v>5528395</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432</v>
      </c>
      <c r="DH119" s="1078"/>
      <c r="DI119" s="1078"/>
      <c r="DJ119" s="1078"/>
      <c r="DK119" s="1079"/>
      <c r="DL119" s="1077" t="s">
        <v>390</v>
      </c>
      <c r="DM119" s="1078"/>
      <c r="DN119" s="1078"/>
      <c r="DO119" s="1078"/>
      <c r="DP119" s="1079"/>
      <c r="DQ119" s="1077" t="s">
        <v>432</v>
      </c>
      <c r="DR119" s="1078"/>
      <c r="DS119" s="1078"/>
      <c r="DT119" s="1078"/>
      <c r="DU119" s="1079"/>
      <c r="DV119" s="1080" t="s">
        <v>432</v>
      </c>
      <c r="DW119" s="1081"/>
      <c r="DX119" s="1081"/>
      <c r="DY119" s="1081"/>
      <c r="DZ119" s="1082"/>
    </row>
    <row r="120" spans="1:130" s="247" customFormat="1" ht="26.25" customHeight="1" x14ac:dyDescent="0.15">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432</v>
      </c>
      <c r="AB120" s="1053"/>
      <c r="AC120" s="1053"/>
      <c r="AD120" s="1053"/>
      <c r="AE120" s="1054"/>
      <c r="AF120" s="1055" t="s">
        <v>432</v>
      </c>
      <c r="AG120" s="1053"/>
      <c r="AH120" s="1053"/>
      <c r="AI120" s="1053"/>
      <c r="AJ120" s="1054"/>
      <c r="AK120" s="1055" t="s">
        <v>390</v>
      </c>
      <c r="AL120" s="1053"/>
      <c r="AM120" s="1053"/>
      <c r="AN120" s="1053"/>
      <c r="AO120" s="1054"/>
      <c r="AP120" s="1056" t="s">
        <v>390</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2605900</v>
      </c>
      <c r="BR120" s="1021"/>
      <c r="BS120" s="1021"/>
      <c r="BT120" s="1021"/>
      <c r="BU120" s="1021"/>
      <c r="BV120" s="1021">
        <v>2302100</v>
      </c>
      <c r="BW120" s="1021"/>
      <c r="BX120" s="1021"/>
      <c r="BY120" s="1021"/>
      <c r="BZ120" s="1021"/>
      <c r="CA120" s="1021">
        <v>1968950</v>
      </c>
      <c r="CB120" s="1021"/>
      <c r="CC120" s="1021"/>
      <c r="CD120" s="1021"/>
      <c r="CE120" s="1021"/>
      <c r="CF120" s="1035">
        <v>150.19999999999999</v>
      </c>
      <c r="CG120" s="1036"/>
      <c r="CH120" s="1036"/>
      <c r="CI120" s="1036"/>
      <c r="CJ120" s="1036"/>
      <c r="CK120" s="1101" t="s">
        <v>461</v>
      </c>
      <c r="CL120" s="1102"/>
      <c r="CM120" s="1102"/>
      <c r="CN120" s="1102"/>
      <c r="CO120" s="1103"/>
      <c r="CP120" s="1109" t="s">
        <v>462</v>
      </c>
      <c r="CQ120" s="1110"/>
      <c r="CR120" s="1110"/>
      <c r="CS120" s="1110"/>
      <c r="CT120" s="1110"/>
      <c r="CU120" s="1110"/>
      <c r="CV120" s="1110"/>
      <c r="CW120" s="1110"/>
      <c r="CX120" s="1110"/>
      <c r="CY120" s="1110"/>
      <c r="CZ120" s="1110"/>
      <c r="DA120" s="1110"/>
      <c r="DB120" s="1110"/>
      <c r="DC120" s="1110"/>
      <c r="DD120" s="1110"/>
      <c r="DE120" s="1110"/>
      <c r="DF120" s="1111"/>
      <c r="DG120" s="1020">
        <v>1152858</v>
      </c>
      <c r="DH120" s="1021"/>
      <c r="DI120" s="1021"/>
      <c r="DJ120" s="1021"/>
      <c r="DK120" s="1021"/>
      <c r="DL120" s="1021">
        <v>1195637</v>
      </c>
      <c r="DM120" s="1021"/>
      <c r="DN120" s="1021"/>
      <c r="DO120" s="1021"/>
      <c r="DP120" s="1021"/>
      <c r="DQ120" s="1021">
        <v>1156907</v>
      </c>
      <c r="DR120" s="1021"/>
      <c r="DS120" s="1021"/>
      <c r="DT120" s="1021"/>
      <c r="DU120" s="1021"/>
      <c r="DV120" s="1022">
        <v>88.3</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432</v>
      </c>
      <c r="AB121" s="1053"/>
      <c r="AC121" s="1053"/>
      <c r="AD121" s="1053"/>
      <c r="AE121" s="1054"/>
      <c r="AF121" s="1055" t="s">
        <v>390</v>
      </c>
      <c r="AG121" s="1053"/>
      <c r="AH121" s="1053"/>
      <c r="AI121" s="1053"/>
      <c r="AJ121" s="1054"/>
      <c r="AK121" s="1055" t="s">
        <v>390</v>
      </c>
      <c r="AL121" s="1053"/>
      <c r="AM121" s="1053"/>
      <c r="AN121" s="1053"/>
      <c r="AO121" s="1054"/>
      <c r="AP121" s="1056" t="s">
        <v>390</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61805</v>
      </c>
      <c r="BR121" s="1014"/>
      <c r="BS121" s="1014"/>
      <c r="BT121" s="1014"/>
      <c r="BU121" s="1014"/>
      <c r="BV121" s="1014">
        <v>60531</v>
      </c>
      <c r="BW121" s="1014"/>
      <c r="BX121" s="1014"/>
      <c r="BY121" s="1014"/>
      <c r="BZ121" s="1014"/>
      <c r="CA121" s="1014">
        <v>58720</v>
      </c>
      <c r="CB121" s="1014"/>
      <c r="CC121" s="1014"/>
      <c r="CD121" s="1014"/>
      <c r="CE121" s="1014"/>
      <c r="CF121" s="1008">
        <v>4.5</v>
      </c>
      <c r="CG121" s="1009"/>
      <c r="CH121" s="1009"/>
      <c r="CI121" s="1009"/>
      <c r="CJ121" s="1009"/>
      <c r="CK121" s="1104"/>
      <c r="CL121" s="1105"/>
      <c r="CM121" s="1105"/>
      <c r="CN121" s="1105"/>
      <c r="CO121" s="1106"/>
      <c r="CP121" s="1114" t="s">
        <v>465</v>
      </c>
      <c r="CQ121" s="1115"/>
      <c r="CR121" s="1115"/>
      <c r="CS121" s="1115"/>
      <c r="CT121" s="1115"/>
      <c r="CU121" s="1115"/>
      <c r="CV121" s="1115"/>
      <c r="CW121" s="1115"/>
      <c r="CX121" s="1115"/>
      <c r="CY121" s="1115"/>
      <c r="CZ121" s="1115"/>
      <c r="DA121" s="1115"/>
      <c r="DB121" s="1115"/>
      <c r="DC121" s="1115"/>
      <c r="DD121" s="1115"/>
      <c r="DE121" s="1115"/>
      <c r="DF121" s="1116"/>
      <c r="DG121" s="1013">
        <v>807472</v>
      </c>
      <c r="DH121" s="1014"/>
      <c r="DI121" s="1014"/>
      <c r="DJ121" s="1014"/>
      <c r="DK121" s="1014"/>
      <c r="DL121" s="1014">
        <v>836427</v>
      </c>
      <c r="DM121" s="1014"/>
      <c r="DN121" s="1014"/>
      <c r="DO121" s="1014"/>
      <c r="DP121" s="1014"/>
      <c r="DQ121" s="1014">
        <v>850971</v>
      </c>
      <c r="DR121" s="1014"/>
      <c r="DS121" s="1014"/>
      <c r="DT121" s="1014"/>
      <c r="DU121" s="1014"/>
      <c r="DV121" s="1015">
        <v>64.900000000000006</v>
      </c>
      <c r="DW121" s="1015"/>
      <c r="DX121" s="1015"/>
      <c r="DY121" s="1015"/>
      <c r="DZ121" s="1016"/>
    </row>
    <row r="122" spans="1:130" s="247" customFormat="1" ht="26.25" customHeight="1" x14ac:dyDescent="0.15">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432</v>
      </c>
      <c r="AB122" s="1053"/>
      <c r="AC122" s="1053"/>
      <c r="AD122" s="1053"/>
      <c r="AE122" s="1054"/>
      <c r="AF122" s="1055" t="s">
        <v>432</v>
      </c>
      <c r="AG122" s="1053"/>
      <c r="AH122" s="1053"/>
      <c r="AI122" s="1053"/>
      <c r="AJ122" s="1054"/>
      <c r="AK122" s="1055" t="s">
        <v>432</v>
      </c>
      <c r="AL122" s="1053"/>
      <c r="AM122" s="1053"/>
      <c r="AN122" s="1053"/>
      <c r="AO122" s="1054"/>
      <c r="AP122" s="1056" t="s">
        <v>390</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4270681</v>
      </c>
      <c r="BR122" s="1092"/>
      <c r="BS122" s="1092"/>
      <c r="BT122" s="1092"/>
      <c r="BU122" s="1092"/>
      <c r="BV122" s="1092">
        <v>4118056</v>
      </c>
      <c r="BW122" s="1092"/>
      <c r="BX122" s="1092"/>
      <c r="BY122" s="1092"/>
      <c r="BZ122" s="1092"/>
      <c r="CA122" s="1092">
        <v>3761123</v>
      </c>
      <c r="CB122" s="1092"/>
      <c r="CC122" s="1092"/>
      <c r="CD122" s="1092"/>
      <c r="CE122" s="1092"/>
      <c r="CF122" s="1112">
        <v>287</v>
      </c>
      <c r="CG122" s="1113"/>
      <c r="CH122" s="1113"/>
      <c r="CI122" s="1113"/>
      <c r="CJ122" s="1113"/>
      <c r="CK122" s="1104"/>
      <c r="CL122" s="1105"/>
      <c r="CM122" s="1105"/>
      <c r="CN122" s="1105"/>
      <c r="CO122" s="1106"/>
      <c r="CP122" s="1114" t="s">
        <v>467</v>
      </c>
      <c r="CQ122" s="1115"/>
      <c r="CR122" s="1115"/>
      <c r="CS122" s="1115"/>
      <c r="CT122" s="1115"/>
      <c r="CU122" s="1115"/>
      <c r="CV122" s="1115"/>
      <c r="CW122" s="1115"/>
      <c r="CX122" s="1115"/>
      <c r="CY122" s="1115"/>
      <c r="CZ122" s="1115"/>
      <c r="DA122" s="1115"/>
      <c r="DB122" s="1115"/>
      <c r="DC122" s="1115"/>
      <c r="DD122" s="1115"/>
      <c r="DE122" s="1115"/>
      <c r="DF122" s="1116"/>
      <c r="DG122" s="1013" t="s">
        <v>390</v>
      </c>
      <c r="DH122" s="1014"/>
      <c r="DI122" s="1014"/>
      <c r="DJ122" s="1014"/>
      <c r="DK122" s="1014"/>
      <c r="DL122" s="1014" t="s">
        <v>129</v>
      </c>
      <c r="DM122" s="1014"/>
      <c r="DN122" s="1014"/>
      <c r="DO122" s="1014"/>
      <c r="DP122" s="1014"/>
      <c r="DQ122" s="1014" t="s">
        <v>129</v>
      </c>
      <c r="DR122" s="1014"/>
      <c r="DS122" s="1014"/>
      <c r="DT122" s="1014"/>
      <c r="DU122" s="1014"/>
      <c r="DV122" s="1015" t="s">
        <v>432</v>
      </c>
      <c r="DW122" s="1015"/>
      <c r="DX122" s="1015"/>
      <c r="DY122" s="1015"/>
      <c r="DZ122" s="1016"/>
    </row>
    <row r="123" spans="1:130" s="247" customFormat="1" ht="26.25" customHeight="1" x14ac:dyDescent="0.15">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390</v>
      </c>
      <c r="AG123" s="1053"/>
      <c r="AH123" s="1053"/>
      <c r="AI123" s="1053"/>
      <c r="AJ123" s="1054"/>
      <c r="AK123" s="1055" t="s">
        <v>390</v>
      </c>
      <c r="AL123" s="1053"/>
      <c r="AM123" s="1053"/>
      <c r="AN123" s="1053"/>
      <c r="AO123" s="1054"/>
      <c r="AP123" s="1056" t="s">
        <v>432</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468</v>
      </c>
      <c r="BP123" s="1100"/>
      <c r="BQ123" s="1159">
        <v>6938386</v>
      </c>
      <c r="BR123" s="1160"/>
      <c r="BS123" s="1160"/>
      <c r="BT123" s="1160"/>
      <c r="BU123" s="1160"/>
      <c r="BV123" s="1160">
        <v>6480687</v>
      </c>
      <c r="BW123" s="1160"/>
      <c r="BX123" s="1160"/>
      <c r="BY123" s="1160"/>
      <c r="BZ123" s="1160"/>
      <c r="CA123" s="1160">
        <v>5788793</v>
      </c>
      <c r="CB123" s="1160"/>
      <c r="CC123" s="1160"/>
      <c r="CD123" s="1160"/>
      <c r="CE123" s="1160"/>
      <c r="CF123" s="1093"/>
      <c r="CG123" s="1094"/>
      <c r="CH123" s="1094"/>
      <c r="CI123" s="1094"/>
      <c r="CJ123" s="1095"/>
      <c r="CK123" s="1104"/>
      <c r="CL123" s="1105"/>
      <c r="CM123" s="1105"/>
      <c r="CN123" s="1105"/>
      <c r="CO123" s="1106"/>
      <c r="CP123" s="1114" t="s">
        <v>469</v>
      </c>
      <c r="CQ123" s="1115"/>
      <c r="CR123" s="1115"/>
      <c r="CS123" s="1115"/>
      <c r="CT123" s="1115"/>
      <c r="CU123" s="1115"/>
      <c r="CV123" s="1115"/>
      <c r="CW123" s="1115"/>
      <c r="CX123" s="1115"/>
      <c r="CY123" s="1115"/>
      <c r="CZ123" s="1115"/>
      <c r="DA123" s="1115"/>
      <c r="DB123" s="1115"/>
      <c r="DC123" s="1115"/>
      <c r="DD123" s="1115"/>
      <c r="DE123" s="1115"/>
      <c r="DF123" s="1116"/>
      <c r="DG123" s="1052" t="s">
        <v>390</v>
      </c>
      <c r="DH123" s="1053"/>
      <c r="DI123" s="1053"/>
      <c r="DJ123" s="1053"/>
      <c r="DK123" s="1054"/>
      <c r="DL123" s="1055" t="s">
        <v>129</v>
      </c>
      <c r="DM123" s="1053"/>
      <c r="DN123" s="1053"/>
      <c r="DO123" s="1053"/>
      <c r="DP123" s="1054"/>
      <c r="DQ123" s="1055" t="s">
        <v>129</v>
      </c>
      <c r="DR123" s="1053"/>
      <c r="DS123" s="1053"/>
      <c r="DT123" s="1053"/>
      <c r="DU123" s="1054"/>
      <c r="DV123" s="1056" t="s">
        <v>129</v>
      </c>
      <c r="DW123" s="1057"/>
      <c r="DX123" s="1057"/>
      <c r="DY123" s="1057"/>
      <c r="DZ123" s="1058"/>
    </row>
    <row r="124" spans="1:130" s="247" customFormat="1" ht="26.25" customHeight="1" thickBot="1" x14ac:dyDescent="0.2">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390</v>
      </c>
      <c r="AB124" s="1053"/>
      <c r="AC124" s="1053"/>
      <c r="AD124" s="1053"/>
      <c r="AE124" s="1054"/>
      <c r="AF124" s="1055" t="s">
        <v>129</v>
      </c>
      <c r="AG124" s="1053"/>
      <c r="AH124" s="1053"/>
      <c r="AI124" s="1053"/>
      <c r="AJ124" s="1054"/>
      <c r="AK124" s="1055" t="s">
        <v>129</v>
      </c>
      <c r="AL124" s="1053"/>
      <c r="AM124" s="1053"/>
      <c r="AN124" s="1053"/>
      <c r="AO124" s="1054"/>
      <c r="AP124" s="1056" t="s">
        <v>129</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129</v>
      </c>
      <c r="BR124" s="1122"/>
      <c r="BS124" s="1122"/>
      <c r="BT124" s="1122"/>
      <c r="BU124" s="1122"/>
      <c r="BV124" s="1122" t="s">
        <v>129</v>
      </c>
      <c r="BW124" s="1122"/>
      <c r="BX124" s="1122"/>
      <c r="BY124" s="1122"/>
      <c r="BZ124" s="1122"/>
      <c r="CA124" s="1122" t="s">
        <v>129</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129</v>
      </c>
      <c r="DH124" s="1078"/>
      <c r="DI124" s="1078"/>
      <c r="DJ124" s="1078"/>
      <c r="DK124" s="1079"/>
      <c r="DL124" s="1077" t="s">
        <v>129</v>
      </c>
      <c r="DM124" s="1078"/>
      <c r="DN124" s="1078"/>
      <c r="DO124" s="1078"/>
      <c r="DP124" s="1079"/>
      <c r="DQ124" s="1077" t="s">
        <v>129</v>
      </c>
      <c r="DR124" s="1078"/>
      <c r="DS124" s="1078"/>
      <c r="DT124" s="1078"/>
      <c r="DU124" s="1079"/>
      <c r="DV124" s="1080" t="s">
        <v>390</v>
      </c>
      <c r="DW124" s="1081"/>
      <c r="DX124" s="1081"/>
      <c r="DY124" s="1081"/>
      <c r="DZ124" s="1082"/>
    </row>
    <row r="125" spans="1:130" s="247" customFormat="1" ht="26.25" customHeight="1" x14ac:dyDescent="0.15">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129</v>
      </c>
      <c r="AB125" s="1053"/>
      <c r="AC125" s="1053"/>
      <c r="AD125" s="1053"/>
      <c r="AE125" s="1054"/>
      <c r="AF125" s="1055" t="s">
        <v>129</v>
      </c>
      <c r="AG125" s="1053"/>
      <c r="AH125" s="1053"/>
      <c r="AI125" s="1053"/>
      <c r="AJ125" s="1054"/>
      <c r="AK125" s="1055" t="s">
        <v>129</v>
      </c>
      <c r="AL125" s="1053"/>
      <c r="AM125" s="1053"/>
      <c r="AN125" s="1053"/>
      <c r="AO125" s="1054"/>
      <c r="AP125" s="1056" t="s">
        <v>390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129</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129</v>
      </c>
      <c r="AB126" s="1053"/>
      <c r="AC126" s="1053"/>
      <c r="AD126" s="1053"/>
      <c r="AE126" s="1054"/>
      <c r="AF126" s="1055" t="s">
        <v>129</v>
      </c>
      <c r="AG126" s="1053"/>
      <c r="AH126" s="1053"/>
      <c r="AI126" s="1053"/>
      <c r="AJ126" s="1054"/>
      <c r="AK126" s="1055" t="s">
        <v>129</v>
      </c>
      <c r="AL126" s="1053"/>
      <c r="AM126" s="1053"/>
      <c r="AN126" s="1053"/>
      <c r="AO126" s="1054"/>
      <c r="AP126" s="1056" t="s">
        <v>129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390</v>
      </c>
      <c r="DR126" s="1014"/>
      <c r="DS126" s="1014"/>
      <c r="DT126" s="1014"/>
      <c r="DU126" s="1014"/>
      <c r="DV126" s="1015" t="s">
        <v>129</v>
      </c>
      <c r="DW126" s="1015"/>
      <c r="DX126" s="1015"/>
      <c r="DY126" s="1015"/>
      <c r="DZ126" s="1016"/>
    </row>
    <row r="127" spans="1:130" s="247" customFormat="1" ht="26.25" customHeight="1" x14ac:dyDescent="0.15">
      <c r="A127" s="1154"/>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129</v>
      </c>
      <c r="AB127" s="1053"/>
      <c r="AC127" s="1053"/>
      <c r="AD127" s="1053"/>
      <c r="AE127" s="1054"/>
      <c r="AF127" s="1055" t="s">
        <v>129</v>
      </c>
      <c r="AG127" s="1053"/>
      <c r="AH127" s="1053"/>
      <c r="AI127" s="1053"/>
      <c r="AJ127" s="1054"/>
      <c r="AK127" s="1055" t="s">
        <v>129</v>
      </c>
      <c r="AL127" s="1053"/>
      <c r="AM127" s="1053"/>
      <c r="AN127" s="1053"/>
      <c r="AO127" s="1054"/>
      <c r="AP127" s="1056" t="s">
        <v>129</v>
      </c>
      <c r="AQ127" s="1057"/>
      <c r="AR127" s="1057"/>
      <c r="AS127" s="1057"/>
      <c r="AT127" s="1058"/>
      <c r="AU127" s="283"/>
      <c r="AV127" s="283"/>
      <c r="AW127" s="283"/>
      <c r="AX127" s="1126" t="s">
        <v>476</v>
      </c>
      <c r="AY127" s="1127"/>
      <c r="AZ127" s="1127"/>
      <c r="BA127" s="1127"/>
      <c r="BB127" s="1127"/>
      <c r="BC127" s="1127"/>
      <c r="BD127" s="1127"/>
      <c r="BE127" s="1128"/>
      <c r="BF127" s="1129" t="s">
        <v>477</v>
      </c>
      <c r="BG127" s="1127"/>
      <c r="BH127" s="1127"/>
      <c r="BI127" s="1127"/>
      <c r="BJ127" s="1127"/>
      <c r="BK127" s="1127"/>
      <c r="BL127" s="1128"/>
      <c r="BM127" s="1129" t="s">
        <v>478</v>
      </c>
      <c r="BN127" s="1127"/>
      <c r="BO127" s="1127"/>
      <c r="BP127" s="1127"/>
      <c r="BQ127" s="1127"/>
      <c r="BR127" s="1127"/>
      <c r="BS127" s="1128"/>
      <c r="BT127" s="1129" t="s">
        <v>479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390</v>
      </c>
      <c r="DH127" s="1014"/>
      <c r="DI127" s="1014"/>
      <c r="DJ127" s="1014"/>
      <c r="DK127" s="1014"/>
      <c r="DL127" s="1014" t="s">
        <v>129</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481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482</v>
      </c>
      <c r="X128" s="1139"/>
      <c r="Y128" s="1139"/>
      <c r="Z128" s="1140"/>
      <c r="AA128" s="1141">
        <v>502536</v>
      </c>
      <c r="AB128" s="1142"/>
      <c r="AC128" s="1142"/>
      <c r="AD128" s="1142"/>
      <c r="AE128" s="1143"/>
      <c r="AF128" s="1144">
        <v>502692</v>
      </c>
      <c r="AG128" s="1142"/>
      <c r="AH128" s="1142"/>
      <c r="AI128" s="1142"/>
      <c r="AJ128" s="1143"/>
      <c r="AK128" s="1144">
        <v>502790</v>
      </c>
      <c r="AL128" s="1142"/>
      <c r="AM128" s="1142"/>
      <c r="AN128" s="1142"/>
      <c r="AO128" s="1143"/>
      <c r="AP128" s="1145"/>
      <c r="AQ128" s="1146"/>
      <c r="AR128" s="1146"/>
      <c r="AS128" s="1146"/>
      <c r="AT128" s="1147"/>
      <c r="AU128" s="283"/>
      <c r="AV128" s="283"/>
      <c r="AW128" s="283"/>
      <c r="AX128" s="982" t="s">
        <v>483</v>
      </c>
      <c r="AY128" s="983"/>
      <c r="AZ128" s="983"/>
      <c r="BA128" s="983"/>
      <c r="BB128" s="983"/>
      <c r="BC128" s="983"/>
      <c r="BD128" s="983"/>
      <c r="BE128" s="984"/>
      <c r="BF128" s="1148" t="s">
        <v>390</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484</v>
      </c>
      <c r="CQ128" s="1131"/>
      <c r="CR128" s="1131"/>
      <c r="CS128" s="1131"/>
      <c r="CT128" s="1131"/>
      <c r="CU128" s="1131"/>
      <c r="CV128" s="1131"/>
      <c r="CW128" s="1131"/>
      <c r="CX128" s="1131"/>
      <c r="CY128" s="1131"/>
      <c r="CZ128" s="1131"/>
      <c r="DA128" s="1131"/>
      <c r="DB128" s="1131"/>
      <c r="DC128" s="1131"/>
      <c r="DD128" s="1131"/>
      <c r="DE128" s="1131"/>
      <c r="DF128" s="1132"/>
      <c r="DG128" s="1133" t="s">
        <v>390</v>
      </c>
      <c r="DH128" s="1134"/>
      <c r="DI128" s="1134"/>
      <c r="DJ128" s="1134"/>
      <c r="DK128" s="1134"/>
      <c r="DL128" s="1134" t="s">
        <v>129</v>
      </c>
      <c r="DM128" s="1134"/>
      <c r="DN128" s="1134"/>
      <c r="DO128" s="1134"/>
      <c r="DP128" s="1134"/>
      <c r="DQ128" s="1134" t="s">
        <v>390</v>
      </c>
      <c r="DR128" s="1134"/>
      <c r="DS128" s="1134"/>
      <c r="DT128" s="1134"/>
      <c r="DU128" s="1134"/>
      <c r="DV128" s="1135" t="s">
        <v>129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1729129</v>
      </c>
      <c r="AB129" s="1053"/>
      <c r="AC129" s="1053"/>
      <c r="AD129" s="1053"/>
      <c r="AE129" s="1054"/>
      <c r="AF129" s="1055">
        <v>1789592</v>
      </c>
      <c r="AG129" s="1053"/>
      <c r="AH129" s="1053"/>
      <c r="AI129" s="1053"/>
      <c r="AJ129" s="1054"/>
      <c r="AK129" s="1055">
        <v>1771256</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129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385939</v>
      </c>
      <c r="AB130" s="1053"/>
      <c r="AC130" s="1053"/>
      <c r="AD130" s="1053"/>
      <c r="AE130" s="1054"/>
      <c r="AF130" s="1055">
        <v>465601</v>
      </c>
      <c r="AG130" s="1053"/>
      <c r="AH130" s="1053"/>
      <c r="AI130" s="1053"/>
      <c r="AJ130" s="1054"/>
      <c r="AK130" s="1055">
        <v>460598</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7.2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1343190</v>
      </c>
      <c r="AB131" s="1078"/>
      <c r="AC131" s="1078"/>
      <c r="AD131" s="1078"/>
      <c r="AE131" s="1079"/>
      <c r="AF131" s="1077">
        <v>1323991</v>
      </c>
      <c r="AG131" s="1078"/>
      <c r="AH131" s="1078"/>
      <c r="AI131" s="1078"/>
      <c r="AJ131" s="1079"/>
      <c r="AK131" s="1077">
        <v>1310658</v>
      </c>
      <c r="AL131" s="1078"/>
      <c r="AM131" s="1078"/>
      <c r="AN131" s="1078"/>
      <c r="AO131" s="1079"/>
      <c r="AP131" s="1208"/>
      <c r="AQ131" s="1209"/>
      <c r="AR131" s="1209"/>
      <c r="AS131" s="1209"/>
      <c r="AT131" s="1210"/>
      <c r="AU131" s="285"/>
      <c r="AV131" s="285"/>
      <c r="AW131" s="285"/>
      <c r="AX131" s="1180" t="s">
        <v>491</v>
      </c>
      <c r="AY131" s="1131"/>
      <c r="AZ131" s="1131"/>
      <c r="BA131" s="1131"/>
      <c r="BB131" s="1131"/>
      <c r="BC131" s="1131"/>
      <c r="BD131" s="1131"/>
      <c r="BE131" s="1132"/>
      <c r="BF131" s="1181" t="s">
        <v>129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4.0477519930000003</v>
      </c>
      <c r="AB132" s="1194"/>
      <c r="AC132" s="1194"/>
      <c r="AD132" s="1194"/>
      <c r="AE132" s="1195"/>
      <c r="AF132" s="1196">
        <v>8.4021719180000005</v>
      </c>
      <c r="AG132" s="1194"/>
      <c r="AH132" s="1194"/>
      <c r="AI132" s="1194"/>
      <c r="AJ132" s="1195"/>
      <c r="AK132" s="1196">
        <v>9.4414408640000005</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2.7</v>
      </c>
      <c r="AB133" s="1177"/>
      <c r="AC133" s="1177"/>
      <c r="AD133" s="1177"/>
      <c r="AE133" s="1178"/>
      <c r="AF133" s="1176">
        <v>4.9000000000000004</v>
      </c>
      <c r="AG133" s="1177"/>
      <c r="AH133" s="1177"/>
      <c r="AI133" s="1177"/>
      <c r="AJ133" s="1178"/>
      <c r="AK133" s="1176">
        <v>7.2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x464Joyo6QdU1kXNLAVrnVU4pku9gg+MLDLcJVIiOONsgbQoqeraz8tz5u0QCQZkoprKrBUmkNcEDfnTZPwlQ==" saltValue="SZLPowVp28gPJfMuN87W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C3FxcRQWlr5IKrh4cD6EZ+TdDJP15KrQTymvUZJ8sFj18j90liLpkxD3cZF19vJ0xet4wTS5GZ4d2ZMgxnw3Q==" saltValue="wiDECAmR0vmnpUvXgUUF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isSJqwQPxa56902M0Mrjg95P9oxc4oZFwCMbQN8SUuXL1B54vMhQ+SVTUpavFkkUBKXaN9hLJTB98ca7rxQA==" saltValue="r4hAcwnbg6+EqUI7nD9u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641402</v>
      </c>
      <c r="AP9" s="313">
        <v>208180</v>
      </c>
      <c r="AQ9" s="314">
        <v>172204</v>
      </c>
      <c r="AR9" s="315">
        <v>20.9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57676</v>
      </c>
      <c r="AP10" s="316">
        <v>18720</v>
      </c>
      <c r="AQ10" s="317">
        <v>20524</v>
      </c>
      <c r="AR10" s="318">
        <v>-8.8000000000000007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145</v>
      </c>
      <c r="AP11" s="316">
        <v>47</v>
      </c>
      <c r="AQ11" s="317">
        <v>26395</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t="s">
        <v>507</v>
      </c>
      <c r="AP12" s="316" t="s">
        <v>507</v>
      </c>
      <c r="AQ12" s="317">
        <v>1752</v>
      </c>
      <c r="AR12" s="318" t="s">
        <v>507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507</v>
      </c>
      <c r="AP13" s="316" t="s">
        <v>507</v>
      </c>
      <c r="AQ13" s="317" t="s">
        <v>507</v>
      </c>
      <c r="AR13" s="318" t="s">
        <v>507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18876</v>
      </c>
      <c r="AP14" s="316">
        <v>6127</v>
      </c>
      <c r="AQ14" s="317">
        <v>7974</v>
      </c>
      <c r="AR14" s="318">
        <v>-23.2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4434</v>
      </c>
      <c r="AP15" s="316">
        <v>1439</v>
      </c>
      <c r="AQ15" s="317">
        <v>4531</v>
      </c>
      <c r="AR15" s="318">
        <v>-68.2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-46809</v>
      </c>
      <c r="AP16" s="316">
        <v>-15193</v>
      </c>
      <c r="AQ16" s="317">
        <v>-15679</v>
      </c>
      <c r="AR16" s="318">
        <v>-3.1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675724</v>
      </c>
      <c r="AP17" s="316">
        <v>219320</v>
      </c>
      <c r="AQ17" s="317">
        <v>217700</v>
      </c>
      <c r="AR17" s="318">
        <v>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21.42</v>
      </c>
      <c r="AP21" s="329">
        <v>19.600000000000001</v>
      </c>
      <c r="AQ21" s="330">
        <v>1.82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99.3</v>
      </c>
      <c r="AP22" s="334">
        <v>95.1</v>
      </c>
      <c r="AQ22" s="335">
        <v>4.2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892234</v>
      </c>
      <c r="AP32" s="343">
        <v>289592</v>
      </c>
      <c r="AQ32" s="344">
        <v>110920</v>
      </c>
      <c r="AR32" s="345">
        <v>161.1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507</v>
      </c>
      <c r="AP33" s="343" t="s">
        <v>507</v>
      </c>
      <c r="AQ33" s="344" t="s">
        <v>507</v>
      </c>
      <c r="AR33" s="345" t="s">
        <v>507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507</v>
      </c>
      <c r="AP34" s="343" t="s">
        <v>507</v>
      </c>
      <c r="AQ34" s="344" t="s">
        <v>507</v>
      </c>
      <c r="AR34" s="345" t="s">
        <v>507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194899</v>
      </c>
      <c r="AP35" s="343">
        <v>63258</v>
      </c>
      <c r="AQ35" s="344">
        <v>30367</v>
      </c>
      <c r="AR35" s="345">
        <v>108.3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t="s">
        <v>507</v>
      </c>
      <c r="AP36" s="343" t="s">
        <v>507</v>
      </c>
      <c r="AQ36" s="344">
        <v>2045</v>
      </c>
      <c r="AR36" s="345" t="s">
        <v>507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t="s">
        <v>507</v>
      </c>
      <c r="AP37" s="343" t="s">
        <v>507</v>
      </c>
      <c r="AQ37" s="344">
        <v>314</v>
      </c>
      <c r="AR37" s="345" t="s">
        <v>507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507</v>
      </c>
      <c r="AP38" s="346" t="s">
        <v>507</v>
      </c>
      <c r="AQ38" s="347">
        <v>28</v>
      </c>
      <c r="AR38" s="335" t="s">
        <v>507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-502790</v>
      </c>
      <c r="AP39" s="343">
        <v>-163191</v>
      </c>
      <c r="AQ39" s="344">
        <v>-3766</v>
      </c>
      <c r="AR39" s="345">
        <v>4233.3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-460598</v>
      </c>
      <c r="AP40" s="343">
        <v>-149496</v>
      </c>
      <c r="AQ40" s="344">
        <v>-106993</v>
      </c>
      <c r="AR40" s="345">
        <v>39.700000000000003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123745</v>
      </c>
      <c r="AP41" s="343">
        <v>40164</v>
      </c>
      <c r="AQ41" s="344">
        <v>32915</v>
      </c>
      <c r="AR41" s="345">
        <v>22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1499628</v>
      </c>
      <c r="AN51" s="365">
        <v>476981</v>
      </c>
      <c r="AO51" s="366">
        <v>-1.9</v>
      </c>
      <c r="AP51" s="367">
        <v>245039</v>
      </c>
      <c r="AQ51" s="368">
        <v>-15.1</v>
      </c>
      <c r="AR51" s="369">
        <v>13.2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666313</v>
      </c>
      <c r="AN52" s="373">
        <v>211932</v>
      </c>
      <c r="AO52" s="374">
        <v>-27.2</v>
      </c>
      <c r="AP52" s="375">
        <v>108922</v>
      </c>
      <c r="AQ52" s="376">
        <v>-23</v>
      </c>
      <c r="AR52" s="377">
        <v>-4.2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714880</v>
      </c>
      <c r="AN53" s="365">
        <v>226730</v>
      </c>
      <c r="AO53" s="366">
        <v>-52.5</v>
      </c>
      <c r="AP53" s="367">
        <v>237994</v>
      </c>
      <c r="AQ53" s="368">
        <v>-2.9</v>
      </c>
      <c r="AR53" s="369">
        <v>-49.6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540180</v>
      </c>
      <c r="AN54" s="373">
        <v>171323</v>
      </c>
      <c r="AO54" s="374">
        <v>-19.2</v>
      </c>
      <c r="AP54" s="375">
        <v>110361</v>
      </c>
      <c r="AQ54" s="376">
        <v>1.3</v>
      </c>
      <c r="AR54" s="377">
        <v>-20.5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504902</v>
      </c>
      <c r="AN55" s="365">
        <v>163346</v>
      </c>
      <c r="AO55" s="366">
        <v>-28</v>
      </c>
      <c r="AP55" s="367">
        <v>267911</v>
      </c>
      <c r="AQ55" s="368">
        <v>12.6</v>
      </c>
      <c r="AR55" s="369">
        <v>-40.6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315929</v>
      </c>
      <c r="AN56" s="373">
        <v>102209</v>
      </c>
      <c r="AO56" s="374">
        <v>-40.299999999999997</v>
      </c>
      <c r="AP56" s="375">
        <v>106425</v>
      </c>
      <c r="AQ56" s="376">
        <v>-3.6</v>
      </c>
      <c r="AR56" s="377">
        <v>-36.700000000000003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391032</v>
      </c>
      <c r="AN57" s="365">
        <v>126753</v>
      </c>
      <c r="AO57" s="366">
        <v>-22.4</v>
      </c>
      <c r="AP57" s="367">
        <v>228215</v>
      </c>
      <c r="AQ57" s="368">
        <v>-14.8</v>
      </c>
      <c r="AR57" s="369">
        <v>-7.6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348490</v>
      </c>
      <c r="AN58" s="373">
        <v>112963</v>
      </c>
      <c r="AO58" s="374">
        <v>10.5</v>
      </c>
      <c r="AP58" s="375">
        <v>117571</v>
      </c>
      <c r="AQ58" s="376">
        <v>10.5</v>
      </c>
      <c r="AR58" s="377">
        <v>0</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546321</v>
      </c>
      <c r="AN59" s="365">
        <v>177319</v>
      </c>
      <c r="AO59" s="366">
        <v>39.9</v>
      </c>
      <c r="AP59" s="367">
        <v>264232</v>
      </c>
      <c r="AQ59" s="368">
        <v>15.8</v>
      </c>
      <c r="AR59" s="369">
        <v>24.1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393992</v>
      </c>
      <c r="AN60" s="373">
        <v>127878</v>
      </c>
      <c r="AO60" s="374">
        <v>13.2</v>
      </c>
      <c r="AP60" s="375">
        <v>133959</v>
      </c>
      <c r="AQ60" s="376">
        <v>13.9</v>
      </c>
      <c r="AR60" s="377">
        <v>-0.7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731353</v>
      </c>
      <c r="AN61" s="380">
        <v>234226</v>
      </c>
      <c r="AO61" s="381">
        <v>-13</v>
      </c>
      <c r="AP61" s="382">
        <v>248678</v>
      </c>
      <c r="AQ61" s="383">
        <v>-0.9</v>
      </c>
      <c r="AR61" s="369">
        <v>-12.1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452981</v>
      </c>
      <c r="AN62" s="373">
        <v>145261</v>
      </c>
      <c r="AO62" s="374">
        <v>-12.6</v>
      </c>
      <c r="AP62" s="375">
        <v>115448</v>
      </c>
      <c r="AQ62" s="376">
        <v>-0.2</v>
      </c>
      <c r="AR62" s="377">
        <v>-12.4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ANJjZ/kxAcMUG/Z2NTQpI+4Tl63AupY1MMRberOfvpZ7rsqBh6CX0Qf3YFjNKA2nlJUviu2Tfs7CnGDUrFUlQ==" saltValue="tTfAZjOMIMRGvFuv3NoO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20" spans="125:125" ht="13.5" hidden="1" customHeight="1" x14ac:dyDescent="0.15"/>
    <row r="121" spans="125:125" ht="13.5" hidden="1" customHeight="1" x14ac:dyDescent="0.15">
      <c r="DU121" s="291"/>
    </row>
  </sheetData>
  <sheetProtection algorithmName="SHA-512" hashValue="33d+gQDDtnPIzbganQtcctZMG9YL0Y85cuv0B15YO4ClyhdzwN6kB1v2NpQguP8NpZ9ECOc0/yYoexJYhLCS5A==" saltValue="XPLH5S3L9MO2vo8pvkrj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sheetData>
  <sheetProtection algorithmName="SHA-512" hashValue="CePmIfvSAHES/Px5VBDxENSY3itC6UVc0iU4AUxIuX3R4i+mwM5fnmQp4TtWXmc67QJpL+UWcw0u76j7XkUPPw==" saltValue="EjmqM/qI0R++HdaintgN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6" t="s">
        <v>3</v>
      </c>
      <c r="D47" s="1236"/>
      <c r="E47" s="1237"/>
      <c r="F47" s="11">
        <v>93.82</v>
      </c>
      <c r="G47" s="12">
        <v>77.819999999999993</v>
      </c>
      <c r="H47" s="12">
        <v>67.599999999999994</v>
      </c>
      <c r="I47" s="12">
        <v>54.43</v>
      </c>
      <c r="J47" s="13">
        <v>44.27</v>
      </c>
    </row>
    <row r="48" spans="2:10" ht="57.75" customHeight="1" x14ac:dyDescent="0.15">
      <c r="B48" s="14"/>
      <c r="C48" s="1238" t="s">
        <v>4</v>
      </c>
      <c r="D48" s="1238"/>
      <c r="E48" s="1239"/>
      <c r="F48" s="15">
        <v>14.86</v>
      </c>
      <c r="G48" s="16">
        <v>12.87</v>
      </c>
      <c r="H48" s="16">
        <v>9.5399999999999991</v>
      </c>
      <c r="I48" s="16">
        <v>8.0399999999999991</v>
      </c>
      <c r="J48" s="17">
        <v>10.16</v>
      </c>
    </row>
    <row r="49" spans="2:10" ht="57.75" customHeight="1" thickBot="1" x14ac:dyDescent="0.2">
      <c r="B49" s="18"/>
      <c r="C49" s="1240" t="s">
        <v>5</v>
      </c>
      <c r="D49" s="1240"/>
      <c r="E49" s="1241"/>
      <c r="F49" s="19">
        <v>6.63</v>
      </c>
      <c r="G49" s="20" t="s">
        <v>554</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rz7lKojPw6Xk1ePUZsVKvhO2Y6eoQDFWz/fGD1T3NLplEk1H/OvGN7CqUNv5iktjhWC0DomWdZj7QbZjPhPIvA==" saltValue="mE+YmQRSWgXBiZMKfJ/7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2021-03-04T09:07:48Z</cp:lastPrinted>
  <dcterms:created xsi:type="dcterms:W3CDTF">2021-02-05T04:12:50Z</dcterms:created>
  <dcterms:modified xsi:type="dcterms:W3CDTF">2021-11-01T08:53:25Z</dcterms:modified>
  <cp:category/>
</cp:coreProperties>
</file>