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AM36" i="10"/>
  <c r="C36" i="10"/>
  <c r="AM35" i="10"/>
  <c r="C35" i="10"/>
  <c r="CO34" i="10"/>
  <c r="CO35" i="10" s="1"/>
  <c r="CO36" i="10" s="1"/>
  <c r="CO37" i="10" s="1"/>
  <c r="AM34" i="10"/>
  <c r="C34" i="10"/>
  <c r="U34" i="10" s="1"/>
  <c r="U35" i="10" l="1"/>
  <c r="U36" i="10" s="1"/>
  <c r="BE34" i="10" s="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<sst xmlns="http://schemas.openxmlformats.org/spreadsheetml/2006/main" count="1157" uniqueCount="603">
  <si>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</si>
  <si>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</si>
  <si>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</si>
  <si>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</si>
  <si>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</si>
  <si>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</si>
  <si>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</si>
  <si>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</si>
  <si>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</si>
  <si>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</si>
  <si>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</si>
  <si>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</si>
  <si>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</si>
  <si>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</si>
  <si>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</si>
  <si>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</si>
  <si>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</si>
  <si>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</si>
  <si>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</si>
  <si>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</si>
  <si>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</si>
  <si>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</si>
  <si>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</si>
  <si>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</si>
  <si>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</si>
  <si>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</si>
  <si>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</si>
  <si>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</si>
  <si>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</si>
  <si>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</si>
  <si>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</si>
  <si>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</si>
  <si>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</si>
  <si>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</si>
  <si>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</si>
  <si>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</si>
  <si>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</si>
  <si>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</si>
  <si>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</si>
  <si>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</si>
  <si>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</si>
  <si>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</si>
  <si>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</si>
  <si>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</si>
  <si>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</si>
  <si>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</si>
  <si>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</si>
  <si>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</si>
  <si>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</si>
  <si>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</si>
  <si>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</si>
  <si>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</si>
  <si>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</si>
  <si>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</si>
  <si>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</si>
  <si>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</si>
  <si>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</si>
  <si>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</si>
  <si>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</si>
  <si>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</si>
  <si>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</si>
  <si>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</si>
  <si>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</si>
  <si>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</si>
  <si>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</si>
  <si>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</si>
  <si>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</si>
  <si>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</si>
  <si>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</si>
  <si>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</si>
  <si>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</si>
  <si>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</si>
  <si>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</si>
  <si>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</si>
  <si>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</si>
  <si>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</si>
  <si>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</si>
  <si>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</si>
  <si>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</si>
  <si>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</si>
  <si>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</si>
  <si>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</si>
  <si>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</si>
  <si>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</si>
  <si>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Ⅳ－１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</si>
  <si>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</si>
  <si>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</si>
  <si>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</si>
  <si>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</si>
  <si>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</si>
  <si>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</si>
  <si>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</si>
  <si>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</si>
  <si>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</si>
  <si>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</si>
  <si>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</si>
  <si>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</si>
  <si>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まんのう町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</si>
  <si>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</si>
  <si>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</si>
  <si>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</si>
  <si>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</si>
  <si>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</si>
  <si>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</si>
  <si>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</si>
  <si>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</si>
  <si>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</si>
  <si>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</si>
  <si>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</si>
  <si>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</si>
  <si>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</si>
  <si>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</si>
  <si>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</si>
  <si>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</si>
  <si>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</si>
  <si>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</si>
  <si>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</si>
  <si>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</si>
  <si>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</si>
  <si>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</si>
  <si>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</si>
  <si>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</si>
  <si>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</si>
  <si>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</si>
  <si>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</si>
  <si>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</si>
  <si>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</si>
  <si>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</si>
  <si>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</si>
  <si>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</si>
  <si>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</si>
  <si>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</si>
  <si>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</si>
  <si>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</si>
  <si>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</si>
  <si>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</si>
  <si>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</si>
  <si>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</si>
  <si>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</si>
  <si>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</si>
  <si>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</si>
  <si>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</si>
  <si>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</si>
  <si>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</si>
  <si>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</si>
  <si>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</si>
  <si>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</si>
  <si>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</si>
  <si>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</si>
  <si>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</si>
  <si>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</si>
  <si>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</si>
  <si>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</si>
  <si>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</si>
  <si>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</si>
  <si>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</si>
  <si>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</si>
  <si>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</si>
  <si>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</si>
  <si>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</si>
  <si>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</si>
  <si>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</si>
  <si>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</si>
  <si>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</si>
  <si>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</si>
  <si>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</si>
  <si>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</si>
  <si>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</si>
  <si>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</si>
  <si>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</si>
  <si>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</si>
  <si>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</si>
  <si>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</si>
  <si>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</si>
  <si>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</si>
  <si>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</si>
  <si>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</si>
  <si>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</si>
  <si>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</si>
  <si>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</si>
  <si>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</si>
  <si>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</si>
  <si>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</si>
  <si>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</si>
  <si>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</si>
  <si>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</si>
  <si>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</si>
  <si>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</si>
  <si>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</si>
  <si>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</si>
  <si>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</si>
  <si>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</si>
  <si>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</si>
  <si>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</si>
  <si>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</si>
  <si>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</si>
  <si>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</si>
  <si>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</si>
  <si>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</si>
  <si>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</si>
  <si>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</si>
  <si>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</si>
  <si>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</si>
  <si>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</si>
  <si>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</si>
  <si>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</si>
  <si>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</si>
  <si>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</si>
  <si>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</si>
  <si>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</si>
  <si>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</si>
  <si>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香川県まんのう町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</si>
  <si>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</si>
  <si>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</si>
  <si>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</si>
  <si>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</si>
  <si>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</si>
  <si>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</si>
  <si>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</si>
  <si>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</si>
  <si>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</si>
  <si>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</si>
  <si>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</si>
  <si>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</si>
  <si>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</si>
  <si>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</si>
  <si>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</si>
  <si>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</si>
  <si>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</si>
  <si>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</si>
  <si>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</si>
  <si>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</si>
  <si>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</si>
  <si>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</si>
  <si>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</si>
  <si>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</si>
  <si>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</si>
  <si>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</si>
  <si>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</si>
  <si>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</si>
  <si>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</si>
  <si>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</si>
  <si>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</si>
  <si>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</si>
  <si>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</si>
  <si>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</si>
  <si>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</si>
  <si>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</si>
  <si>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</si>
  <si>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</si>
  <si>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</si>
  <si>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</si>
  <si>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</si>
  <si>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</si>
  <si>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</si>
  <si>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</si>
  <si>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</si>
  <si>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</si>
  <si>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</si>
  <si>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</si>
  <si>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</si>
  <si>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</si>
  <si>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</si>
  <si>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</si>
  <si>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</si>
  <si>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</si>
  <si>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</si>
  <si>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</si>
  <si>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</si>
  <si>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</si>
  <si>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</si>
  <si>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</si>
  <si>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</si>
  <si>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</si>
  <si>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</si>
  <si>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</si>
  <si>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</si>
  <si>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</si>
  <si>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</si>
  <si>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</si>
  <si>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</si>
  <si>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</si>
  <si>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</si>
  <si>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</si>
  <si>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</si>
  <si>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</si>
  <si>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</si>
  <si>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</si>
  <si>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</si>
  <si>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</si>
  <si>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</si>
  <si>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</si>
  <si>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</si>
  <si>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</si>
  <si>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</si>
  <si>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</si>
  <si>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</si>
  <si>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</si>
  <si>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</si>
  <si>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</si>
  <si>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</si>
  <si>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</si>
  <si>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</si>
  <si>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</si>
  <si>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</si>
  <si>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</si>
  <si>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</si>
  <si>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</si>
  <si>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</si>
  <si>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</si>
  <si>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</si>
  <si>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</si>
  <si>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</si>
  <si>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</si>
  <si>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</si>
  <si>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</si>
  <si>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</si>
  <si>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</si>
  <si>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</si>
  <si>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</si>
  <si>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</si>
  <si>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</si>
  <si>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</si>
  <si>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</si>
  <si>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</si>
  <si>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</si>
  <si>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</si>
  <si>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</si>
  <si>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</si>
  <si>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</si>
  <si>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</si>
  <si>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</si>
  <si>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</si>
  <si>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</si>
  <si>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</si>
  <si>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</si>
  <si>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</si>
  <si>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</si>
  <si>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介護サービス</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</si>
  <si>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</si>
  <si>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</si>
  <si>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</si>
  <si>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</si>
  <si>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</si>
  <si>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</si>
  <si>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</si>
  <si>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</si>
  <si>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</si>
  <si>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</si>
  <si>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</si>
  <si>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</si>
  <si>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</si>
  <si>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</si>
  <si>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</si>
  <si>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</si>
  <si>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</si>
  <si>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</si>
  <si>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</si>
  <si>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</si>
  <si>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</si>
  <si>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</si>
  <si>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</si>
  <si>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</si>
  <si>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</si>
  <si>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</si>
  <si>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</si>
  <si>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</si>
  <si>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</si>
  <si>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香川県まんのう町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</si>
  <si>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</si>
  <si>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</si>
  <si>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</si>
  <si>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</si>
  <si>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</si>
  <si>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</si>
  <si>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</si>
  <si>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</si>
  <si>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</si>
  <si>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</si>
  <si>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</si>
  <si>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</si>
  <si>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</si>
  <si>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</si>
  <si>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</si>
  <si>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</si>
  <si>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</si>
  <si>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</si>
  <si>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</si>
  <si>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</si>
  <si>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</si>
  <si>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</si>
  <si>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</si>
  <si>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</si>
  <si>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</si>
  <si>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</si>
  <si>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</si>
  <si>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</si>
  <si>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</si>
  <si>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</si>
  <si>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</si>
  <si>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</si>
  <si>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</si>
  <si>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</si>
  <si>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</si>
  <si>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</si>
  <si>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下水道特別会計</t>
    <phoneticPr fontId="5"/>
  </si>
  <si>
    <t>法非適用企業</t>
    <phoneticPr fontId="5"/>
  </si>
  <si>
    <t>農業集落排水特別会計</t>
    <phoneticPr fontId="5"/>
  </si>
  <si>
    <t>法非適用企業</t>
    <phoneticPr fontId="5"/>
  </si>
  <si>
    <t>浄化槽整備推進事業特別会計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</si>
  <si>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</si>
  <si>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</si>
  <si>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</si>
  <si>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</si>
  <si>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</si>
  <si>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</si>
  <si>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</si>
  <si>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</si>
  <si>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</si>
  <si>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</si>
  <si>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</si>
  <si>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</si>
  <si>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</si>
  <si>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</si>
  <si>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</si>
  <si>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</si>
  <si>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</si>
  <si>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</si>
  <si>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</si>
  <si>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</si>
  <si>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</si>
  <si>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</si>
  <si>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</si>
  <si>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</si>
  <si>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</si>
  <si>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</si>
  <si>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</si>
  <si>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</si>
  <si>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</si>
  <si>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</si>
  <si>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</si>
  <si>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</si>
  <si>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</si>
  <si>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</si>
  <si>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</si>
  <si>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</si>
  <si>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</si>
  <si>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</si>
  <si>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</si>
  <si>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</si>
  <si>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</si>
  <si>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</si>
  <si>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</si>
  <si>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</si>
  <si>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</si>
  <si>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</si>
  <si>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</si>
  <si>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</si>
  <si>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</si>
  <si>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</si>
  <si>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</si>
  <si>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</si>
  <si>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</si>
  <si>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</si>
  <si>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</si>
  <si>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</si>
  <si>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</si>
  <si>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</si>
  <si>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</si>
  <si>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</si>
  <si>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</si>
  <si>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</si>
  <si>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</si>
  <si>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</si>
  <si>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</si>
  <si>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</si>
  <si>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</si>
  <si>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</si>
  <si>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</si>
  <si>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</si>
  <si>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</si>
  <si>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</si>
  <si>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</si>
  <si>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</si>
  <si>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</si>
  <si>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</si>
  <si>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</si>
  <si>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</si>
  <si>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</si>
  <si>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</si>
  <si>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</si>
  <si>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</si>
  <si>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</si>
  <si>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</si>
  <si>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</si>
  <si>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</si>
  <si>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</si>
  <si>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</si>
  <si>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</si>
  <si>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</si>
  <si>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</si>
  <si>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</si>
  <si>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</si>
  <si>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</si>
  <si>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</si>
  <si>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</si>
  <si>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</si>
  <si>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</si>
  <si>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</si>
  <si>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</si>
  <si>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</si>
  <si>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</si>
  <si>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</si>
  <si>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</si>
  <si>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</si>
  <si>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</si>
  <si>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</si>
  <si>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</si>
  <si>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</si>
  <si>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</si>
  <si>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</si>
  <si>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</si>
  <si>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</si>
  <si>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</si>
  <si>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</si>
  <si>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</si>
  <si>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</si>
  <si>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</si>
  <si>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</si>
  <si>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</si>
  <si>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</si>
  <si>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</si>
  <si>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</si>
  <si>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</si>
  <si>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</si>
  <si>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</si>
  <si>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</si>
  <si>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</si>
  <si>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</si>
  <si>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</si>
  <si>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</si>
  <si>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</si>
  <si>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</si>
  <si>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</si>
  <si>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</si>
  <si>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</si>
  <si>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</si>
  <si>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</si>
  <si>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</si>
  <si>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8.60</t>
  </si>
  <si>
    <t>▲ 5.39</t>
  </si>
  <si>
    <t>一般会計</t>
  </si>
  <si>
    <t>国民健康保険特別会計</t>
  </si>
  <si>
    <t>介護保険特別会計</t>
  </si>
  <si>
    <t>下水道特別会計</t>
  </si>
  <si>
    <t>後期高齢者医療特別会計</t>
  </si>
  <si>
    <t>農業集落排水特別会計</t>
  </si>
  <si>
    <t>浄化槽整備推進事業特別会計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</si>
  <si>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</si>
  <si>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</si>
  <si>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</si>
  <si>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</si>
  <si>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</si>
  <si>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</si>
  <si>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</si>
  <si>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</si>
  <si>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仲多度南部消防組合</t>
  </si>
  <si>
    <t>香川県市町総合事務組合</t>
  </si>
  <si>
    <t>香川県後期高齢者医療広域連合（一般会計）</t>
  </si>
  <si>
    <t>香川県中部広域競艇事業組合</t>
  </si>
  <si>
    <t>まんのう町外二ヶ市町(十郷地区)山林組合</t>
  </si>
  <si>
    <t>まんのう町外三ヶ市町(七箇地区)山林組合</t>
  </si>
  <si>
    <t>まんのう町外三ヶ市町山林組合</t>
  </si>
  <si>
    <t>法適用企業</t>
  </si>
  <si>
    <t>香川県後期高齢者医療広域連合（後期高齢者医療事業）</t>
    <rPh sb="15" eb="17">
      <t>コウキ</t>
    </rPh>
    <rPh sb="17" eb="20">
      <t>コウレイシャ</t>
    </rPh>
    <rPh sb="20" eb="22">
      <t>イリョウ</t>
    </rPh>
    <rPh sb="22" eb="24">
      <t>ジギョウ</t>
    </rPh>
    <phoneticPr fontId="5"/>
  </si>
  <si>
    <t>中讃広域行政事務組合（一般会計）</t>
    <rPh sb="11" eb="13">
      <t>イッパン</t>
    </rPh>
    <rPh sb="13" eb="15">
      <t>カイケイ</t>
    </rPh>
    <phoneticPr fontId="5"/>
  </si>
  <si>
    <t>中讃広域行政事務組合（仲善クリーンセンター）</t>
    <rPh sb="0" eb="1">
      <t>チュウ</t>
    </rPh>
    <rPh sb="1" eb="2">
      <t>サン</t>
    </rPh>
    <rPh sb="2" eb="4">
      <t>コウイキ</t>
    </rPh>
    <rPh sb="4" eb="6">
      <t>ギョウセイ</t>
    </rPh>
    <rPh sb="6" eb="8">
      <t>ジム</t>
    </rPh>
    <rPh sb="8" eb="10">
      <t>クミアイ</t>
    </rPh>
    <rPh sb="11" eb="12">
      <t>チュウ</t>
    </rPh>
    <rPh sb="12" eb="13">
      <t>ゼン</t>
    </rPh>
    <phoneticPr fontId="5"/>
  </si>
  <si>
    <t>中讃広域行政事務組合（瀬戸グリーンセンター）</t>
    <rPh sb="0" eb="1">
      <t>チュウ</t>
    </rPh>
    <rPh sb="1" eb="2">
      <t>サン</t>
    </rPh>
    <rPh sb="2" eb="4">
      <t>コウイキ</t>
    </rPh>
    <rPh sb="4" eb="6">
      <t>ギョウセイ</t>
    </rPh>
    <rPh sb="6" eb="8">
      <t>ジム</t>
    </rPh>
    <rPh sb="8" eb="10">
      <t>クミアイ</t>
    </rPh>
    <rPh sb="11" eb="13">
      <t>セト</t>
    </rPh>
    <phoneticPr fontId="5"/>
  </si>
  <si>
    <t>中讃広域行政事務組合（クリントピア丸亀）</t>
    <rPh sb="0" eb="1">
      <t>チュウ</t>
    </rPh>
    <rPh sb="1" eb="2">
      <t>サン</t>
    </rPh>
    <rPh sb="2" eb="4">
      <t>コウイキ</t>
    </rPh>
    <rPh sb="4" eb="6">
      <t>ギョウセイ</t>
    </rPh>
    <rPh sb="6" eb="8">
      <t>ジム</t>
    </rPh>
    <rPh sb="8" eb="10">
      <t>クミアイ</t>
    </rPh>
    <rPh sb="17" eb="19">
      <t>マルガメ</t>
    </rPh>
    <phoneticPr fontId="5"/>
  </si>
  <si>
    <t>香川県広域水道企業団（水道事業会計）</t>
    <rPh sb="0" eb="3">
      <t>カガワケン</t>
    </rPh>
    <rPh sb="3" eb="5">
      <t>コウイキ</t>
    </rPh>
    <rPh sb="5" eb="7">
      <t>スイドウ</t>
    </rPh>
    <rPh sb="7" eb="9">
      <t>キギョウ</t>
    </rPh>
    <rPh sb="9" eb="10">
      <t>ダン</t>
    </rPh>
    <rPh sb="11" eb="13">
      <t>スイドウ</t>
    </rPh>
    <rPh sb="13" eb="15">
      <t>ジギョウ</t>
    </rPh>
    <rPh sb="15" eb="17">
      <t>カイケイ</t>
    </rPh>
    <phoneticPr fontId="2"/>
  </si>
  <si>
    <t>香川県広域水道企業団（工業用水道事業会計）</t>
    <rPh sb="0" eb="3">
      <t>カガワケン</t>
    </rPh>
    <rPh sb="3" eb="5">
      <t>コウイキ</t>
    </rPh>
    <rPh sb="5" eb="7">
      <t>スイドウ</t>
    </rPh>
    <rPh sb="7" eb="9">
      <t>キギョウ</t>
    </rPh>
    <rPh sb="9" eb="10">
      <t>ダン</t>
    </rPh>
    <rPh sb="11" eb="14">
      <t>コウギョウヨウ</t>
    </rPh>
    <rPh sb="14" eb="16">
      <t>スイドウ</t>
    </rPh>
    <rPh sb="16" eb="18">
      <t>ジギョウ</t>
    </rPh>
    <rPh sb="18" eb="20">
      <t>カイケイ</t>
    </rPh>
    <phoneticPr fontId="2"/>
  </si>
  <si>
    <t>まんのう町土地開発公社</t>
  </si>
  <si>
    <t>㈱グリーンパークまんのう</t>
  </si>
  <si>
    <t>㈲仲南振興公社</t>
  </si>
  <si>
    <t>（一財）ことなみ振興公社</t>
    <rPh sb="1" eb="3">
      <t>イチザイ</t>
    </rPh>
    <phoneticPr fontId="2"/>
  </si>
  <si>
    <t>〇</t>
  </si>
  <si>
    <t>まんのう町子ども未来夢基金</t>
    <rPh sb="4" eb="5">
      <t>チョウ</t>
    </rPh>
    <phoneticPr fontId="19"/>
  </si>
  <si>
    <t>まんのう町地域振興基金</t>
    <rPh sb="5" eb="7">
      <t>チイキ</t>
    </rPh>
    <phoneticPr fontId="19"/>
  </si>
  <si>
    <t>まんのう町地域福祉基金</t>
  </si>
  <si>
    <t>まんのう町ふるさと応援基金</t>
    <rPh sb="4" eb="5">
      <t>チョウ</t>
    </rPh>
    <rPh sb="9" eb="11">
      <t>オウエン</t>
    </rPh>
    <rPh sb="11" eb="13">
      <t>キキン</t>
    </rPh>
    <phoneticPr fontId="19"/>
  </si>
  <si>
    <t>まんのう町学校教育施設整備基金</t>
    <rPh sb="4" eb="5">
      <t>チョウ</t>
    </rPh>
    <rPh sb="5" eb="7">
      <t>ガッコウ</t>
    </rPh>
    <rPh sb="7" eb="9">
      <t>キョウイク</t>
    </rPh>
    <rPh sb="9" eb="11">
      <t>シセツ</t>
    </rPh>
    <rPh sb="11" eb="13">
      <t>セイビ</t>
    </rPh>
    <rPh sb="13" eb="15">
      <t>キキン</t>
    </rPh>
    <phoneticPr fontId="19"/>
  </si>
  <si>
    <t>※8：職員の状況については、令和3年度地方公務員給与実態調査に基づいている。</t>
    <rPh sb="3" eb="5">
      <t>ショクイン</t>
    </rPh>
    <rPh sb="6" eb="8">
      <t>ジョウキョウ</t>
    </rPh>
    <rPh sb="14" eb="16">
      <t>レイワ</t>
    </rPh>
    <rPh sb="17" eb="19">
      <t>ネンド</t>
    </rPh>
    <rPh sb="19" eb="21">
      <t>チホウ</t>
    </rPh>
    <rPh sb="21" eb="24">
      <t>コウムイン</t>
    </rPh>
    <rPh sb="24" eb="26">
      <t>キュウヨ</t>
    </rPh>
    <rPh sb="26" eb="28">
      <t>ジッタイ</t>
    </rPh>
    <rPh sb="28" eb="30">
      <t>チョウサ</t>
    </rPh>
    <rPh sb="31" eb="32">
      <t>モト</t>
    </rPh>
    <phoneticPr fontId="29"/>
  </si>
  <si>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</si>
  <si>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</si>
  <si>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</si>
  <si>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</si>
  <si>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</si>
  <si>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r>
      <t>将来負担比率においては将来負担額を充当可能財源等が上回ったため</t>
    </r>
    <r>
      <rPr>
        <sz val="11"/>
        <rFont val="ＭＳ Ｐゴシック"/>
        <family val="3"/>
        <charset val="128"/>
      </rPr>
      <t>将来負担比率は算定されておらず、実質</t>
    </r>
    <r>
      <rPr>
        <sz val="11"/>
        <color indexed="8"/>
        <rFont val="ＭＳ Ｐゴシック"/>
        <family val="3"/>
        <charset val="128"/>
      </rPr>
      <t>公債費比率においても地方債の新規抑制や償還終了等の影響により、7.9％と類似団体平均を下回っているが、今後も公共施設等管理計画に基づき、優先順位の高いものからを決めて事業実施し、引き続き公債費の適正化に努めていく。</t>
    </r>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</si>
  <si>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</si>
  <si>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</si>
  <si>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</si>
  <si>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r>
      <t>将来負担比率においては将来負担額を充当可能財源等が上回ったため</t>
    </r>
    <r>
      <rPr>
        <sz val="11"/>
        <rFont val="ＭＳ Ｐゴシック"/>
        <family val="3"/>
        <charset val="128"/>
      </rPr>
      <t>将来負担比率は算定されておらず</t>
    </r>
    <r>
      <rPr>
        <sz val="11"/>
        <color indexed="8"/>
        <rFont val="ＭＳ Ｐゴシック"/>
        <family val="3"/>
        <charset val="128"/>
      </rPr>
      <t>、有形固定資産減価償却率においても59.9％と類似団体等と比較して低い水準にある。今後も公共施設等総合管理計画により、計画的に更新等を実施し、財政の健全化に努める。
公共施設の管理については、必要性、対策の内容や時期を再検討し、必要性が認められる施設については、機能転換、用途変更や複合化、集約化を図るとともに、必要性が認められない施設については廃止・撤去を進める。</t>
    </r>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</si>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</sst>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98899</c:v>
                </c:pt>
                <c:pt idx="1">
                  <c:v>96462</c:v>
                </c:pt>
                <c:pt idx="2">
                  <c:v>83103</c:v>
                </c:pt>
                <c:pt idx="3">
                  <c:v>84459</c:v>
                </c:pt>
                <c:pt idx="4">
                  <c:v>74568</c:v>
                </c:pt>
              </c:numCache>
            </c:numRef>
          </c:val>
          <c:smooth val="0"/>
          <c:extLst>
            <c:ext xmlns:c16="http://schemas.microsoft.com/office/drawing/2014/chart" uri="{C3380CC4-5D6E-409C-BE32-E72D297353CC}">
              <c16:uniqueId val="{00000000-841D-4324-A132-C0D36A70AF3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96058</c:v>
                </c:pt>
                <c:pt idx="1">
                  <c:v>75690</c:v>
                </c:pt>
                <c:pt idx="2">
                  <c:v>90803</c:v>
                </c:pt>
                <c:pt idx="3">
                  <c:v>117638</c:v>
                </c:pt>
                <c:pt idx="4">
                  <c:v>98086</c:v>
                </c:pt>
              </c:numCache>
            </c:numRef>
          </c:val>
          <c:smooth val="0"/>
          <c:extLst>
            <c:ext xmlns:c16="http://schemas.microsoft.com/office/drawing/2014/chart" uri="{C3380CC4-5D6E-409C-BE32-E72D297353CC}">
              <c16:uniqueId val="{00000001-841D-4324-A132-C0D36A70AF3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4.3499999999999996</c:v>
                </c:pt>
                <c:pt idx="1">
                  <c:v>5.87</c:v>
                </c:pt>
                <c:pt idx="2">
                  <c:v>4.2699999999999996</c:v>
                </c:pt>
                <c:pt idx="3">
                  <c:v>5.24</c:v>
                </c:pt>
                <c:pt idx="4">
                  <c:v>4.59</c:v>
                </c:pt>
              </c:numCache>
            </c:numRef>
          </c:val>
          <c:extLst>
            <c:ext xmlns:c16="http://schemas.microsoft.com/office/drawing/2014/chart" uri="{C3380CC4-5D6E-409C-BE32-E72D297353CC}">
              <c16:uniqueId val="{00000000-8802-468C-9423-9006E1661DA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44.87</c:v>
                </c:pt>
                <c:pt idx="1">
                  <c:v>43.08</c:v>
                </c:pt>
                <c:pt idx="2">
                  <c:v>47.43</c:v>
                </c:pt>
                <c:pt idx="3">
                  <c:v>39.31</c:v>
                </c:pt>
                <c:pt idx="4">
                  <c:v>41.54</c:v>
                </c:pt>
              </c:numCache>
            </c:numRef>
          </c:val>
          <c:extLst>
            <c:ext xmlns:c16="http://schemas.microsoft.com/office/drawing/2014/chart" uri="{C3380CC4-5D6E-409C-BE32-E72D297353CC}">
              <c16:uniqueId val="{00000001-8802-468C-9423-9006E1661DA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-8.6</c:v>
                </c:pt>
                <c:pt idx="1">
                  <c:v>1.84</c:v>
                </c:pt>
                <c:pt idx="2">
                  <c:v>2.2799999999999998</c:v>
                </c:pt>
                <c:pt idx="3">
                  <c:v>-5.39</c:v>
                </c:pt>
                <c:pt idx="4">
                  <c:v>3.6</c:v>
                </c:pt>
              </c:numCache>
            </c:numRef>
          </c:val>
          <c:smooth val="0"/>
          <c:extLst>
            <c:ext xmlns:c16="http://schemas.microsoft.com/office/drawing/2014/chart" uri="{C3380CC4-5D6E-409C-BE32-E72D297353CC}">
              <c16:uniqueId val="{00000002-8802-468C-9423-9006E1661DA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8.1300000000000008</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ECA-4D70-883D-8960C33FF40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ECA-4D70-883D-8960C33FF40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ECA-4D70-883D-8960C33FF404}"/>
            </c:ext>
          </c:extLst>
        </c:ser>
        <c:ser>
          <c:idx val="3"/>
          <c:order val="3"/>
          <c:tx>
            <c:strRef>
              <c:f>データシート!$A$30</c:f>
              <c:strCache>
                <c:ptCount val="1"/>
                <c:pt idx="0">
                  <c:v>浄化槽整備推進事業特別会計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ECA-4D70-883D-8960C33FF404}"/>
            </c:ext>
          </c:extLst>
        </c:ser>
        <c:ser>
          <c:idx val="4"/>
          <c:order val="4"/>
          <c:tx>
            <c:strRef>
              <c:f>データシート!$A$31</c:f>
              <c:strCache>
                <c:ptCount val="1"/>
                <c:pt idx="0">
                  <c:v>農業集落排水特別会計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0.02</c:v>
                </c:pt>
                <c:pt idx="4">
                  <c:v>#N/A</c:v>
                </c:pt>
                <c:pt idx="5">
                  <c:v>0.01</c:v>
                </c:pt>
                <c:pt idx="6">
                  <c:v>#N/A</c:v>
                </c:pt>
                <c:pt idx="7">
                  <c:v>0.01</c:v>
                </c:pt>
                <c:pt idx="8">
                  <c:v>#N/A</c:v>
                </c:pt>
                <c:pt idx="9">
                  <c:v>0</c:v>
                </c:pt>
              </c:numCache>
            </c:numRef>
          </c:val>
          <c:extLst>
            <c:ext xmlns:c16="http://schemas.microsoft.com/office/drawing/2014/chart" uri="{C3380CC4-5D6E-409C-BE32-E72D297353CC}">
              <c16:uniqueId val="{00000004-EECA-4D70-883D-8960C33FF40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7.0000000000000007E-2</c:v>
                </c:pt>
                <c:pt idx="2">
                  <c:v>#N/A</c:v>
                </c:pt>
                <c:pt idx="3">
                  <c:v>0.15</c:v>
                </c:pt>
                <c:pt idx="4">
                  <c:v>#N/A</c:v>
                </c:pt>
                <c:pt idx="5">
                  <c:v>0.13</c:v>
                </c:pt>
                <c:pt idx="6">
                  <c:v>#N/A</c:v>
                </c:pt>
                <c:pt idx="7">
                  <c:v>0.09</c:v>
                </c:pt>
                <c:pt idx="8">
                  <c:v>#N/A</c:v>
                </c:pt>
                <c:pt idx="9">
                  <c:v>0.03</c:v>
                </c:pt>
              </c:numCache>
            </c:numRef>
          </c:val>
          <c:extLst>
            <c:ext xmlns:c16="http://schemas.microsoft.com/office/drawing/2014/chart" uri="{C3380CC4-5D6E-409C-BE32-E72D297353CC}">
              <c16:uniqueId val="{00000005-EECA-4D70-883D-8960C33FF404}"/>
            </c:ext>
          </c:extLst>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7.0000000000000007E-2</c:v>
                </c:pt>
                <c:pt idx="2">
                  <c:v>#N/A</c:v>
                </c:pt>
                <c:pt idx="3">
                  <c:v>0.02</c:v>
                </c:pt>
                <c:pt idx="4">
                  <c:v>#N/A</c:v>
                </c:pt>
                <c:pt idx="5">
                  <c:v>0</c:v>
                </c:pt>
                <c:pt idx="6">
                  <c:v>#N/A</c:v>
                </c:pt>
                <c:pt idx="7">
                  <c:v>0.09</c:v>
                </c:pt>
                <c:pt idx="8">
                  <c:v>#N/A</c:v>
                </c:pt>
                <c:pt idx="9">
                  <c:v>7.0000000000000007E-2</c:v>
                </c:pt>
              </c:numCache>
            </c:numRef>
          </c:val>
          <c:extLst>
            <c:ext xmlns:c16="http://schemas.microsoft.com/office/drawing/2014/chart" uri="{C3380CC4-5D6E-409C-BE32-E72D297353CC}">
              <c16:uniqueId val="{00000006-EECA-4D70-883D-8960C33FF40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0.01</c:v>
                </c:pt>
                <c:pt idx="2">
                  <c:v>#N/A</c:v>
                </c:pt>
                <c:pt idx="3">
                  <c:v>0.33</c:v>
                </c:pt>
                <c:pt idx="4">
                  <c:v>#N/A</c:v>
                </c:pt>
                <c:pt idx="5">
                  <c:v>0.06</c:v>
                </c:pt>
                <c:pt idx="6">
                  <c:v>#N/A</c:v>
                </c:pt>
                <c:pt idx="7">
                  <c:v>0.05</c:v>
                </c:pt>
                <c:pt idx="8">
                  <c:v>#N/A</c:v>
                </c:pt>
                <c:pt idx="9">
                  <c:v>0.1</c:v>
                </c:pt>
              </c:numCache>
            </c:numRef>
          </c:val>
          <c:extLst>
            <c:ext xmlns:c16="http://schemas.microsoft.com/office/drawing/2014/chart" uri="{C3380CC4-5D6E-409C-BE32-E72D297353CC}">
              <c16:uniqueId val="{00000007-EECA-4D70-883D-8960C33FF404}"/>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2.2200000000000002</c:v>
                </c:pt>
                <c:pt idx="2">
                  <c:v>#N/A</c:v>
                </c:pt>
                <c:pt idx="3">
                  <c:v>2.2400000000000002</c:v>
                </c:pt>
                <c:pt idx="4">
                  <c:v>#N/A</c:v>
                </c:pt>
                <c:pt idx="5">
                  <c:v>2.4500000000000002</c:v>
                </c:pt>
                <c:pt idx="6">
                  <c:v>#N/A</c:v>
                </c:pt>
                <c:pt idx="7">
                  <c:v>1.44</c:v>
                </c:pt>
                <c:pt idx="8">
                  <c:v>#N/A</c:v>
                </c:pt>
                <c:pt idx="9">
                  <c:v>1.7</c:v>
                </c:pt>
              </c:numCache>
            </c:numRef>
          </c:val>
          <c:extLst>
            <c:ext xmlns:c16="http://schemas.microsoft.com/office/drawing/2014/chart" uri="{C3380CC4-5D6E-409C-BE32-E72D297353CC}">
              <c16:uniqueId val="{00000008-EECA-4D70-883D-8960C33FF40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5.44</c:v>
                </c:pt>
                <c:pt idx="2">
                  <c:v>#N/A</c:v>
                </c:pt>
                <c:pt idx="3">
                  <c:v>7.08</c:v>
                </c:pt>
                <c:pt idx="4">
                  <c:v>#N/A</c:v>
                </c:pt>
                <c:pt idx="5">
                  <c:v>5.62</c:v>
                </c:pt>
                <c:pt idx="6">
                  <c:v>#N/A</c:v>
                </c:pt>
                <c:pt idx="7">
                  <c:v>6.66</c:v>
                </c:pt>
                <c:pt idx="8">
                  <c:v>#N/A</c:v>
                </c:pt>
                <c:pt idx="9">
                  <c:v>6.05</c:v>
                </c:pt>
              </c:numCache>
            </c:numRef>
          </c:val>
          <c:extLst>
            <c:ext xmlns:c16="http://schemas.microsoft.com/office/drawing/2014/chart" uri="{C3380CC4-5D6E-409C-BE32-E72D297353CC}">
              <c16:uniqueId val="{00000009-EECA-4D70-883D-8960C33FF40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1021</c:v>
                </c:pt>
                <c:pt idx="5">
                  <c:v>1175</c:v>
                </c:pt>
                <c:pt idx="8">
                  <c:v>1213</c:v>
                </c:pt>
                <c:pt idx="11">
                  <c:v>1284</c:v>
                </c:pt>
                <c:pt idx="14">
                  <c:v>1276</c:v>
                </c:pt>
              </c:numCache>
            </c:numRef>
          </c:val>
          <c:extLst>
            <c:ext xmlns:c16="http://schemas.microsoft.com/office/drawing/2014/chart" uri="{C3380CC4-5D6E-409C-BE32-E72D297353CC}">
              <c16:uniqueId val="{00000000-697E-4A86-8901-749D5EF42A3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97E-4A86-8901-749D5EF42A3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12</c:v>
                </c:pt>
                <c:pt idx="3">
                  <c:v>11</c:v>
                </c:pt>
                <c:pt idx="6">
                  <c:v>10</c:v>
                </c:pt>
                <c:pt idx="9">
                  <c:v>9</c:v>
                </c:pt>
                <c:pt idx="12">
                  <c:v>9</c:v>
                </c:pt>
              </c:numCache>
            </c:numRef>
          </c:val>
          <c:extLst>
            <c:ext xmlns:c16="http://schemas.microsoft.com/office/drawing/2014/chart" uri="{C3380CC4-5D6E-409C-BE32-E72D297353CC}">
              <c16:uniqueId val="{00000002-697E-4A86-8901-749D5EF42A3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22</c:v>
                </c:pt>
                <c:pt idx="3">
                  <c:v>119</c:v>
                </c:pt>
                <c:pt idx="6">
                  <c:v>97</c:v>
                </c:pt>
                <c:pt idx="9">
                  <c:v>97</c:v>
                </c:pt>
                <c:pt idx="12">
                  <c:v>83</c:v>
                </c:pt>
              </c:numCache>
            </c:numRef>
          </c:val>
          <c:extLst>
            <c:ext xmlns:c16="http://schemas.microsoft.com/office/drawing/2014/chart" uri="{C3380CC4-5D6E-409C-BE32-E72D297353CC}">
              <c16:uniqueId val="{00000003-697E-4A86-8901-749D5EF42A3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203</c:v>
                </c:pt>
                <c:pt idx="3">
                  <c:v>135</c:v>
                </c:pt>
                <c:pt idx="6">
                  <c:v>127</c:v>
                </c:pt>
                <c:pt idx="9">
                  <c:v>126</c:v>
                </c:pt>
                <c:pt idx="12">
                  <c:v>121</c:v>
                </c:pt>
              </c:numCache>
            </c:numRef>
          </c:val>
          <c:extLst>
            <c:ext xmlns:c16="http://schemas.microsoft.com/office/drawing/2014/chart" uri="{C3380CC4-5D6E-409C-BE32-E72D297353CC}">
              <c16:uniqueId val="{00000004-697E-4A86-8901-749D5EF42A3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97E-4A86-8901-749D5EF42A3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97E-4A86-8901-749D5EF42A3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1151</c:v>
                </c:pt>
                <c:pt idx="3">
                  <c:v>1410</c:v>
                </c:pt>
                <c:pt idx="6">
                  <c:v>1465</c:v>
                </c:pt>
                <c:pt idx="9">
                  <c:v>1488</c:v>
                </c:pt>
                <c:pt idx="12">
                  <c:v>1521</c:v>
                </c:pt>
              </c:numCache>
            </c:numRef>
          </c:val>
          <c:extLst>
            <c:ext xmlns:c16="http://schemas.microsoft.com/office/drawing/2014/chart" uri="{C3380CC4-5D6E-409C-BE32-E72D297353CC}">
              <c16:uniqueId val="{00000007-697E-4A86-8901-749D5EF42A3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367</c:v>
                </c:pt>
                <c:pt idx="2">
                  <c:v>#N/A</c:v>
                </c:pt>
                <c:pt idx="3">
                  <c:v>#N/A</c:v>
                </c:pt>
                <c:pt idx="4">
                  <c:v>500</c:v>
                </c:pt>
                <c:pt idx="5">
                  <c:v>#N/A</c:v>
                </c:pt>
                <c:pt idx="6">
                  <c:v>#N/A</c:v>
                </c:pt>
                <c:pt idx="7">
                  <c:v>486</c:v>
                </c:pt>
                <c:pt idx="8">
                  <c:v>#N/A</c:v>
                </c:pt>
                <c:pt idx="9">
                  <c:v>#N/A</c:v>
                </c:pt>
                <c:pt idx="10">
                  <c:v>436</c:v>
                </c:pt>
                <c:pt idx="11">
                  <c:v>#N/A</c:v>
                </c:pt>
                <c:pt idx="12">
                  <c:v>#N/A</c:v>
                </c:pt>
                <c:pt idx="13">
                  <c:v>458</c:v>
                </c:pt>
                <c:pt idx="14">
                  <c:v>#N/A</c:v>
                </c:pt>
              </c:numCache>
            </c:numRef>
          </c:val>
          <c:smooth val="0"/>
          <c:extLst>
            <c:ext xmlns:c16="http://schemas.microsoft.com/office/drawing/2014/chart" uri="{C3380CC4-5D6E-409C-BE32-E72D297353CC}">
              <c16:uniqueId val="{00000008-697E-4A86-8901-749D5EF42A3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11225</c:v>
                </c:pt>
                <c:pt idx="5">
                  <c:v>11004</c:v>
                </c:pt>
                <c:pt idx="8">
                  <c:v>10787</c:v>
                </c:pt>
                <c:pt idx="11">
                  <c:v>11017</c:v>
                </c:pt>
                <c:pt idx="14">
                  <c:v>10601</c:v>
                </c:pt>
              </c:numCache>
            </c:numRef>
          </c:val>
          <c:extLst>
            <c:ext xmlns:c16="http://schemas.microsoft.com/office/drawing/2014/chart" uri="{C3380CC4-5D6E-409C-BE32-E72D297353CC}">
              <c16:uniqueId val="{00000000-9F91-450D-92FE-34E3FCF26E4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c:v>
                </c:pt>
                <c:pt idx="5">
                  <c:v>165</c:v>
                </c:pt>
                <c:pt idx="8">
                  <c:v>5</c:v>
                </c:pt>
                <c:pt idx="11">
                  <c:v>6</c:v>
                </c:pt>
                <c:pt idx="14">
                  <c:v>4</c:v>
                </c:pt>
              </c:numCache>
            </c:numRef>
          </c:val>
          <c:extLst>
            <c:ext xmlns:c16="http://schemas.microsoft.com/office/drawing/2014/chart" uri="{C3380CC4-5D6E-409C-BE32-E72D297353CC}">
              <c16:uniqueId val="{00000001-9F91-450D-92FE-34E3FCF26E4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6882</c:v>
                </c:pt>
                <c:pt idx="5">
                  <c:v>6227</c:v>
                </c:pt>
                <c:pt idx="8">
                  <c:v>6098</c:v>
                </c:pt>
                <c:pt idx="11">
                  <c:v>5892</c:v>
                </c:pt>
                <c:pt idx="14">
                  <c:v>6339</c:v>
                </c:pt>
              </c:numCache>
            </c:numRef>
          </c:val>
          <c:extLst>
            <c:ext xmlns:c16="http://schemas.microsoft.com/office/drawing/2014/chart" uri="{C3380CC4-5D6E-409C-BE32-E72D297353CC}">
              <c16:uniqueId val="{00000002-9F91-450D-92FE-34E3FCF26E4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F91-450D-92FE-34E3FCF26E4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F91-450D-92FE-34E3FCF26E4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46</c:v>
                </c:pt>
                <c:pt idx="6">
                  <c:v>0</c:v>
                </c:pt>
                <c:pt idx="9">
                  <c:v>0</c:v>
                </c:pt>
                <c:pt idx="12">
                  <c:v>0</c:v>
                </c:pt>
              </c:numCache>
            </c:numRef>
          </c:val>
          <c:extLst>
            <c:ext xmlns:c16="http://schemas.microsoft.com/office/drawing/2014/chart" uri="{C3380CC4-5D6E-409C-BE32-E72D297353CC}">
              <c16:uniqueId val="{00000005-9F91-450D-92FE-34E3FCF26E4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1710</c:v>
                </c:pt>
                <c:pt idx="3">
                  <c:v>1535</c:v>
                </c:pt>
                <c:pt idx="6">
                  <c:v>1540</c:v>
                </c:pt>
                <c:pt idx="9">
                  <c:v>1456</c:v>
                </c:pt>
                <c:pt idx="12">
                  <c:v>1411</c:v>
                </c:pt>
              </c:numCache>
            </c:numRef>
          </c:val>
          <c:extLst>
            <c:ext xmlns:c16="http://schemas.microsoft.com/office/drawing/2014/chart" uri="{C3380CC4-5D6E-409C-BE32-E72D297353CC}">
              <c16:uniqueId val="{00000006-9F91-450D-92FE-34E3FCF26E4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163</c:v>
                </c:pt>
                <c:pt idx="3">
                  <c:v>1302</c:v>
                </c:pt>
                <c:pt idx="6">
                  <c:v>1169</c:v>
                </c:pt>
                <c:pt idx="9">
                  <c:v>1082</c:v>
                </c:pt>
                <c:pt idx="12">
                  <c:v>893</c:v>
                </c:pt>
              </c:numCache>
            </c:numRef>
          </c:val>
          <c:extLst>
            <c:ext xmlns:c16="http://schemas.microsoft.com/office/drawing/2014/chart" uri="{C3380CC4-5D6E-409C-BE32-E72D297353CC}">
              <c16:uniqueId val="{00000007-9F91-450D-92FE-34E3FCF26E4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1586</c:v>
                </c:pt>
                <c:pt idx="3">
                  <c:v>1247</c:v>
                </c:pt>
                <c:pt idx="6">
                  <c:v>1125</c:v>
                </c:pt>
                <c:pt idx="9">
                  <c:v>1031</c:v>
                </c:pt>
                <c:pt idx="12">
                  <c:v>955</c:v>
                </c:pt>
              </c:numCache>
            </c:numRef>
          </c:val>
          <c:extLst>
            <c:ext xmlns:c16="http://schemas.microsoft.com/office/drawing/2014/chart" uri="{C3380CC4-5D6E-409C-BE32-E72D297353CC}">
              <c16:uniqueId val="{00000008-9F91-450D-92FE-34E3FCF26E4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148</c:v>
                </c:pt>
                <c:pt idx="3">
                  <c:v>141</c:v>
                </c:pt>
                <c:pt idx="6">
                  <c:v>9</c:v>
                </c:pt>
                <c:pt idx="9">
                  <c:v>55</c:v>
                </c:pt>
                <c:pt idx="12">
                  <c:v>47</c:v>
                </c:pt>
              </c:numCache>
            </c:numRef>
          </c:val>
          <c:extLst>
            <c:ext xmlns:c16="http://schemas.microsoft.com/office/drawing/2014/chart" uri="{C3380CC4-5D6E-409C-BE32-E72D297353CC}">
              <c16:uniqueId val="{00000009-9F91-450D-92FE-34E3FCF26E4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12584</c:v>
                </c:pt>
                <c:pt idx="3">
                  <c:v>12464</c:v>
                </c:pt>
                <c:pt idx="6">
                  <c:v>12437</c:v>
                </c:pt>
                <c:pt idx="9">
                  <c:v>12737</c:v>
                </c:pt>
                <c:pt idx="12">
                  <c:v>12734</c:v>
                </c:pt>
              </c:numCache>
            </c:numRef>
          </c:val>
          <c:extLst>
            <c:ext xmlns:c16="http://schemas.microsoft.com/office/drawing/2014/chart" uri="{C3380CC4-5D6E-409C-BE32-E72D297353CC}">
              <c16:uniqueId val="{0000000A-9F91-450D-92FE-34E3FCF26E4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F91-450D-92FE-34E3FCF26E4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3214</c:v>
                </c:pt>
                <c:pt idx="1">
                  <c:v>2757</c:v>
                </c:pt>
                <c:pt idx="2">
                  <c:v>3052</c:v>
                </c:pt>
              </c:numCache>
            </c:numRef>
          </c:val>
          <c:extLst>
            <c:ext xmlns:c16="http://schemas.microsoft.com/office/drawing/2014/chart" uri="{C3380CC4-5D6E-409C-BE32-E72D297353CC}">
              <c16:uniqueId val="{00000000-34C6-4A70-BBEB-609061C09BC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376</c:v>
                </c:pt>
                <c:pt idx="1">
                  <c:v>577</c:v>
                </c:pt>
                <c:pt idx="2">
                  <c:v>660</c:v>
                </c:pt>
              </c:numCache>
            </c:numRef>
          </c:val>
          <c:extLst>
            <c:ext xmlns:c16="http://schemas.microsoft.com/office/drawing/2014/chart" uri="{C3380CC4-5D6E-409C-BE32-E72D297353CC}">
              <c16:uniqueId val="{00000001-34C6-4A70-BBEB-609061C09BC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2963</c:v>
                </c:pt>
                <c:pt idx="1">
                  <c:v>2973</c:v>
                </c:pt>
                <c:pt idx="2">
                  <c:v>3016</c:v>
                </c:pt>
              </c:numCache>
            </c:numRef>
          </c:val>
          <c:extLst>
            <c:ext xmlns:c16="http://schemas.microsoft.com/office/drawing/2014/chart" uri="{C3380CC4-5D6E-409C-BE32-E72D297353CC}">
              <c16:uniqueId val="{00000002-34C6-4A70-BBEB-609061C09BC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{7C7D5334-86BA-486D-B313-C39A283262BE}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662-4E69-B5AF-22736B52862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{F9B03DE5-07C3-4B51-B8AF-BFEC7B52C13B}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662-4E69-B5AF-22736B52862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{7EB380C1-943F-4396-AE59-E09D6D416543}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662-4E69-B5AF-22736B52862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{E638E4C6-7D6A-402B-8E15-CB80F6CAF07E}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662-4E69-B5AF-22736B52862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{E3AEEB7F-287E-4C38-B09B-E722BA6A0409}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662-4E69-B5AF-22736B52862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{CF448602-D87F-4A8D-AA90-3D7CA38D55D5}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662-4E69-B5AF-22736B52862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{81F0F43E-1635-43BC-B498-69E795FC24CA}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662-4E69-B5AF-22736B52862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{7C2E106F-01B5-4FED-BF0C-003E2657F93D}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662-4E69-B5AF-22736B52862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{9FBDDEBE-8BBD-4649-986C-E44C9CF061B4}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662-4E69-B5AF-22736B5286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58.4</c:v>
                </c:pt>
                <c:pt idx="8">
                  <c:v>59.5</c:v>
                </c:pt>
                <c:pt idx="16">
                  <c:v>60.1</c:v>
                </c:pt>
                <c:pt idx="24">
                  <c:v>60.5</c:v>
                </c:pt>
                <c:pt idx="32">
                  <c:v>59.9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662-4E69-B5AF-22736B52862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{5DCCC8FA-23CA-4685-ACD3-487519AB8EAC}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662-4E69-B5AF-22736B52862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{E391CC5B-58AA-4DC7-967E-367EC6B5596B}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662-4E69-B5AF-22736B52862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{C2335EB5-2854-4430-9BD1-33DECC4966C3}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662-4E69-B5AF-22736B52862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{96EED398-A3E3-49DB-B6D3-BC2F1F316AD5}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662-4E69-B5AF-22736B52862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{D78CE5FB-129A-4160-B740-BE57A5B3D69C}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662-4E69-B5AF-22736B52862E}"/>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{425FBE4B-51CE-4FC5-9864-B05F5AEFB703}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662-4E69-B5AF-22736B52862E}"/>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{54DCF4A1-CB06-4FDE-BA51-64E0B4B57DD0}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662-4E69-B5AF-22736B52862E}"/>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{D9D3B86A-9F90-4049-B7E2-F291A92635AD}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662-4E69-B5AF-22736B52862E}"/>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{93D148B5-5D9D-4DEC-A287-F38E4261CE5A}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662-4E69-B5AF-22736B5286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63.5</c:v>
                </c:pt>
                <c:pt idx="8">
                  <c:v>65.3</c:v>
                </c:pt>
                <c:pt idx="16">
                  <c:v>66</c:v>
                </c:pt>
                <c:pt idx="24">
                  <c:v>65.099999999999994</c:v>
                </c:pt>
                <c:pt idx="32">
                  <c:v>64.3</c:v>
                </c:pt>
              </c:numCache>
            </c:numRef>
          </c:xVal>
          <c:yVal>
            <c:numRef>
              <c:f>公会計指標分析・財政指標組合せ分析表!$BP$55:$DC$55</c:f>
              <c:numCache>
                <c:formatCode>#,##0.0;"▲ "#,##0.0</c:formatCode>
                <c:ptCount val="40"/>
                <c:pt idx="0">
                  <c:v>40.799999999999997</c:v>
                </c:pt>
                <c:pt idx="8">
                  <c:v>38.5</c:v>
                </c:pt>
                <c:pt idx="16">
                  <c:v>35.5</c:v>
                </c:pt>
                <c:pt idx="24">
                  <c:v>13.5</c:v>
                </c:pt>
                <c:pt idx="32">
                  <c:v>0</c:v>
                </c:pt>
              </c:numCache>
            </c:numRef>
          </c:yVal>
          <c:smooth val="0"/>
          <c:extLst>
            <c:ext xmlns:c16="http://schemas.microsoft.com/office/drawing/2014/chart" uri="{C3380CC4-5D6E-409C-BE32-E72D297353CC}">
              <c16:uniqueId val="{00000013-D662-4E69-B5AF-22736B52862E}"/>
            </c:ext>
          </c:extLst>
        </c:ser>
        <c:dLbls>
          <c:showLegendKey val="0"/>
          <c:showVal val="1"/>
          <c:showCatName val="0"/>
          <c:showSerName val="0"/>
          <c:showPercent val="0"/>
          <c:showBubbleSize val="0"/>
        </c:dLbls>
        <c:axId val="46179840"/>
        <c:axId val="46181760"/>
      </c:scatterChart>
      <c:valAx>
        <c:axId val="46179840"/>
        <c:scaling>
          <c:orientation val="maxMin"/>
          <c:max val="67"/>
          <c:min val="6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{344557D2-DCA5-4857-A723-5B277D472796}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86B-4CDF-B187-54EFBB52BB2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{003D0AA2-9BAA-42F4-820D-23C9CA7A747C}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86B-4CDF-B187-54EFBB52BB2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{9F45B8D1-AA10-4DF0-B5CC-3D71C698E3AF}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86B-4CDF-B187-54EFBB52BB2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{3CBF0F54-18AE-4526-A65C-3A7B361A48C5}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86B-4CDF-B187-54EFBB52BB2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{3220898B-44B3-4563-9562-7A257144A1B7}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86B-4CDF-B187-54EFBB52BB2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{4643842D-25B2-4EA2-8B9F-CCC4C496174B}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86B-4CDF-B187-54EFBB52BB2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{CEE15BEE-1574-4E0F-AF0F-2420A82A8592}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86B-4CDF-B187-54EFBB52BB2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{1738EF49-89AF-4783-83D9-97550608AC93}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86B-4CDF-B187-54EFBB52BB2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{B2A62B72-B6F6-4948-B2B9-62F3081B694D}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86B-4CDF-B187-54EFBB52BB2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7.2</c:v>
                </c:pt>
                <c:pt idx="16">
                  <c:v>7.9</c:v>
                </c:pt>
                <c:pt idx="24">
                  <c:v>8.3000000000000007</c:v>
                </c:pt>
                <c:pt idx="32">
                  <c:v>7.9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86B-4CDF-B187-54EFBB52BB2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93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{F245F4F8-F7F3-485B-89F1-8A8BB1785627}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86B-4CDF-B187-54EFBB52BB2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{79C45226-3D98-480D-B376-B532321CB573}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86B-4CDF-B187-54EFBB52BB2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{24FAD693-1875-4E99-9856-108648FBAD6B}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86B-4CDF-B187-54EFBB52BB2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{A8F4665A-39B2-4FDE-9F42-961DDA1E53C3}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86B-4CDF-B187-54EFBB52BB2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{8D40D5A4-2C59-491A-A514-B5F6FC46CBCE}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86B-4CDF-B187-54EFBB52BB20}"/>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{A9FA2A2D-2A16-4523-B314-77468E3D57C9}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86B-4CDF-B187-54EFBB52BB2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{FF805482-EB63-425E-83AD-4C5BF9932DC7}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86B-4CDF-B187-54EFBB52BB2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{37ED4135-0244-43BF-9AC2-BB700D4E5856}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86B-4CDF-B187-54EFBB52BB2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{715663AA-B90F-48E3-8ABC-B8D03ED9E0BC}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86B-4CDF-B187-54EFBB52BB2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8.9</c:v>
                </c:pt>
                <c:pt idx="16">
                  <c:v>8.8000000000000007</c:v>
                </c:pt>
                <c:pt idx="24">
                  <c:v>8.3000000000000007</c:v>
                </c:pt>
                <c:pt idx="32">
                  <c:v>8</c:v>
                </c:pt>
              </c:numCache>
            </c:numRef>
          </c:xVal>
          <c:yVal>
            <c:numRef>
              <c:f>公会計指標分析・財政指標組合せ分析表!$BP$77:$DC$77</c:f>
              <c:numCache>
                <c:formatCode>#,##0.0;"▲ "#,##0.0</c:formatCode>
                <c:ptCount val="40"/>
                <c:pt idx="0">
                  <c:v>40.799999999999997</c:v>
                </c:pt>
                <c:pt idx="8">
                  <c:v>38.5</c:v>
                </c:pt>
                <c:pt idx="16">
                  <c:v>35.5</c:v>
                </c:pt>
                <c:pt idx="24">
                  <c:v>13.5</c:v>
                </c:pt>
                <c:pt idx="32">
                  <c:v>0</c:v>
                </c:pt>
              </c:numCache>
            </c:numRef>
          </c:yVal>
          <c:smooth val="0"/>
          <c:extLst>
            <c:ext xmlns:c16="http://schemas.microsoft.com/office/drawing/2014/chart" uri="{C3380CC4-5D6E-409C-BE32-E72D297353CC}">
              <c16:uniqueId val="{00000013-386B-4CDF-B187-54EFBB52BB20}"/>
            </c:ext>
          </c:extLst>
        </c:ser>
        <c:dLbls>
          <c:showLegendKey val="0"/>
          <c:showVal val="1"/>
          <c:showCatName val="0"/>
          <c:showSerName val="0"/>
          <c:showPercent val="0"/>
          <c:showBubbleSize val="0"/>
        </c:dLbls>
        <c:axId val="84219776"/>
        <c:axId val="84234240"/>
      </c:scatterChart>
      <c:valAx>
        <c:axId val="84219776"/>
        <c:scaling>
          <c:orientation val="maxMin"/>
          <c:max val="9"/>
          <c:min val="7.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香川県まんのう町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ja-JP" sz="1100">
              <a:solidFill>
                <a:schemeClr val="dk1"/>
              </a:solidFill>
              <a:effectLst/>
              <a:latin typeface="+mn-lt"/>
              <a:ea typeface="+mn-ea"/>
              <a:cs typeface="+mn-cs"/>
            </a:rPr>
            <a:t>実質公債費比率は前年度より０．４ポイント改善し、７．９％となった。主な要因は、分子となる組合等が起こした地方債の元利償還金に対する負担金等が減少した事及び分母の標準財政規模が増加したことによるものである。</a:t>
          </a:r>
          <a:endParaRPr lang="ja-JP" altLang="ja-JP" sz="1400">
            <a:effectLst/>
          </a:endParaRPr>
        </a:p>
        <a:p>
          <a:r>
            <a:rPr kumimoji="1" lang="ja-JP" altLang="ja-JP" sz="1100">
              <a:solidFill>
                <a:schemeClr val="dk1"/>
              </a:solidFill>
              <a:effectLst/>
              <a:latin typeface="+mn-lt"/>
              <a:ea typeface="+mn-ea"/>
              <a:cs typeface="+mn-cs"/>
            </a:rPr>
            <a:t>　選択と集中により、充当事業を厳選して新規地方債発行を抑制するとともに、合併特例債、辺地・過疎債等の交付税措置される有利な地方債の活用を図るとともに、特別交付金等を有効活用し、安易に地方債に頼ることのないよう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満期一括地方債は発行していない。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香川県まんのう町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将来負担比率は、前年度に引き続きマイナス値である。主な要因は、充当可能財源等が高い水準を維持していることによるものである。今後、公民館増築整備事業等の公共施設整備事業により、地方債現在高の上昇が予想されることから、経常的経費の削減を中心とする行財政改革を進めるとともに、決算剰余金の活用等により基金の計画的な積立に努める。また、地方債の発行に当たっては、後年度の過重な負担とならないよう、プライマリーバランスを堅持しながら、適債事業への計画的・効果的な活用を図ることにより将来負担額の抑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香川県まんのう町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歳出積立により、財政調整基金に２億９千万円、減債基金に８千４百万円積み立てた事などにより、基金全体としては４億２千２百万円の増となった。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短期的には、公債費に充当するため「減債基金」を積み増しする予定であるが、今後、町民ホールの改修や、公民館の増築など、大型事業を予定していることから、財源不足による財源調整の為、財政調整基金の取崩しも余儀なくされ、中長期的に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子ども未来夢基金：町内の心身ともに健全な子どもたちを育成するための事業に要する経費に充てる基金。（果実運用型）　</a:t>
          </a:r>
          <a:endParaRPr lang="ja-JP" altLang="ja-JP" sz="1400">
            <a:effectLst/>
          </a:endParaRPr>
        </a:p>
        <a:p>
          <a:r>
            <a:rPr kumimoji="1" lang="ja-JP" altLang="ja-JP" sz="1400">
              <a:solidFill>
                <a:schemeClr val="dk1"/>
              </a:solidFill>
              <a:effectLst/>
              <a:latin typeface="+mn-lt"/>
              <a:ea typeface="+mn-ea"/>
              <a:cs typeface="+mn-cs"/>
            </a:rPr>
            <a:t>　地域振興基金：本町の地域振興に関する施策の推進を図るため、市町村の合併の特例に関する法律第</a:t>
          </a:r>
          <a:r>
            <a:rPr kumimoji="1" lang="en-US" altLang="ja-JP" sz="1400">
              <a:solidFill>
                <a:schemeClr val="dk1"/>
              </a:solidFill>
              <a:effectLst/>
              <a:latin typeface="+mn-lt"/>
              <a:ea typeface="+mn-ea"/>
              <a:cs typeface="+mn-cs"/>
            </a:rPr>
            <a:t>11</a:t>
          </a:r>
          <a:r>
            <a:rPr kumimoji="1" lang="ja-JP" altLang="ja-JP" sz="1400">
              <a:solidFill>
                <a:schemeClr val="dk1"/>
              </a:solidFill>
              <a:effectLst/>
              <a:latin typeface="+mn-lt"/>
              <a:ea typeface="+mn-ea"/>
              <a:cs typeface="+mn-cs"/>
            </a:rPr>
            <a:t>条の</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の地方債等を財源として設置している基金。（果実運用型）</a:t>
          </a:r>
          <a:endParaRPr lang="ja-JP" altLang="ja-JP" sz="1400">
            <a:effectLst/>
          </a:endParaRPr>
        </a:p>
        <a:p>
          <a:r>
            <a:rPr kumimoji="1" lang="ja-JP" altLang="ja-JP" sz="1400">
              <a:solidFill>
                <a:schemeClr val="dk1"/>
              </a:solidFill>
              <a:effectLst/>
              <a:latin typeface="+mn-lt"/>
              <a:ea typeface="+mn-ea"/>
              <a:cs typeface="+mn-cs"/>
            </a:rPr>
            <a:t>　地域福祉基金：高齢化社会の到来に備え、福祉活動の推進、快適な生活環境の形成等に必要な財源を確保するため設置している。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400" baseline="0">
              <a:solidFill>
                <a:schemeClr val="dk1"/>
              </a:solidFill>
              <a:effectLst/>
              <a:latin typeface="+mn-lt"/>
              <a:ea typeface="+mn-ea"/>
              <a:cs typeface="+mn-cs"/>
            </a:rPr>
            <a:t>地域福祉</a:t>
          </a:r>
          <a:r>
            <a:rPr kumimoji="1" lang="ja-JP" altLang="ja-JP" sz="1400">
              <a:solidFill>
                <a:schemeClr val="dk1"/>
              </a:solidFill>
              <a:effectLst/>
              <a:latin typeface="+mn-lt"/>
              <a:ea typeface="+mn-ea"/>
              <a:cs typeface="+mn-cs"/>
            </a:rPr>
            <a:t>基金：福祉事業などに</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千</a:t>
          </a:r>
          <a:r>
            <a:rPr kumimoji="1" lang="en-US" altLang="ja-JP" sz="1400">
              <a:solidFill>
                <a:schemeClr val="dk1"/>
              </a:solidFill>
              <a:effectLst/>
              <a:latin typeface="+mn-lt"/>
              <a:ea typeface="+mn-ea"/>
              <a:cs typeface="+mn-cs"/>
            </a:rPr>
            <a:t>5</a:t>
          </a:r>
          <a:r>
            <a:rPr kumimoji="1" lang="ja-JP" altLang="ja-JP" sz="1400">
              <a:solidFill>
                <a:schemeClr val="dk1"/>
              </a:solidFill>
              <a:effectLst/>
              <a:latin typeface="+mn-lt"/>
              <a:ea typeface="+mn-ea"/>
              <a:cs typeface="+mn-cs"/>
            </a:rPr>
            <a:t>百万円取り崩した事により</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千</a:t>
          </a:r>
          <a:r>
            <a:rPr kumimoji="1" lang="en-US" altLang="ja-JP" sz="1400">
              <a:solidFill>
                <a:schemeClr val="dk1"/>
              </a:solidFill>
              <a:effectLst/>
              <a:latin typeface="+mn-lt"/>
              <a:ea typeface="+mn-ea"/>
              <a:cs typeface="+mn-cs"/>
            </a:rPr>
            <a:t>5</a:t>
          </a:r>
          <a:r>
            <a:rPr kumimoji="1" lang="ja-JP" altLang="ja-JP" sz="1400">
              <a:solidFill>
                <a:schemeClr val="dk1"/>
              </a:solidFill>
              <a:effectLst/>
              <a:latin typeface="+mn-lt"/>
              <a:ea typeface="+mn-ea"/>
              <a:cs typeface="+mn-cs"/>
            </a:rPr>
            <a:t>百万円減となった。</a:t>
          </a:r>
          <a:endParaRPr kumimoji="1" lang="en-US" altLang="ja-JP" sz="1400">
            <a:solidFill>
              <a:schemeClr val="dk1"/>
            </a:solidFill>
            <a:effectLst/>
            <a:latin typeface="+mn-lt"/>
            <a:ea typeface="+mn-ea"/>
            <a:cs typeface="+mn-cs"/>
          </a:endParaRPr>
        </a:p>
        <a:p>
          <a:pPr eaLnBrk="1" fontAlgn="auto" latinLnBrk="0" hangingPunct="1"/>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ふるさと応援基金：文化財保護事業や老人福祉事業などに</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千万円取り崩し、寄付金を</a:t>
          </a:r>
          <a:r>
            <a:rPr kumimoji="1" lang="en-US" altLang="ja-JP" sz="1400">
              <a:solidFill>
                <a:schemeClr val="dk1"/>
              </a:solidFill>
              <a:effectLst/>
              <a:latin typeface="+mn-lt"/>
              <a:ea typeface="+mn-ea"/>
              <a:cs typeface="+mn-cs"/>
            </a:rPr>
            <a:t>6</a:t>
          </a:r>
          <a:r>
            <a:rPr kumimoji="1" lang="ja-JP" altLang="ja-JP" sz="1400">
              <a:solidFill>
                <a:schemeClr val="dk1"/>
              </a:solidFill>
              <a:effectLst/>
              <a:latin typeface="+mn-lt"/>
              <a:ea typeface="+mn-ea"/>
              <a:cs typeface="+mn-cs"/>
            </a:rPr>
            <a:t>千</a:t>
          </a:r>
          <a:r>
            <a:rPr kumimoji="1" lang="en-US" altLang="ja-JP" sz="1400">
              <a:solidFill>
                <a:schemeClr val="dk1"/>
              </a:solidFill>
              <a:effectLst/>
              <a:latin typeface="+mn-lt"/>
              <a:ea typeface="+mn-ea"/>
              <a:cs typeface="+mn-cs"/>
            </a:rPr>
            <a:t>7</a:t>
          </a:r>
          <a:r>
            <a:rPr kumimoji="1" lang="ja-JP" altLang="ja-JP" sz="1400">
              <a:solidFill>
                <a:schemeClr val="dk1"/>
              </a:solidFill>
              <a:effectLst/>
              <a:latin typeface="+mn-lt"/>
              <a:ea typeface="+mn-ea"/>
              <a:cs typeface="+mn-cs"/>
            </a:rPr>
            <a:t>百万円積み立てた事により</a:t>
          </a:r>
          <a:r>
            <a:rPr kumimoji="1" lang="en-US" altLang="ja-JP" sz="1400">
              <a:solidFill>
                <a:schemeClr val="dk1"/>
              </a:solidFill>
              <a:effectLst/>
              <a:latin typeface="+mn-lt"/>
              <a:ea typeface="+mn-ea"/>
              <a:cs typeface="+mn-cs"/>
            </a:rPr>
            <a:t>5</a:t>
          </a:r>
          <a:r>
            <a:rPr kumimoji="1" lang="ja-JP" altLang="ja-JP" sz="1400">
              <a:solidFill>
                <a:schemeClr val="dk1"/>
              </a:solidFill>
              <a:effectLst/>
              <a:latin typeface="+mn-lt"/>
              <a:ea typeface="+mn-ea"/>
              <a:cs typeface="+mn-cs"/>
            </a:rPr>
            <a:t>千</a:t>
          </a:r>
          <a:r>
            <a:rPr kumimoji="1" lang="en-US" altLang="ja-JP" sz="1400">
              <a:solidFill>
                <a:schemeClr val="dk1"/>
              </a:solidFill>
              <a:effectLst/>
              <a:latin typeface="+mn-lt"/>
              <a:ea typeface="+mn-ea"/>
              <a:cs typeface="+mn-cs"/>
            </a:rPr>
            <a:t>7</a:t>
          </a:r>
          <a:r>
            <a:rPr kumimoji="1" lang="ja-JP" altLang="ja-JP" sz="1400">
              <a:solidFill>
                <a:schemeClr val="dk1"/>
              </a:solidFill>
              <a:effectLst/>
              <a:latin typeface="+mn-lt"/>
              <a:ea typeface="+mn-ea"/>
              <a:cs typeface="+mn-cs"/>
            </a:rPr>
            <a:t>百万円増となった。</a:t>
          </a:r>
          <a:endParaRPr lang="ja-JP" altLang="ja-JP" sz="1400">
            <a:effectLst/>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学校教育施設整備基金：</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百万円取り崩し、</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千</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百万円積み立てた事により</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千</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百万円増となった。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aseline="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子ども未来夢基金：果実運用型基金であり、運用益や利子などの果実を子どもたちを育成する為の様々な事業に毎年充当。　</a:t>
          </a:r>
          <a:endParaRPr kumimoji="0" lang="en-US" altLang="ja-JP" sz="1400">
            <a:solidFill>
              <a:schemeClr val="dk1"/>
            </a:solidFill>
            <a:effectLst/>
            <a:latin typeface="+mn-lt"/>
            <a:ea typeface="+mn-ea"/>
            <a:cs typeface="+mn-cs"/>
          </a:endParaRPr>
        </a:p>
        <a:p>
          <a:r>
            <a:rPr kumimoji="0"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地域振興基金：果実運用型基金であり、運用益や利子などの果実を地域振興に関する様々な事業に毎年充当。</a:t>
          </a:r>
          <a:endParaRPr lang="ja-JP" altLang="ja-JP" sz="1400">
            <a:effectLst/>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地域福祉基金：運用益や利子などを毎年積立て、必要に応じて、福祉関連事業などに充当予定。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決算剰余金の歳出積立として、２億９千万円積み立てたことにより、２億９千５百万円の増となった。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lt"/>
              <a:ea typeface="+mn-ea"/>
              <a:cs typeface="+mn-cs"/>
            </a:rPr>
            <a:t>災害への備え等のため、過去の実績等を踏まえ、</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億円程度を目途に積増しを考えている。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今後取り崩して公債費に充当するため、８千４百万円積み立てたことにより、６億６千万円となった。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lt"/>
              <a:ea typeface="+mn-ea"/>
              <a:cs typeface="+mn-cs"/>
            </a:rPr>
            <a:t>令和７年度に地方債償還のピークを迎えるため、今後も、積増しと取崩しを繰り返す予定である。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香川県まんのう町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17,875
17,699
194.45
12,526,641
12,103,110
337,011
7,347,994
12,733,886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当町の資産の有形固定資産減価償却率は前年度に比べ</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％減少となった。これは、直近５年で初めての減少で、施設更新等により、固定資産の若返りがわずかに進んだことによるものである。また、類似団体内平均値と比較しても低くなっている。</a:t>
          </a:r>
        </a:p>
        <a:p>
          <a:r>
            <a:rPr kumimoji="1" lang="ja-JP" altLang="en-US" sz="1100">
              <a:latin typeface="ＭＳ Ｐゴシック" panose="020B0600070205080204" pitchFamily="50" charset="-128"/>
              <a:ea typeface="ＭＳ Ｐゴシック" panose="020B0600070205080204" pitchFamily="50" charset="-128"/>
            </a:rPr>
            <a:t>施設類型別の有形固定資産減価償却率を把握することで、施設管理のマネジメントに活用し、公共施設等総合管理計画にも反映させていきたい。</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35</xdr:row>
      <xdr:rowOff>15875</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760595" y="4591685"/>
          <a:ext cx="127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813300"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601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813300" y="436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459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28380</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813300" y="5343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49953</xdr:rowOff>
    </xdr:from>
    <xdr:to>
      <xdr:col>23</xdr:col>
      <xdr:colOff>136525</xdr:colOff>
      <xdr:row>31</xdr:row>
      <xdr:rowOff>151553</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711700" y="53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78740</xdr:rowOff>
    </xdr:from>
    <xdr:to>
      <xdr:col>19</xdr:col>
      <xdr:colOff>187325</xdr:colOff>
      <xdr:row>32</xdr:row>
      <xdr:rowOff>8890</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000500" y="539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111125</xdr:rowOff>
    </xdr:from>
    <xdr:to>
      <xdr:col>15</xdr:col>
      <xdr:colOff>187325</xdr:colOff>
      <xdr:row>32</xdr:row>
      <xdr:rowOff>41275</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3238500" y="542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85937</xdr:rowOff>
    </xdr:from>
    <xdr:to>
      <xdr:col>11</xdr:col>
      <xdr:colOff>187325</xdr:colOff>
      <xdr:row>32</xdr:row>
      <xdr:rowOff>16087</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476500" y="5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21167</xdr:rowOff>
    </xdr:from>
    <xdr:to>
      <xdr:col>7</xdr:col>
      <xdr:colOff>187325</xdr:colOff>
      <xdr:row>31</xdr:row>
      <xdr:rowOff>122767</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1714500" y="533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63077</xdr:rowOff>
    </xdr:from>
    <xdr:to>
      <xdr:col>23</xdr:col>
      <xdr:colOff>136525</xdr:colOff>
      <xdr:row>30</xdr:row>
      <xdr:rowOff>164677</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711700" y="520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85954</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000-00005C000000}"/>
            </a:ext>
          </a:extLst>
        </xdr:cNvPr>
        <xdr:cNvSpPr txBox="1"/>
      </xdr:nvSpPr>
      <xdr:spPr>
        <a:xfrm>
          <a:off x="4813300" y="5058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84667</xdr:rowOff>
    </xdr:from>
    <xdr:to>
      <xdr:col>19</xdr:col>
      <xdr:colOff>187325</xdr:colOff>
      <xdr:row>31</xdr:row>
      <xdr:rowOff>14817</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000500" y="522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113877</xdr:rowOff>
    </xdr:from>
    <xdr:to>
      <xdr:col>23</xdr:col>
      <xdr:colOff>85725</xdr:colOff>
      <xdr:row>30</xdr:row>
      <xdr:rowOff>135467</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flipV="1">
          <a:off x="4051300" y="5257377"/>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70273</xdr:rowOff>
    </xdr:from>
    <xdr:to>
      <xdr:col>15</xdr:col>
      <xdr:colOff>187325</xdr:colOff>
      <xdr:row>31</xdr:row>
      <xdr:rowOff>423</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3238500" y="521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121073</xdr:rowOff>
    </xdr:from>
    <xdr:to>
      <xdr:col>19</xdr:col>
      <xdr:colOff>136525</xdr:colOff>
      <xdr:row>30</xdr:row>
      <xdr:rowOff>135467</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3289300" y="5264573"/>
          <a:ext cx="762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48683</xdr:rowOff>
    </xdr:from>
    <xdr:to>
      <xdr:col>11</xdr:col>
      <xdr:colOff>187325</xdr:colOff>
      <xdr:row>30</xdr:row>
      <xdr:rowOff>150283</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476500" y="519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99483</xdr:rowOff>
    </xdr:from>
    <xdr:to>
      <xdr:col>15</xdr:col>
      <xdr:colOff>136525</xdr:colOff>
      <xdr:row>30</xdr:row>
      <xdr:rowOff>121073</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2527300" y="524298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9102</xdr:rowOff>
    </xdr:from>
    <xdr:to>
      <xdr:col>7</xdr:col>
      <xdr:colOff>187325</xdr:colOff>
      <xdr:row>30</xdr:row>
      <xdr:rowOff>110702</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1714500" y="51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59902</xdr:rowOff>
    </xdr:from>
    <xdr:to>
      <xdr:col>11</xdr:col>
      <xdr:colOff>136525</xdr:colOff>
      <xdr:row>30</xdr:row>
      <xdr:rowOff>99483</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1765300" y="5203402"/>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17</xdr:rowOff>
    </xdr:from>
    <xdr:ext cx="405111" cy="259045"/>
    <xdr:sp macro="" textlink="">
      <xdr:nvSpPr>
        <xdr:cNvPr id="101" name="n_1aveValue有形固定資産減価償却率">
          <a:extLst>
            <a:ext uri="{FF2B5EF4-FFF2-40B4-BE49-F238E27FC236}">
              <a16:creationId xmlns:a16="http://schemas.microsoft.com/office/drawing/2014/main" id="{00000000-0008-0000-0000-000065000000}"/>
            </a:ext>
          </a:extLst>
        </xdr:cNvPr>
        <xdr:cNvSpPr txBox="1"/>
      </xdr:nvSpPr>
      <xdr:spPr>
        <a:xfrm>
          <a:off x="3836044" y="548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32402</xdr:rowOff>
    </xdr:from>
    <xdr:ext cx="405111" cy="259045"/>
    <xdr:sp macro="" textlink="">
      <xdr:nvSpPr>
        <xdr:cNvPr id="102" name="n_2aveValue有形固定資産減価償却率">
          <a:extLst>
            <a:ext uri="{FF2B5EF4-FFF2-40B4-BE49-F238E27FC236}">
              <a16:creationId xmlns:a16="http://schemas.microsoft.com/office/drawing/2014/main" id="{00000000-0008-0000-0000-000066000000}"/>
            </a:ext>
          </a:extLst>
        </xdr:cNvPr>
        <xdr:cNvSpPr txBox="1"/>
      </xdr:nvSpPr>
      <xdr:spPr>
        <a:xfrm>
          <a:off x="3086744"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7214</xdr:rowOff>
    </xdr:from>
    <xdr:ext cx="405111" cy="259045"/>
    <xdr:sp macro="" textlink="">
      <xdr:nvSpPr>
        <xdr:cNvPr id="103" name="n_3aveValue有形固定資産減価償却率">
          <a:extLst>
            <a:ext uri="{FF2B5EF4-FFF2-40B4-BE49-F238E27FC236}">
              <a16:creationId xmlns:a16="http://schemas.microsoft.com/office/drawing/2014/main" id="{00000000-0008-0000-0000-000067000000}"/>
            </a:ext>
          </a:extLst>
        </xdr:cNvPr>
        <xdr:cNvSpPr txBox="1"/>
      </xdr:nvSpPr>
      <xdr:spPr>
        <a:xfrm>
          <a:off x="2324744" y="5493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113894</xdr:rowOff>
    </xdr:from>
    <xdr:ext cx="405111" cy="259045"/>
    <xdr:sp macro="" textlink="">
      <xdr:nvSpPr>
        <xdr:cNvPr id="104" name="n_4aveValue有形固定資産減価償却率">
          <a:extLst>
            <a:ext uri="{FF2B5EF4-FFF2-40B4-BE49-F238E27FC236}">
              <a16:creationId xmlns:a16="http://schemas.microsoft.com/office/drawing/2014/main" id="{00000000-0008-0000-0000-000068000000}"/>
            </a:ext>
          </a:extLst>
        </xdr:cNvPr>
        <xdr:cNvSpPr txBox="1"/>
      </xdr:nvSpPr>
      <xdr:spPr>
        <a:xfrm>
          <a:off x="1562744" y="5428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31344</xdr:rowOff>
    </xdr:from>
    <xdr:ext cx="405111" cy="259045"/>
    <xdr:sp macro="" textlink="">
      <xdr:nvSpPr>
        <xdr:cNvPr id="105" name="n_1mainValue有形固定資産減価償却率">
          <a:extLst>
            <a:ext uri="{FF2B5EF4-FFF2-40B4-BE49-F238E27FC236}">
              <a16:creationId xmlns:a16="http://schemas.microsoft.com/office/drawing/2014/main" id="{00000000-0008-0000-0000-000069000000}"/>
            </a:ext>
          </a:extLst>
        </xdr:cNvPr>
        <xdr:cNvSpPr txBox="1"/>
      </xdr:nvSpPr>
      <xdr:spPr>
        <a:xfrm>
          <a:off x="3836044" y="5003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16950</xdr:rowOff>
    </xdr:from>
    <xdr:ext cx="405111" cy="259045"/>
    <xdr:sp macro="" textlink="">
      <xdr:nvSpPr>
        <xdr:cNvPr id="106" name="n_2mainValue有形固定資産減価償却率">
          <a:extLst>
            <a:ext uri="{FF2B5EF4-FFF2-40B4-BE49-F238E27FC236}">
              <a16:creationId xmlns:a16="http://schemas.microsoft.com/office/drawing/2014/main" id="{00000000-0008-0000-0000-00006A000000}"/>
            </a:ext>
          </a:extLst>
        </xdr:cNvPr>
        <xdr:cNvSpPr txBox="1"/>
      </xdr:nvSpPr>
      <xdr:spPr>
        <a:xfrm>
          <a:off x="3086744" y="4989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166810</xdr:rowOff>
    </xdr:from>
    <xdr:ext cx="405111" cy="259045"/>
    <xdr:sp macro="" textlink="">
      <xdr:nvSpPr>
        <xdr:cNvPr id="107" name="n_3mainValue有形固定資産減価償却率">
          <a:extLst>
            <a:ext uri="{FF2B5EF4-FFF2-40B4-BE49-F238E27FC236}">
              <a16:creationId xmlns:a16="http://schemas.microsoft.com/office/drawing/2014/main" id="{00000000-0008-0000-0000-00006B000000}"/>
            </a:ext>
          </a:extLst>
        </xdr:cNvPr>
        <xdr:cNvSpPr txBox="1"/>
      </xdr:nvSpPr>
      <xdr:spPr>
        <a:xfrm>
          <a:off x="2324744" y="4967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127229</xdr:rowOff>
    </xdr:from>
    <xdr:ext cx="405111" cy="259045"/>
    <xdr:sp macro="" textlink="">
      <xdr:nvSpPr>
        <xdr:cNvPr id="108" name="n_4mainValue有形固定資産減価償却率">
          <a:extLst>
            <a:ext uri="{FF2B5EF4-FFF2-40B4-BE49-F238E27FC236}">
              <a16:creationId xmlns:a16="http://schemas.microsoft.com/office/drawing/2014/main" id="{00000000-0008-0000-0000-00006C000000}"/>
            </a:ext>
          </a:extLst>
        </xdr:cNvPr>
        <xdr:cNvSpPr txBox="1"/>
      </xdr:nvSpPr>
      <xdr:spPr>
        <a:xfrm>
          <a:off x="1562744" y="492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78.4</a:t>
          </a:r>
          <a:r>
            <a:rPr kumimoji="1" lang="ja-JP" altLang="en-US" sz="1100">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の改善となり</a:t>
          </a:r>
          <a:r>
            <a:rPr kumimoji="1" lang="ja-JP" altLang="en-US" sz="1100">
              <a:latin typeface="ＭＳ Ｐゴシック" panose="020B0600070205080204" pitchFamily="50" charset="-128"/>
              <a:ea typeface="ＭＳ Ｐゴシック" panose="020B0600070205080204" pitchFamily="50" charset="-128"/>
            </a:rPr>
            <a:t>、類似団体、県平均よりも低い数字となっている。今後予定される事業についても過疎債、合併特例債など有利な財源を活用し、引き続き健全な状態を維持できるよう努めていく。</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3830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00000000-0008-0000-0000-000086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129896</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flipV="1">
          <a:off x="14793595" y="4613275"/>
          <a:ext cx="1269" cy="1345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133723</xdr:rowOff>
    </xdr:from>
    <xdr:ext cx="469744" cy="259045"/>
    <xdr:sp macro="" textlink="">
      <xdr:nvSpPr>
        <xdr:cNvPr id="136" name="債務償還比率最小値テキスト">
          <a:extLst>
            <a:ext uri="{FF2B5EF4-FFF2-40B4-BE49-F238E27FC236}">
              <a16:creationId xmlns:a16="http://schemas.microsoft.com/office/drawing/2014/main" id="{00000000-0008-0000-0000-000088000000}"/>
            </a:ext>
          </a:extLst>
        </xdr:cNvPr>
        <xdr:cNvSpPr txBox="1"/>
      </xdr:nvSpPr>
      <xdr:spPr>
        <a:xfrm>
          <a:off x="14846300" y="596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129896</xdr:rowOff>
    </xdr:from>
    <xdr:to>
      <xdr:col>76</xdr:col>
      <xdr:colOff>111125</xdr:colOff>
      <xdr:row>34</xdr:row>
      <xdr:rowOff>129896</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4706600" y="595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8" name="債務償還比率最大値テキスト">
          <a:extLst>
            <a:ext uri="{FF2B5EF4-FFF2-40B4-BE49-F238E27FC236}">
              <a16:creationId xmlns:a16="http://schemas.microsoft.com/office/drawing/2014/main" id="{00000000-0008-0000-0000-00008A000000}"/>
            </a:ext>
          </a:extLst>
        </xdr:cNvPr>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161472</xdr:rowOff>
    </xdr:from>
    <xdr:ext cx="469744" cy="259045"/>
    <xdr:sp macro="" textlink="">
      <xdr:nvSpPr>
        <xdr:cNvPr id="140" name="債務償還比率平均値テキスト">
          <a:extLst>
            <a:ext uri="{FF2B5EF4-FFF2-40B4-BE49-F238E27FC236}">
              <a16:creationId xmlns:a16="http://schemas.microsoft.com/office/drawing/2014/main" id="{00000000-0008-0000-0000-00008C000000}"/>
            </a:ext>
          </a:extLst>
        </xdr:cNvPr>
        <xdr:cNvSpPr txBox="1"/>
      </xdr:nvSpPr>
      <xdr:spPr>
        <a:xfrm>
          <a:off x="14846300" y="5304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11595</xdr:rowOff>
    </xdr:from>
    <xdr:to>
      <xdr:col>76</xdr:col>
      <xdr:colOff>73025</xdr:colOff>
      <xdr:row>31</xdr:row>
      <xdr:rowOff>113195</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4744700" y="532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126428</xdr:rowOff>
    </xdr:from>
    <xdr:to>
      <xdr:col>72</xdr:col>
      <xdr:colOff>123825</xdr:colOff>
      <xdr:row>33</xdr:row>
      <xdr:rowOff>56578</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4033500" y="561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33</xdr:row>
      <xdr:rowOff>94450</xdr:rowOff>
    </xdr:from>
    <xdr:to>
      <xdr:col>68</xdr:col>
      <xdr:colOff>123825</xdr:colOff>
      <xdr:row>34</xdr:row>
      <xdr:rowOff>24600</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3271500" y="575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33</xdr:row>
      <xdr:rowOff>132880</xdr:rowOff>
    </xdr:from>
    <xdr:to>
      <xdr:col>64</xdr:col>
      <xdr:colOff>123825</xdr:colOff>
      <xdr:row>34</xdr:row>
      <xdr:rowOff>63030</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2509500" y="579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33</xdr:row>
      <xdr:rowOff>157061</xdr:rowOff>
    </xdr:from>
    <xdr:to>
      <xdr:col>60</xdr:col>
      <xdr:colOff>123825</xdr:colOff>
      <xdr:row>34</xdr:row>
      <xdr:rowOff>87211</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1747500" y="581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72288</xdr:rowOff>
    </xdr:from>
    <xdr:to>
      <xdr:col>76</xdr:col>
      <xdr:colOff>73025</xdr:colOff>
      <xdr:row>31</xdr:row>
      <xdr:rowOff>2438</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4744700" y="521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95165</xdr:rowOff>
    </xdr:from>
    <xdr:ext cx="469744" cy="259045"/>
    <xdr:sp macro="" textlink="">
      <xdr:nvSpPr>
        <xdr:cNvPr id="152" name="債務償還比率該当値テキスト">
          <a:extLst>
            <a:ext uri="{FF2B5EF4-FFF2-40B4-BE49-F238E27FC236}">
              <a16:creationId xmlns:a16="http://schemas.microsoft.com/office/drawing/2014/main" id="{00000000-0008-0000-0000-000098000000}"/>
            </a:ext>
          </a:extLst>
        </xdr:cNvPr>
        <xdr:cNvSpPr txBox="1"/>
      </xdr:nvSpPr>
      <xdr:spPr>
        <a:xfrm>
          <a:off x="14846300" y="506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70104</xdr:rowOff>
    </xdr:from>
    <xdr:to>
      <xdr:col>72</xdr:col>
      <xdr:colOff>123825</xdr:colOff>
      <xdr:row>32</xdr:row>
      <xdr:rowOff>254</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033500" y="538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123088</xdr:rowOff>
    </xdr:from>
    <xdr:to>
      <xdr:col>76</xdr:col>
      <xdr:colOff>22225</xdr:colOff>
      <xdr:row>31</xdr:row>
      <xdr:rowOff>120904</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4084300" y="5266588"/>
          <a:ext cx="711200" cy="16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126454</xdr:rowOff>
    </xdr:from>
    <xdr:to>
      <xdr:col>68</xdr:col>
      <xdr:colOff>123825</xdr:colOff>
      <xdr:row>32</xdr:row>
      <xdr:rowOff>56604</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3271500" y="544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120904</xdr:rowOff>
    </xdr:from>
    <xdr:to>
      <xdr:col>72</xdr:col>
      <xdr:colOff>73025</xdr:colOff>
      <xdr:row>32</xdr:row>
      <xdr:rowOff>5804</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3322300" y="5435854"/>
          <a:ext cx="762000" cy="5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110477</xdr:rowOff>
    </xdr:from>
    <xdr:to>
      <xdr:col>64</xdr:col>
      <xdr:colOff>123825</xdr:colOff>
      <xdr:row>32</xdr:row>
      <xdr:rowOff>40627</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2509500" y="542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161277</xdr:rowOff>
    </xdr:from>
    <xdr:to>
      <xdr:col>68</xdr:col>
      <xdr:colOff>73025</xdr:colOff>
      <xdr:row>32</xdr:row>
      <xdr:rowOff>5804</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12560300" y="5476227"/>
          <a:ext cx="762000" cy="1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87808</xdr:rowOff>
    </xdr:from>
    <xdr:to>
      <xdr:col>60</xdr:col>
      <xdr:colOff>123825</xdr:colOff>
      <xdr:row>32</xdr:row>
      <xdr:rowOff>17958</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1747500" y="540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138608</xdr:rowOff>
    </xdr:from>
    <xdr:to>
      <xdr:col>64</xdr:col>
      <xdr:colOff>73025</xdr:colOff>
      <xdr:row>31</xdr:row>
      <xdr:rowOff>161277</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1798300" y="5453558"/>
          <a:ext cx="762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47706</xdr:rowOff>
    </xdr:from>
    <xdr:ext cx="469744" cy="259045"/>
    <xdr:sp macro="" textlink="">
      <xdr:nvSpPr>
        <xdr:cNvPr id="161" name="n_1aveValue債務償還比率">
          <a:extLst>
            <a:ext uri="{FF2B5EF4-FFF2-40B4-BE49-F238E27FC236}">
              <a16:creationId xmlns:a16="http://schemas.microsoft.com/office/drawing/2014/main" id="{00000000-0008-0000-0000-0000A1000000}"/>
            </a:ext>
          </a:extLst>
        </xdr:cNvPr>
        <xdr:cNvSpPr txBox="1"/>
      </xdr:nvSpPr>
      <xdr:spPr>
        <a:xfrm>
          <a:off x="13836727" y="570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15727</xdr:rowOff>
    </xdr:from>
    <xdr:ext cx="469744" cy="259045"/>
    <xdr:sp macro="" textlink="">
      <xdr:nvSpPr>
        <xdr:cNvPr id="162" name="n_2aveValue債務償還比率">
          <a:extLst>
            <a:ext uri="{FF2B5EF4-FFF2-40B4-BE49-F238E27FC236}">
              <a16:creationId xmlns:a16="http://schemas.microsoft.com/office/drawing/2014/main" id="{00000000-0008-0000-0000-0000A2000000}"/>
            </a:ext>
          </a:extLst>
        </xdr:cNvPr>
        <xdr:cNvSpPr txBox="1"/>
      </xdr:nvSpPr>
      <xdr:spPr>
        <a:xfrm>
          <a:off x="13087427" y="584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54157</xdr:rowOff>
    </xdr:from>
    <xdr:ext cx="469744" cy="259045"/>
    <xdr:sp macro="" textlink="">
      <xdr:nvSpPr>
        <xdr:cNvPr id="163" name="n_3aveValue債務償還比率">
          <a:extLst>
            <a:ext uri="{FF2B5EF4-FFF2-40B4-BE49-F238E27FC236}">
              <a16:creationId xmlns:a16="http://schemas.microsoft.com/office/drawing/2014/main" id="{00000000-0008-0000-0000-0000A3000000}"/>
            </a:ext>
          </a:extLst>
        </xdr:cNvPr>
        <xdr:cNvSpPr txBox="1"/>
      </xdr:nvSpPr>
      <xdr:spPr>
        <a:xfrm>
          <a:off x="12325427" y="588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78338</xdr:rowOff>
    </xdr:from>
    <xdr:ext cx="469744" cy="259045"/>
    <xdr:sp macro="" textlink="">
      <xdr:nvSpPr>
        <xdr:cNvPr id="164" name="n_4aveValue債務償還比率">
          <a:extLst>
            <a:ext uri="{FF2B5EF4-FFF2-40B4-BE49-F238E27FC236}">
              <a16:creationId xmlns:a16="http://schemas.microsoft.com/office/drawing/2014/main" id="{00000000-0008-0000-0000-0000A4000000}"/>
            </a:ext>
          </a:extLst>
        </xdr:cNvPr>
        <xdr:cNvSpPr txBox="1"/>
      </xdr:nvSpPr>
      <xdr:spPr>
        <a:xfrm>
          <a:off x="11563427" y="590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16781</xdr:rowOff>
    </xdr:from>
    <xdr:ext cx="469744" cy="259045"/>
    <xdr:sp macro="" textlink="">
      <xdr:nvSpPr>
        <xdr:cNvPr id="165" name="n_1mainValue債務償還比率">
          <a:extLst>
            <a:ext uri="{FF2B5EF4-FFF2-40B4-BE49-F238E27FC236}">
              <a16:creationId xmlns:a16="http://schemas.microsoft.com/office/drawing/2014/main" id="{00000000-0008-0000-0000-0000A5000000}"/>
            </a:ext>
          </a:extLst>
        </xdr:cNvPr>
        <xdr:cNvSpPr txBox="1"/>
      </xdr:nvSpPr>
      <xdr:spPr>
        <a:xfrm>
          <a:off x="13836727" y="516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73131</xdr:rowOff>
    </xdr:from>
    <xdr:ext cx="469744" cy="259045"/>
    <xdr:sp macro="" textlink="">
      <xdr:nvSpPr>
        <xdr:cNvPr id="166" name="n_2mainValue債務償還比率">
          <a:extLst>
            <a:ext uri="{FF2B5EF4-FFF2-40B4-BE49-F238E27FC236}">
              <a16:creationId xmlns:a16="http://schemas.microsoft.com/office/drawing/2014/main" id="{00000000-0008-0000-0000-0000A6000000}"/>
            </a:ext>
          </a:extLst>
        </xdr:cNvPr>
        <xdr:cNvSpPr txBox="1"/>
      </xdr:nvSpPr>
      <xdr:spPr>
        <a:xfrm>
          <a:off x="13087427" y="521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57154</xdr:rowOff>
    </xdr:from>
    <xdr:ext cx="469744" cy="259045"/>
    <xdr:sp macro="" textlink="">
      <xdr:nvSpPr>
        <xdr:cNvPr id="167" name="n_3mainValue債務償還比率">
          <a:extLst>
            <a:ext uri="{FF2B5EF4-FFF2-40B4-BE49-F238E27FC236}">
              <a16:creationId xmlns:a16="http://schemas.microsoft.com/office/drawing/2014/main" id="{00000000-0008-0000-0000-0000A7000000}"/>
            </a:ext>
          </a:extLst>
        </xdr:cNvPr>
        <xdr:cNvSpPr txBox="1"/>
      </xdr:nvSpPr>
      <xdr:spPr>
        <a:xfrm>
          <a:off x="12325427" y="520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34485</xdr:rowOff>
    </xdr:from>
    <xdr:ext cx="469744" cy="259045"/>
    <xdr:sp macro="" textlink="">
      <xdr:nvSpPr>
        <xdr:cNvPr id="168" name="n_4mainValue債務償還比率">
          <a:extLst>
            <a:ext uri="{FF2B5EF4-FFF2-40B4-BE49-F238E27FC236}">
              <a16:creationId xmlns:a16="http://schemas.microsoft.com/office/drawing/2014/main" id="{00000000-0008-0000-0000-0000A8000000}"/>
            </a:ext>
          </a:extLst>
        </xdr:cNvPr>
        <xdr:cNvSpPr txBox="1"/>
      </xdr:nvSpPr>
      <xdr:spPr>
        <a:xfrm>
          <a:off x="11563427" y="5177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00000000-0008-0000-0000-0000A9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00000000-0008-0000-0000-0000AA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香川県まんのう町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17,875
17,699
194.45
12,526,641
12,103,110
337,011
7,347,994
12,733,886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139065</xdr:rowOff>
    </xdr:from>
    <xdr:to>
      <xdr:col>24</xdr:col>
      <xdr:colOff>62865</xdr:colOff>
      <xdr:row>41</xdr:row>
      <xdr:rowOff>154305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79691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158132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154305</xdr:rowOff>
    </xdr:from>
    <xdr:to>
      <xdr:col>24</xdr:col>
      <xdr:colOff>152400</xdr:colOff>
      <xdr:row>41</xdr:row>
      <xdr:rowOff>154305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8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85742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139065</xdr:rowOff>
    </xdr:from>
    <xdr:to>
      <xdr:col>24</xdr:col>
      <xdr:colOff>152400</xdr:colOff>
      <xdr:row>33</xdr:row>
      <xdr:rowOff>139065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44450</xdr:rowOff>
    </xdr:from>
    <xdr:to>
      <xdr:col>20</xdr:col>
      <xdr:colOff>38100</xdr:colOff>
      <xdr:row>38</xdr:row>
      <xdr:rowOff>146050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93980</xdr:rowOff>
    </xdr:from>
    <xdr:to>
      <xdr:col>15</xdr:col>
      <xdr:colOff>101600</xdr:colOff>
      <xdr:row>39</xdr:row>
      <xdr:rowOff>24130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52070</xdr:rowOff>
    </xdr:from>
    <xdr:to>
      <xdr:col>10</xdr:col>
      <xdr:colOff>165100</xdr:colOff>
      <xdr:row>38</xdr:row>
      <xdr:rowOff>153670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15892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35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143510</xdr:rowOff>
    </xdr:from>
    <xdr:to>
      <xdr:col>20</xdr:col>
      <xdr:colOff>38100</xdr:colOff>
      <xdr:row>38</xdr:row>
      <xdr:rowOff>73660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22860</xdr:rowOff>
    </xdr:from>
    <xdr:to>
      <xdr:col>24</xdr:col>
      <xdr:colOff>63500</xdr:colOff>
      <xdr:row>38</xdr:row>
      <xdr:rowOff>43815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53796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116840</xdr:rowOff>
    </xdr:from>
    <xdr:to>
      <xdr:col>15</xdr:col>
      <xdr:colOff>101600</xdr:colOff>
      <xdr:row>38</xdr:row>
      <xdr:rowOff>46990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167640</xdr:rowOff>
    </xdr:from>
    <xdr:to>
      <xdr:col>19</xdr:col>
      <xdr:colOff>177800</xdr:colOff>
      <xdr:row>38</xdr:row>
      <xdr:rowOff>22860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5112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90170</xdr:rowOff>
    </xdr:from>
    <xdr:to>
      <xdr:col>10</xdr:col>
      <xdr:colOff>165100</xdr:colOff>
      <xdr:row>38</xdr:row>
      <xdr:rowOff>20320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140970</xdr:rowOff>
    </xdr:from>
    <xdr:to>
      <xdr:col>15</xdr:col>
      <xdr:colOff>50800</xdr:colOff>
      <xdr:row>37</xdr:row>
      <xdr:rowOff>167640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4846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65405</xdr:rowOff>
    </xdr:from>
    <xdr:to>
      <xdr:col>6</xdr:col>
      <xdr:colOff>38100</xdr:colOff>
      <xdr:row>37</xdr:row>
      <xdr:rowOff>167005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116205</xdr:rowOff>
    </xdr:from>
    <xdr:to>
      <xdr:col>10</xdr:col>
      <xdr:colOff>114300</xdr:colOff>
      <xdr:row>37</xdr:row>
      <xdr:rowOff>140970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4598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137177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15257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144797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90187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63517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36847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12082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15347</xdr:rowOff>
    </xdr:from>
    <xdr:to>
      <xdr:col>54</xdr:col>
      <xdr:colOff>189865</xdr:colOff>
      <xdr:row>41</xdr:row>
      <xdr:rowOff>80571</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673197"/>
          <a:ext cx="0" cy="1436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84398</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1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80571</xdr:rowOff>
    </xdr:from>
    <xdr:to>
      <xdr:col>55</xdr:col>
      <xdr:colOff>88900</xdr:colOff>
      <xdr:row>41</xdr:row>
      <xdr:rowOff>80571</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10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133474</xdr:rowOff>
    </xdr:from>
    <xdr:ext cx="599010"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44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15347</xdr:rowOff>
    </xdr:from>
    <xdr:to>
      <xdr:col>55</xdr:col>
      <xdr:colOff>88900</xdr:colOff>
      <xdr:row>33</xdr:row>
      <xdr:rowOff>15347</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67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104329</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790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125902</xdr:rowOff>
    </xdr:from>
    <xdr:to>
      <xdr:col>55</xdr:col>
      <xdr:colOff>50800</xdr:colOff>
      <xdr:row>40</xdr:row>
      <xdr:rowOff>56052</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81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161692</xdr:rowOff>
    </xdr:from>
    <xdr:to>
      <xdr:col>50</xdr:col>
      <xdr:colOff>165100</xdr:colOff>
      <xdr:row>40</xdr:row>
      <xdr:rowOff>91842</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84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166876</xdr:rowOff>
    </xdr:from>
    <xdr:to>
      <xdr:col>46</xdr:col>
      <xdr:colOff>38100</xdr:colOff>
      <xdr:row>40</xdr:row>
      <xdr:rowOff>97026</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85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629</xdr:rowOff>
    </xdr:from>
    <xdr:to>
      <xdr:col>41</xdr:col>
      <xdr:colOff>101600</xdr:colOff>
      <xdr:row>40</xdr:row>
      <xdr:rowOff>102229</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8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5667</xdr:rowOff>
    </xdr:from>
    <xdr:to>
      <xdr:col>36</xdr:col>
      <xdr:colOff>165100</xdr:colOff>
      <xdr:row>40</xdr:row>
      <xdr:rowOff>107267</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86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73946</xdr:rowOff>
    </xdr:from>
    <xdr:to>
      <xdr:col>55</xdr:col>
      <xdr:colOff>50800</xdr:colOff>
      <xdr:row>40</xdr:row>
      <xdr:rowOff>4096</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67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96823</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61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107815</xdr:rowOff>
    </xdr:from>
    <xdr:to>
      <xdr:col>50</xdr:col>
      <xdr:colOff>165100</xdr:colOff>
      <xdr:row>40</xdr:row>
      <xdr:rowOff>37965</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679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124746</xdr:rowOff>
    </xdr:from>
    <xdr:to>
      <xdr:col>55</xdr:col>
      <xdr:colOff>0</xdr:colOff>
      <xdr:row>39</xdr:row>
      <xdr:rowOff>158615</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6811296"/>
          <a:ext cx="838200" cy="3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111665</xdr:rowOff>
    </xdr:from>
    <xdr:to>
      <xdr:col>46</xdr:col>
      <xdr:colOff>38100</xdr:colOff>
      <xdr:row>40</xdr:row>
      <xdr:rowOff>41815</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679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158615</xdr:rowOff>
    </xdr:from>
    <xdr:to>
      <xdr:col>50</xdr:col>
      <xdr:colOff>114300</xdr:colOff>
      <xdr:row>39</xdr:row>
      <xdr:rowOff>162465</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6845165"/>
          <a:ext cx="889000" cy="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90176</xdr:rowOff>
    </xdr:from>
    <xdr:to>
      <xdr:col>41</xdr:col>
      <xdr:colOff>101600</xdr:colOff>
      <xdr:row>40</xdr:row>
      <xdr:rowOff>20326</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677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140976</xdr:rowOff>
    </xdr:from>
    <xdr:to>
      <xdr:col>45</xdr:col>
      <xdr:colOff>177800</xdr:colOff>
      <xdr:row>39</xdr:row>
      <xdr:rowOff>162465</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a:off x="7861300" y="6827526"/>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96019</xdr:rowOff>
    </xdr:from>
    <xdr:to>
      <xdr:col>36</xdr:col>
      <xdr:colOff>165100</xdr:colOff>
      <xdr:row>40</xdr:row>
      <xdr:rowOff>26169</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67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140976</xdr:rowOff>
    </xdr:from>
    <xdr:to>
      <xdr:col>41</xdr:col>
      <xdr:colOff>50800</xdr:colOff>
      <xdr:row>39</xdr:row>
      <xdr:rowOff>146819</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6827526"/>
          <a:ext cx="8890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82969</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94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88153</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694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93356</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695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98394</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95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54492</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59411" y="656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58342</xdr:rowOff>
    </xdr:from>
    <xdr:ext cx="534377"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483111" y="657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36853</xdr:rowOff>
    </xdr:from>
    <xdr:ext cx="534377"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594111" y="655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42696</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05111" y="655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63</xdr:row>
      <xdr:rowOff>106135</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501596"/>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109962</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091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106135</xdr:rowOff>
    </xdr:from>
    <xdr:to>
      <xdr:col>24</xdr:col>
      <xdr:colOff>152400</xdr:colOff>
      <xdr:row>63</xdr:row>
      <xdr:rowOff>106135</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66783</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353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43906</xdr:rowOff>
    </xdr:from>
    <xdr:to>
      <xdr:col>24</xdr:col>
      <xdr:colOff>114300</xdr:colOff>
      <xdr:row>61</xdr:row>
      <xdr:rowOff>145506</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143510</xdr:rowOff>
    </xdr:from>
    <xdr:to>
      <xdr:col>20</xdr:col>
      <xdr:colOff>38100</xdr:colOff>
      <xdr:row>61</xdr:row>
      <xdr:rowOff>73660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117384</xdr:rowOff>
    </xdr:from>
    <xdr:to>
      <xdr:col>15</xdr:col>
      <xdr:colOff>101600</xdr:colOff>
      <xdr:row>61</xdr:row>
      <xdr:rowOff>47534</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114119</xdr:rowOff>
    </xdr:from>
    <xdr:to>
      <xdr:col>10</xdr:col>
      <xdr:colOff>165100</xdr:colOff>
      <xdr:row>61</xdr:row>
      <xdr:rowOff>44269</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96157</xdr:rowOff>
    </xdr:from>
    <xdr:to>
      <xdr:col>24</xdr:col>
      <xdr:colOff>114300</xdr:colOff>
      <xdr:row>62</xdr:row>
      <xdr:rowOff>26307</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74584</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86360</xdr:rowOff>
    </xdr:from>
    <xdr:to>
      <xdr:col>20</xdr:col>
      <xdr:colOff>38100</xdr:colOff>
      <xdr:row>62</xdr:row>
      <xdr:rowOff>16510</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137160</xdr:rowOff>
    </xdr:from>
    <xdr:to>
      <xdr:col>24</xdr:col>
      <xdr:colOff>63500</xdr:colOff>
      <xdr:row>61</xdr:row>
      <xdr:rowOff>146957</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797300" y="1059561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68399</xdr:rowOff>
    </xdr:from>
    <xdr:to>
      <xdr:col>15</xdr:col>
      <xdr:colOff>101600</xdr:colOff>
      <xdr:row>61</xdr:row>
      <xdr:rowOff>169999</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119199</xdr:rowOff>
    </xdr:from>
    <xdr:to>
      <xdr:col>19</xdr:col>
      <xdr:colOff>177800</xdr:colOff>
      <xdr:row>61</xdr:row>
      <xdr:rowOff>137160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1057764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68399</xdr:rowOff>
    </xdr:from>
    <xdr:to>
      <xdr:col>10</xdr:col>
      <xdr:colOff>165100</xdr:colOff>
      <xdr:row>61</xdr:row>
      <xdr:rowOff>169999</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119199</xdr:rowOff>
    </xdr:from>
    <xdr:to>
      <xdr:col>15</xdr:col>
      <xdr:colOff>50800</xdr:colOff>
      <xdr:row>61</xdr:row>
      <xdr:rowOff>119199</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019300" y="105776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42273</xdr:rowOff>
    </xdr:from>
    <xdr:to>
      <xdr:col>6</xdr:col>
      <xdr:colOff>38100</xdr:colOff>
      <xdr:row>61</xdr:row>
      <xdr:rowOff>143873</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93073</xdr:rowOff>
    </xdr:from>
    <xdr:to>
      <xdr:col>10</xdr:col>
      <xdr:colOff>114300</xdr:colOff>
      <xdr:row>61</xdr:row>
      <xdr:rowOff>119199</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130300" y="105515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90187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64061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60796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28139</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7637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161126</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161126</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135000</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13495</xdr:rowOff>
    </xdr:from>
    <xdr:to>
      <xdr:col>54</xdr:col>
      <xdr:colOff>189865</xdr:colOff>
      <xdr:row>64</xdr:row>
      <xdr:rowOff>61196</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786145"/>
          <a:ext cx="0" cy="1247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65023</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103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61196</xdr:rowOff>
    </xdr:from>
    <xdr:to>
      <xdr:col>55</xdr:col>
      <xdr:colOff>88900</xdr:colOff>
      <xdr:row>64</xdr:row>
      <xdr:rowOff>61196</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103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131622</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56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13495</xdr:rowOff>
    </xdr:from>
    <xdr:to>
      <xdr:col>55</xdr:col>
      <xdr:colOff>88900</xdr:colOff>
      <xdr:row>57</xdr:row>
      <xdr:rowOff>13495</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78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71122</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358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48245</xdr:rowOff>
    </xdr:from>
    <xdr:to>
      <xdr:col>55</xdr:col>
      <xdr:colOff>50800</xdr:colOff>
      <xdr:row>61</xdr:row>
      <xdr:rowOff>149845</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5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37864</xdr:rowOff>
    </xdr:from>
    <xdr:to>
      <xdr:col>50</xdr:col>
      <xdr:colOff>165100</xdr:colOff>
      <xdr:row>61</xdr:row>
      <xdr:rowOff>139464</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49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49003</xdr:rowOff>
    </xdr:from>
    <xdr:to>
      <xdr:col>46</xdr:col>
      <xdr:colOff>38100</xdr:colOff>
      <xdr:row>61</xdr:row>
      <xdr:rowOff>150603</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5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80235</xdr:rowOff>
    </xdr:from>
    <xdr:to>
      <xdr:col>41</xdr:col>
      <xdr:colOff>101600</xdr:colOff>
      <xdr:row>62</xdr:row>
      <xdr:rowOff>10385</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53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67811</xdr:rowOff>
    </xdr:from>
    <xdr:to>
      <xdr:col>36</xdr:col>
      <xdr:colOff>165100</xdr:colOff>
      <xdr:row>61</xdr:row>
      <xdr:rowOff>169411</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15146</xdr:rowOff>
    </xdr:from>
    <xdr:to>
      <xdr:col>55</xdr:col>
      <xdr:colOff>50800</xdr:colOff>
      <xdr:row>62</xdr:row>
      <xdr:rowOff>116746</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64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165023</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62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26950</xdr:rowOff>
    </xdr:from>
    <xdr:to>
      <xdr:col>50</xdr:col>
      <xdr:colOff>165100</xdr:colOff>
      <xdr:row>62</xdr:row>
      <xdr:rowOff>128550</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6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65946</xdr:rowOff>
    </xdr:from>
    <xdr:to>
      <xdr:col>55</xdr:col>
      <xdr:colOff>0</xdr:colOff>
      <xdr:row>62</xdr:row>
      <xdr:rowOff>77750</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0695846"/>
          <a:ext cx="838200" cy="1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33744</xdr:rowOff>
    </xdr:from>
    <xdr:to>
      <xdr:col>46</xdr:col>
      <xdr:colOff>38100</xdr:colOff>
      <xdr:row>62</xdr:row>
      <xdr:rowOff>135344</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66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77750</xdr:rowOff>
    </xdr:from>
    <xdr:to>
      <xdr:col>50</xdr:col>
      <xdr:colOff>114300</xdr:colOff>
      <xdr:row>62</xdr:row>
      <xdr:rowOff>84544</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0707650"/>
          <a:ext cx="889000" cy="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44896</xdr:rowOff>
    </xdr:from>
    <xdr:to>
      <xdr:col>41</xdr:col>
      <xdr:colOff>101600</xdr:colOff>
      <xdr:row>62</xdr:row>
      <xdr:rowOff>146496</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67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84544</xdr:rowOff>
    </xdr:from>
    <xdr:to>
      <xdr:col>45</xdr:col>
      <xdr:colOff>177800</xdr:colOff>
      <xdr:row>62</xdr:row>
      <xdr:rowOff>95696</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10714444"/>
          <a:ext cx="889000" cy="1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49576</xdr:rowOff>
    </xdr:from>
    <xdr:to>
      <xdr:col>36</xdr:col>
      <xdr:colOff>165100</xdr:colOff>
      <xdr:row>62</xdr:row>
      <xdr:rowOff>151176</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6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95696</xdr:rowOff>
    </xdr:from>
    <xdr:to>
      <xdr:col>41</xdr:col>
      <xdr:colOff>50800</xdr:colOff>
      <xdr:row>62</xdr:row>
      <xdr:rowOff>100376</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72300" y="10725596"/>
          <a:ext cx="889000" cy="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155991</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327095" y="1027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167130</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50795" y="1028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26912</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61795" y="10313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14488</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72795" y="10301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119677</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0749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126471</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0756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137623</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076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142303</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0772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1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86</xdr:row>
      <xdr:rowOff>83820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4634865" y="13331189"/>
          <a:ext cx="0" cy="149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405111" cy="259045"/>
    <xdr:sp macro="" textlink="">
      <xdr:nvSpPr>
        <xdr:cNvPr id="287" name="【公営住宅】&#10;有形固定資産減価償却率最小値テキスト">
          <a:extLst>
            <a:ext uri="{FF2B5EF4-FFF2-40B4-BE49-F238E27FC236}">
              <a16:creationId xmlns:a16="http://schemas.microsoft.com/office/drawing/2014/main" id="{00000000-0008-0000-0100-00001F010000}"/>
            </a:ext>
          </a:extLst>
        </xdr:cNvPr>
        <xdr:cNvSpPr txBox="1"/>
      </xdr:nvSpPr>
      <xdr:spPr>
        <a:xfrm>
          <a:off x="4673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100-000021010000}"/>
            </a:ext>
          </a:extLst>
        </xdr:cNvPr>
        <xdr:cNvSpPr txBox="1"/>
      </xdr:nvSpPr>
      <xdr:spPr>
        <a:xfrm>
          <a:off x="4673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25416</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100-000023010000}"/>
            </a:ext>
          </a:extLst>
        </xdr:cNvPr>
        <xdr:cNvSpPr txBox="1"/>
      </xdr:nvSpPr>
      <xdr:spPr>
        <a:xfrm>
          <a:off x="4673600" y="1408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2539</xdr:rowOff>
    </xdr:from>
    <xdr:to>
      <xdr:col>24</xdr:col>
      <xdr:colOff>114300</xdr:colOff>
      <xdr:row>83</xdr:row>
      <xdr:rowOff>104139</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4584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114936</xdr:rowOff>
    </xdr:from>
    <xdr:to>
      <xdr:col>10</xdr:col>
      <xdr:colOff>165100</xdr:colOff>
      <xdr:row>82</xdr:row>
      <xdr:rowOff>45086</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1968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130175</xdr:rowOff>
    </xdr:from>
    <xdr:to>
      <xdr:col>6</xdr:col>
      <xdr:colOff>38100</xdr:colOff>
      <xdr:row>82</xdr:row>
      <xdr:rowOff>60325</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079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69214</xdr:rowOff>
    </xdr:from>
    <xdr:to>
      <xdr:col>24</xdr:col>
      <xdr:colOff>114300</xdr:colOff>
      <xdr:row>83</xdr:row>
      <xdr:rowOff>170814</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45847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47641</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100-00002F010000}"/>
            </a:ext>
          </a:extLst>
        </xdr:cNvPr>
        <xdr:cNvSpPr txBox="1"/>
      </xdr:nvSpPr>
      <xdr:spPr>
        <a:xfrm>
          <a:off x="4673600"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42545</xdr:rowOff>
    </xdr:from>
    <xdr:to>
      <xdr:col>20</xdr:col>
      <xdr:colOff>38100</xdr:colOff>
      <xdr:row>83</xdr:row>
      <xdr:rowOff>144145</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37465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93345</xdr:rowOff>
    </xdr:from>
    <xdr:to>
      <xdr:col>24</xdr:col>
      <xdr:colOff>63500</xdr:colOff>
      <xdr:row>83</xdr:row>
      <xdr:rowOff>120014</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3797300" y="14323695"/>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31114</xdr:rowOff>
    </xdr:from>
    <xdr:to>
      <xdr:col>15</xdr:col>
      <xdr:colOff>101600</xdr:colOff>
      <xdr:row>83</xdr:row>
      <xdr:rowOff>132714</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28575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81914</xdr:rowOff>
    </xdr:from>
    <xdr:to>
      <xdr:col>19</xdr:col>
      <xdr:colOff>177800</xdr:colOff>
      <xdr:row>83</xdr:row>
      <xdr:rowOff>93345</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2908300" y="1431226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6350</xdr:rowOff>
    </xdr:from>
    <xdr:to>
      <xdr:col>10</xdr:col>
      <xdr:colOff>165100</xdr:colOff>
      <xdr:row>83</xdr:row>
      <xdr:rowOff>107950</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1968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57150</xdr:rowOff>
    </xdr:from>
    <xdr:to>
      <xdr:col>15</xdr:col>
      <xdr:colOff>50800</xdr:colOff>
      <xdr:row>83</xdr:row>
      <xdr:rowOff>81914</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019300" y="1428750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151130</xdr:rowOff>
    </xdr:from>
    <xdr:to>
      <xdr:col>6</xdr:col>
      <xdr:colOff>38100</xdr:colOff>
      <xdr:row>83</xdr:row>
      <xdr:rowOff>81280</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079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30480</xdr:rowOff>
    </xdr:from>
    <xdr:to>
      <xdr:col>10</xdr:col>
      <xdr:colOff>114300</xdr:colOff>
      <xdr:row>83</xdr:row>
      <xdr:rowOff>57150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130300" y="142608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65422</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100-000038010000}"/>
            </a:ext>
          </a:extLst>
        </xdr:cNvPr>
        <xdr:cNvSpPr txBox="1"/>
      </xdr:nvSpPr>
      <xdr:spPr>
        <a:xfrm>
          <a:off x="35820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100-000039010000}"/>
            </a:ext>
          </a:extLst>
        </xdr:cNvPr>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61613</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100-00003A010000}"/>
            </a:ext>
          </a:extLst>
        </xdr:cNvPr>
        <xdr:cNvSpPr txBox="1"/>
      </xdr:nvSpPr>
      <xdr:spPr>
        <a:xfrm>
          <a:off x="1816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76852</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100-00003B010000}"/>
            </a:ext>
          </a:extLst>
        </xdr:cNvPr>
        <xdr:cNvSpPr txBox="1"/>
      </xdr:nvSpPr>
      <xdr:spPr>
        <a:xfrm>
          <a:off x="927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135272</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123841</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99077</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72407</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00000000-0008-0000-0100-00005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18669</xdr:rowOff>
    </xdr:from>
    <xdr:to>
      <xdr:col>54</xdr:col>
      <xdr:colOff>189865</xdr:colOff>
      <xdr:row>85</xdr:row>
      <xdr:rowOff>83820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flipV="1">
          <a:off x="10476865" y="13391769"/>
          <a:ext cx="0" cy="126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40" name="【公営住宅】&#10;一人当たり面積最小値テキスト">
          <a:extLst>
            <a:ext uri="{FF2B5EF4-FFF2-40B4-BE49-F238E27FC236}">
              <a16:creationId xmlns:a16="http://schemas.microsoft.com/office/drawing/2014/main" id="{00000000-0008-0000-0100-000054010000}"/>
            </a:ext>
          </a:extLst>
        </xdr:cNvPr>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136796</xdr:rowOff>
    </xdr:from>
    <xdr:ext cx="469744" cy="259045"/>
    <xdr:sp macro="" textlink="">
      <xdr:nvSpPr>
        <xdr:cNvPr id="342" name="【公営住宅】&#10;一人当たり面積最大値テキスト">
          <a:extLst>
            <a:ext uri="{FF2B5EF4-FFF2-40B4-BE49-F238E27FC236}">
              <a16:creationId xmlns:a16="http://schemas.microsoft.com/office/drawing/2014/main" id="{00000000-0008-0000-0100-000056010000}"/>
            </a:ext>
          </a:extLst>
        </xdr:cNvPr>
        <xdr:cNvSpPr txBox="1"/>
      </xdr:nvSpPr>
      <xdr:spPr>
        <a:xfrm>
          <a:off x="10515600" y="1316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18669</xdr:rowOff>
    </xdr:from>
    <xdr:to>
      <xdr:col>55</xdr:col>
      <xdr:colOff>88900</xdr:colOff>
      <xdr:row>78</xdr:row>
      <xdr:rowOff>18669</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10388600" y="1339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39324</xdr:rowOff>
    </xdr:from>
    <xdr:ext cx="469744" cy="259045"/>
    <xdr:sp macro="" textlink="">
      <xdr:nvSpPr>
        <xdr:cNvPr id="344" name="【公営住宅】&#10;一人当たり面積平均値テキスト">
          <a:extLst>
            <a:ext uri="{FF2B5EF4-FFF2-40B4-BE49-F238E27FC236}">
              <a16:creationId xmlns:a16="http://schemas.microsoft.com/office/drawing/2014/main" id="{00000000-0008-0000-0100-000058010000}"/>
            </a:ext>
          </a:extLst>
        </xdr:cNvPr>
        <xdr:cNvSpPr txBox="1"/>
      </xdr:nvSpPr>
      <xdr:spPr>
        <a:xfrm>
          <a:off x="10515600" y="139267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16447</xdr:rowOff>
    </xdr:from>
    <xdr:to>
      <xdr:col>55</xdr:col>
      <xdr:colOff>50800</xdr:colOff>
      <xdr:row>82</xdr:row>
      <xdr:rowOff>118047</xdr:rowOff>
    </xdr:to>
    <xdr:sp macro="" textlink="">
      <xdr:nvSpPr>
        <xdr:cNvPr id="345" name="フローチャート: 判断 344">
          <a:extLst>
            <a:ext uri="{FF2B5EF4-FFF2-40B4-BE49-F238E27FC236}">
              <a16:creationId xmlns:a16="http://schemas.microsoft.com/office/drawing/2014/main" id="{00000000-0008-0000-0100-000059010000}"/>
            </a:ext>
          </a:extLst>
        </xdr:cNvPr>
        <xdr:cNvSpPr/>
      </xdr:nvSpPr>
      <xdr:spPr>
        <a:xfrm>
          <a:off x="10426700" y="1407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89027</xdr:rowOff>
    </xdr:from>
    <xdr:to>
      <xdr:col>50</xdr:col>
      <xdr:colOff>165100</xdr:colOff>
      <xdr:row>83</xdr:row>
      <xdr:rowOff>19177</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9588500" y="1414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98171</xdr:rowOff>
    </xdr:from>
    <xdr:to>
      <xdr:col>46</xdr:col>
      <xdr:colOff>38100</xdr:colOff>
      <xdr:row>83</xdr:row>
      <xdr:rowOff>28321</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8699500" y="1415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115888</xdr:rowOff>
    </xdr:from>
    <xdr:to>
      <xdr:col>41</xdr:col>
      <xdr:colOff>101600</xdr:colOff>
      <xdr:row>83</xdr:row>
      <xdr:rowOff>46038</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7810500" y="1417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84455</xdr:rowOff>
    </xdr:from>
    <xdr:to>
      <xdr:col>36</xdr:col>
      <xdr:colOff>165100</xdr:colOff>
      <xdr:row>83</xdr:row>
      <xdr:rowOff>14605</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6921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61595</xdr:rowOff>
    </xdr:from>
    <xdr:to>
      <xdr:col>55</xdr:col>
      <xdr:colOff>50800</xdr:colOff>
      <xdr:row>84</xdr:row>
      <xdr:rowOff>163195</xdr:rowOff>
    </xdr:to>
    <xdr:sp macro="" textlink="">
      <xdr:nvSpPr>
        <xdr:cNvPr id="355" name="楕円 354">
          <a:extLst>
            <a:ext uri="{FF2B5EF4-FFF2-40B4-BE49-F238E27FC236}">
              <a16:creationId xmlns:a16="http://schemas.microsoft.com/office/drawing/2014/main" id="{00000000-0008-0000-0100-000063010000}"/>
            </a:ext>
          </a:extLst>
        </xdr:cNvPr>
        <xdr:cNvSpPr/>
      </xdr:nvSpPr>
      <xdr:spPr>
        <a:xfrm>
          <a:off x="104267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40022</xdr:rowOff>
    </xdr:from>
    <xdr:ext cx="469744" cy="259045"/>
    <xdr:sp macro="" textlink="">
      <xdr:nvSpPr>
        <xdr:cNvPr id="356" name="【公営住宅】&#10;一人当たり面積該当値テキスト">
          <a:extLst>
            <a:ext uri="{FF2B5EF4-FFF2-40B4-BE49-F238E27FC236}">
              <a16:creationId xmlns:a16="http://schemas.microsoft.com/office/drawing/2014/main" id="{00000000-0008-0000-0100-000064010000}"/>
            </a:ext>
          </a:extLst>
        </xdr:cNvPr>
        <xdr:cNvSpPr txBox="1"/>
      </xdr:nvSpPr>
      <xdr:spPr>
        <a:xfrm>
          <a:off x="10515600" y="1444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64452</xdr:rowOff>
    </xdr:from>
    <xdr:to>
      <xdr:col>50</xdr:col>
      <xdr:colOff>165100</xdr:colOff>
      <xdr:row>84</xdr:row>
      <xdr:rowOff>166052</xdr:rowOff>
    </xdr:to>
    <xdr:sp macro="" textlink="">
      <xdr:nvSpPr>
        <xdr:cNvPr id="357" name="楕円 356">
          <a:extLst>
            <a:ext uri="{FF2B5EF4-FFF2-40B4-BE49-F238E27FC236}">
              <a16:creationId xmlns:a16="http://schemas.microsoft.com/office/drawing/2014/main" id="{00000000-0008-0000-0100-000065010000}"/>
            </a:ext>
          </a:extLst>
        </xdr:cNvPr>
        <xdr:cNvSpPr/>
      </xdr:nvSpPr>
      <xdr:spPr>
        <a:xfrm>
          <a:off x="9588500" y="1446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112395</xdr:rowOff>
    </xdr:from>
    <xdr:to>
      <xdr:col>55</xdr:col>
      <xdr:colOff>0</xdr:colOff>
      <xdr:row>84</xdr:row>
      <xdr:rowOff>115252</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flipV="1">
          <a:off x="9639300" y="14514195"/>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61024</xdr:rowOff>
    </xdr:from>
    <xdr:to>
      <xdr:col>46</xdr:col>
      <xdr:colOff>38100</xdr:colOff>
      <xdr:row>84</xdr:row>
      <xdr:rowOff>162624</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8699500" y="1446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111824</xdr:rowOff>
    </xdr:from>
    <xdr:to>
      <xdr:col>50</xdr:col>
      <xdr:colOff>114300</xdr:colOff>
      <xdr:row>84</xdr:row>
      <xdr:rowOff>115252</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a:off x="8750300" y="14513624"/>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62737</xdr:rowOff>
    </xdr:from>
    <xdr:to>
      <xdr:col>41</xdr:col>
      <xdr:colOff>101600</xdr:colOff>
      <xdr:row>84</xdr:row>
      <xdr:rowOff>164337</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7810500" y="1446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111824</xdr:rowOff>
    </xdr:from>
    <xdr:to>
      <xdr:col>45</xdr:col>
      <xdr:colOff>177800</xdr:colOff>
      <xdr:row>84</xdr:row>
      <xdr:rowOff>113537</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7861300" y="14513624"/>
          <a:ext cx="8890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65024</xdr:rowOff>
    </xdr:from>
    <xdr:to>
      <xdr:col>36</xdr:col>
      <xdr:colOff>165100</xdr:colOff>
      <xdr:row>84</xdr:row>
      <xdr:rowOff>166624</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6921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113537</xdr:rowOff>
    </xdr:from>
    <xdr:to>
      <xdr:col>41</xdr:col>
      <xdr:colOff>50800</xdr:colOff>
      <xdr:row>84</xdr:row>
      <xdr:rowOff>115824</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6972300" y="1451533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35704</xdr:rowOff>
    </xdr:from>
    <xdr:ext cx="469744" cy="259045"/>
    <xdr:sp macro="" textlink="">
      <xdr:nvSpPr>
        <xdr:cNvPr id="365" name="n_1aveValue【公営住宅】&#10;一人当たり面積">
          <a:extLst>
            <a:ext uri="{FF2B5EF4-FFF2-40B4-BE49-F238E27FC236}">
              <a16:creationId xmlns:a16="http://schemas.microsoft.com/office/drawing/2014/main" id="{00000000-0008-0000-0100-00006D010000}"/>
            </a:ext>
          </a:extLst>
        </xdr:cNvPr>
        <xdr:cNvSpPr txBox="1"/>
      </xdr:nvSpPr>
      <xdr:spPr>
        <a:xfrm>
          <a:off x="9391727" y="1392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44848</xdr:rowOff>
    </xdr:from>
    <xdr:ext cx="469744" cy="259045"/>
    <xdr:sp macro="" textlink="">
      <xdr:nvSpPr>
        <xdr:cNvPr id="366" name="n_2aveValue【公営住宅】&#10;一人当たり面積">
          <a:extLst>
            <a:ext uri="{FF2B5EF4-FFF2-40B4-BE49-F238E27FC236}">
              <a16:creationId xmlns:a16="http://schemas.microsoft.com/office/drawing/2014/main" id="{00000000-0008-0000-0100-00006E010000}"/>
            </a:ext>
          </a:extLst>
        </xdr:cNvPr>
        <xdr:cNvSpPr txBox="1"/>
      </xdr:nvSpPr>
      <xdr:spPr>
        <a:xfrm>
          <a:off x="8515427" y="1393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62565</xdr:rowOff>
    </xdr:from>
    <xdr:ext cx="469744" cy="259045"/>
    <xdr:sp macro="" textlink="">
      <xdr:nvSpPr>
        <xdr:cNvPr id="367" name="n_3aveValue【公営住宅】&#10;一人当たり面積">
          <a:extLst>
            <a:ext uri="{FF2B5EF4-FFF2-40B4-BE49-F238E27FC236}">
              <a16:creationId xmlns:a16="http://schemas.microsoft.com/office/drawing/2014/main" id="{00000000-0008-0000-0100-00006F010000}"/>
            </a:ext>
          </a:extLst>
        </xdr:cNvPr>
        <xdr:cNvSpPr txBox="1"/>
      </xdr:nvSpPr>
      <xdr:spPr>
        <a:xfrm>
          <a:off x="7626427" y="1395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31132</xdr:rowOff>
    </xdr:from>
    <xdr:ext cx="469744" cy="259045"/>
    <xdr:sp macro="" textlink="">
      <xdr:nvSpPr>
        <xdr:cNvPr id="368" name="n_4aveValue【公営住宅】&#10;一人当たり面積">
          <a:extLst>
            <a:ext uri="{FF2B5EF4-FFF2-40B4-BE49-F238E27FC236}">
              <a16:creationId xmlns:a16="http://schemas.microsoft.com/office/drawing/2014/main" id="{00000000-0008-0000-0100-000070010000}"/>
            </a:ext>
          </a:extLst>
        </xdr:cNvPr>
        <xdr:cNvSpPr txBox="1"/>
      </xdr:nvSpPr>
      <xdr:spPr>
        <a:xfrm>
          <a:off x="67374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157179</xdr:rowOff>
    </xdr:from>
    <xdr:ext cx="469744" cy="259045"/>
    <xdr:sp macro="" textlink="">
      <xdr:nvSpPr>
        <xdr:cNvPr id="369" name="n_1mainValue【公営住宅】&#10;一人当たり面積">
          <a:extLst>
            <a:ext uri="{FF2B5EF4-FFF2-40B4-BE49-F238E27FC236}">
              <a16:creationId xmlns:a16="http://schemas.microsoft.com/office/drawing/2014/main" id="{00000000-0008-0000-0100-000071010000}"/>
            </a:ext>
          </a:extLst>
        </xdr:cNvPr>
        <xdr:cNvSpPr txBox="1"/>
      </xdr:nvSpPr>
      <xdr:spPr>
        <a:xfrm>
          <a:off x="9391727" y="1455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153751</xdr:rowOff>
    </xdr:from>
    <xdr:ext cx="469744" cy="259045"/>
    <xdr:sp macro="" textlink="">
      <xdr:nvSpPr>
        <xdr:cNvPr id="370" name="n_2mainValue【公営住宅】&#10;一人当たり面積">
          <a:extLst>
            <a:ext uri="{FF2B5EF4-FFF2-40B4-BE49-F238E27FC236}">
              <a16:creationId xmlns:a16="http://schemas.microsoft.com/office/drawing/2014/main" id="{00000000-0008-0000-0100-000072010000}"/>
            </a:ext>
          </a:extLst>
        </xdr:cNvPr>
        <xdr:cNvSpPr txBox="1"/>
      </xdr:nvSpPr>
      <xdr:spPr>
        <a:xfrm>
          <a:off x="8515427" y="1455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155464</xdr:rowOff>
    </xdr:from>
    <xdr:ext cx="469744" cy="259045"/>
    <xdr:sp macro="" textlink="">
      <xdr:nvSpPr>
        <xdr:cNvPr id="371" name="n_3mainValue【公営住宅】&#10;一人当たり面積">
          <a:extLst>
            <a:ext uri="{FF2B5EF4-FFF2-40B4-BE49-F238E27FC236}">
              <a16:creationId xmlns:a16="http://schemas.microsoft.com/office/drawing/2014/main" id="{00000000-0008-0000-0100-000073010000}"/>
            </a:ext>
          </a:extLst>
        </xdr:cNvPr>
        <xdr:cNvSpPr txBox="1"/>
      </xdr:nvSpPr>
      <xdr:spPr>
        <a:xfrm>
          <a:off x="7626427" y="1455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157751</xdr:rowOff>
    </xdr:from>
    <xdr:ext cx="469744" cy="259045"/>
    <xdr:sp macro="" textlink="">
      <xdr:nvSpPr>
        <xdr:cNvPr id="372" name="n_4mainValue【公営住宅】&#10;一人当たり面積">
          <a:extLst>
            <a:ext uri="{FF2B5EF4-FFF2-40B4-BE49-F238E27FC236}">
              <a16:creationId xmlns:a16="http://schemas.microsoft.com/office/drawing/2014/main" id="{00000000-0008-0000-0100-000074010000}"/>
            </a:ext>
          </a:extLst>
        </xdr:cNvPr>
        <xdr:cNvSpPr txBox="1"/>
      </xdr:nvSpPr>
      <xdr:spPr>
        <a:xfrm>
          <a:off x="6737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認定こども園・幼稚園・保育所】&#10;有形固定資産減価償却率グラフ枠">
          <a:extLst>
            <a:ext uri="{FF2B5EF4-FFF2-40B4-BE49-F238E27FC236}">
              <a16:creationId xmlns:a16="http://schemas.microsoft.com/office/drawing/2014/main" id="{00000000-0008-0000-0100-00009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106680</xdr:rowOff>
    </xdr:from>
    <xdr:to>
      <xdr:col>85</xdr:col>
      <xdr:colOff>126364</xdr:colOff>
      <xdr:row>42</xdr:row>
      <xdr:rowOff>38100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flipV="1">
          <a:off x="16318864" y="59359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4" name="【認定こども園・幼稚園・保育所】&#10;有形固定資産減価償却率最小値テキスト">
          <a:extLst>
            <a:ext uri="{FF2B5EF4-FFF2-40B4-BE49-F238E27FC236}">
              <a16:creationId xmlns:a16="http://schemas.microsoft.com/office/drawing/2014/main" id="{00000000-0008-0000-0100-00009E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53357</xdr:rowOff>
    </xdr:from>
    <xdr:ext cx="405111" cy="259045"/>
    <xdr:sp macro="" textlink="">
      <xdr:nvSpPr>
        <xdr:cNvPr id="416" name="【認定こども園・幼稚園・保育所】&#10;有形固定資産減価償却率最大値テキスト">
          <a:extLst>
            <a:ext uri="{FF2B5EF4-FFF2-40B4-BE49-F238E27FC236}">
              <a16:creationId xmlns:a16="http://schemas.microsoft.com/office/drawing/2014/main" id="{00000000-0008-0000-0100-0000A0010000}"/>
            </a:ext>
          </a:extLst>
        </xdr:cNvPr>
        <xdr:cNvSpPr txBox="1"/>
      </xdr:nvSpPr>
      <xdr:spPr>
        <a:xfrm>
          <a:off x="16357600" y="571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106680</xdr:rowOff>
    </xdr:from>
    <xdr:to>
      <xdr:col>86</xdr:col>
      <xdr:colOff>25400</xdr:colOff>
      <xdr:row>34</xdr:row>
      <xdr:rowOff>106680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6230600" y="59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51452</xdr:rowOff>
    </xdr:from>
    <xdr:ext cx="405111" cy="259045"/>
    <xdr:sp macro="" textlink="">
      <xdr:nvSpPr>
        <xdr:cNvPr id="418" name="【認定こども園・幼稚園・保育所】&#10;有形固定資産減価償却率平均値テキスト">
          <a:extLst>
            <a:ext uri="{FF2B5EF4-FFF2-40B4-BE49-F238E27FC236}">
              <a16:creationId xmlns:a16="http://schemas.microsoft.com/office/drawing/2014/main" id="{00000000-0008-0000-0100-0000A2010000}"/>
            </a:ext>
          </a:extLst>
        </xdr:cNvPr>
        <xdr:cNvSpPr txBox="1"/>
      </xdr:nvSpPr>
      <xdr:spPr>
        <a:xfrm>
          <a:off x="16357600" y="639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73025</xdr:rowOff>
    </xdr:from>
    <xdr:to>
      <xdr:col>85</xdr:col>
      <xdr:colOff>177800</xdr:colOff>
      <xdr:row>38</xdr:row>
      <xdr:rowOff>3175</xdr:rowOff>
    </xdr:to>
    <xdr:sp macro="" textlink="">
      <xdr:nvSpPr>
        <xdr:cNvPr id="419" name="フローチャート: 判断 418">
          <a:extLst>
            <a:ext uri="{FF2B5EF4-FFF2-40B4-BE49-F238E27FC236}">
              <a16:creationId xmlns:a16="http://schemas.microsoft.com/office/drawing/2014/main" id="{00000000-0008-0000-0100-0000A3010000}"/>
            </a:ext>
          </a:extLst>
        </xdr:cNvPr>
        <xdr:cNvSpPr/>
      </xdr:nvSpPr>
      <xdr:spPr>
        <a:xfrm>
          <a:off x="162687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95885</xdr:rowOff>
    </xdr:from>
    <xdr:to>
      <xdr:col>81</xdr:col>
      <xdr:colOff>101600</xdr:colOff>
      <xdr:row>38</xdr:row>
      <xdr:rowOff>26035</xdr:rowOff>
    </xdr:to>
    <xdr:sp macro="" textlink="">
      <xdr:nvSpPr>
        <xdr:cNvPr id="420" name="フローチャート: 判断 419">
          <a:extLst>
            <a:ext uri="{FF2B5EF4-FFF2-40B4-BE49-F238E27FC236}">
              <a16:creationId xmlns:a16="http://schemas.microsoft.com/office/drawing/2014/main" id="{00000000-0008-0000-0100-0000A4010000}"/>
            </a:ext>
          </a:extLst>
        </xdr:cNvPr>
        <xdr:cNvSpPr/>
      </xdr:nvSpPr>
      <xdr:spPr>
        <a:xfrm>
          <a:off x="15430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71120</xdr:rowOff>
    </xdr:from>
    <xdr:to>
      <xdr:col>76</xdr:col>
      <xdr:colOff>165100</xdr:colOff>
      <xdr:row>38</xdr:row>
      <xdr:rowOff>1270</xdr:rowOff>
    </xdr:to>
    <xdr:sp macro="" textlink="">
      <xdr:nvSpPr>
        <xdr:cNvPr id="421" name="フローチャート: 判断 420">
          <a:extLst>
            <a:ext uri="{FF2B5EF4-FFF2-40B4-BE49-F238E27FC236}">
              <a16:creationId xmlns:a16="http://schemas.microsoft.com/office/drawing/2014/main" id="{00000000-0008-0000-0100-0000A5010000}"/>
            </a:ext>
          </a:extLst>
        </xdr:cNvPr>
        <xdr:cNvSpPr/>
      </xdr:nvSpPr>
      <xdr:spPr>
        <a:xfrm>
          <a:off x="14541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162560</xdr:rowOff>
    </xdr:from>
    <xdr:to>
      <xdr:col>85</xdr:col>
      <xdr:colOff>177800</xdr:colOff>
      <xdr:row>36</xdr:row>
      <xdr:rowOff>92710</xdr:rowOff>
    </xdr:to>
    <xdr:sp macro="" textlink="">
      <xdr:nvSpPr>
        <xdr:cNvPr id="429" name="楕円 428">
          <a:extLst>
            <a:ext uri="{FF2B5EF4-FFF2-40B4-BE49-F238E27FC236}">
              <a16:creationId xmlns:a16="http://schemas.microsoft.com/office/drawing/2014/main" id="{00000000-0008-0000-0100-0000AD010000}"/>
            </a:ext>
          </a:extLst>
        </xdr:cNvPr>
        <xdr:cNvSpPr/>
      </xdr:nvSpPr>
      <xdr:spPr>
        <a:xfrm>
          <a:off x="162687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13987</xdr:rowOff>
    </xdr:from>
    <xdr:ext cx="405111" cy="259045"/>
    <xdr:sp macro="" textlink="">
      <xdr:nvSpPr>
        <xdr:cNvPr id="430" name="【認定こども園・幼稚園・保育所】&#10;有形固定資産減価償却率該当値テキスト">
          <a:extLst>
            <a:ext uri="{FF2B5EF4-FFF2-40B4-BE49-F238E27FC236}">
              <a16:creationId xmlns:a16="http://schemas.microsoft.com/office/drawing/2014/main" id="{00000000-0008-0000-0100-0000AE010000}"/>
            </a:ext>
          </a:extLst>
        </xdr:cNvPr>
        <xdr:cNvSpPr txBox="1"/>
      </xdr:nvSpPr>
      <xdr:spPr>
        <a:xfrm>
          <a:off x="16357600"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128270</xdr:rowOff>
    </xdr:from>
    <xdr:to>
      <xdr:col>81</xdr:col>
      <xdr:colOff>101600</xdr:colOff>
      <xdr:row>36</xdr:row>
      <xdr:rowOff>58420</xdr:rowOff>
    </xdr:to>
    <xdr:sp macro="" textlink="">
      <xdr:nvSpPr>
        <xdr:cNvPr id="431" name="楕円 430">
          <a:extLst>
            <a:ext uri="{FF2B5EF4-FFF2-40B4-BE49-F238E27FC236}">
              <a16:creationId xmlns:a16="http://schemas.microsoft.com/office/drawing/2014/main" id="{00000000-0008-0000-0100-0000AF010000}"/>
            </a:ext>
          </a:extLst>
        </xdr:cNvPr>
        <xdr:cNvSpPr/>
      </xdr:nvSpPr>
      <xdr:spPr>
        <a:xfrm>
          <a:off x="15430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7620</xdr:rowOff>
    </xdr:from>
    <xdr:to>
      <xdr:col>85</xdr:col>
      <xdr:colOff>127000</xdr:colOff>
      <xdr:row>36</xdr:row>
      <xdr:rowOff>41910</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15481300" y="61798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86360</xdr:rowOff>
    </xdr:from>
    <xdr:to>
      <xdr:col>76</xdr:col>
      <xdr:colOff>165100</xdr:colOff>
      <xdr:row>36</xdr:row>
      <xdr:rowOff>16510</xdr:rowOff>
    </xdr:to>
    <xdr:sp macro="" textlink="">
      <xdr:nvSpPr>
        <xdr:cNvPr id="433" name="楕円 432">
          <a:extLst>
            <a:ext uri="{FF2B5EF4-FFF2-40B4-BE49-F238E27FC236}">
              <a16:creationId xmlns:a16="http://schemas.microsoft.com/office/drawing/2014/main" id="{00000000-0008-0000-0100-0000B1010000}"/>
            </a:ext>
          </a:extLst>
        </xdr:cNvPr>
        <xdr:cNvSpPr/>
      </xdr:nvSpPr>
      <xdr:spPr>
        <a:xfrm>
          <a:off x="14541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137160</xdr:rowOff>
    </xdr:from>
    <xdr:to>
      <xdr:col>81</xdr:col>
      <xdr:colOff>50800</xdr:colOff>
      <xdr:row>36</xdr:row>
      <xdr:rowOff>7620</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14592300" y="61379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42545</xdr:rowOff>
    </xdr:from>
    <xdr:to>
      <xdr:col>72</xdr:col>
      <xdr:colOff>38100</xdr:colOff>
      <xdr:row>35</xdr:row>
      <xdr:rowOff>144145</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3652500" y="60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93345</xdr:rowOff>
    </xdr:from>
    <xdr:to>
      <xdr:col>76</xdr:col>
      <xdr:colOff>114300</xdr:colOff>
      <xdr:row>35</xdr:row>
      <xdr:rowOff>137160</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3703300" y="60940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88265</xdr:rowOff>
    </xdr:from>
    <xdr:to>
      <xdr:col>67</xdr:col>
      <xdr:colOff>101600</xdr:colOff>
      <xdr:row>36</xdr:row>
      <xdr:rowOff>18415</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27635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93345</xdr:rowOff>
    </xdr:from>
    <xdr:to>
      <xdr:col>71</xdr:col>
      <xdr:colOff>177800</xdr:colOff>
      <xdr:row>35</xdr:row>
      <xdr:rowOff>139065</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flipV="1">
          <a:off x="12814300" y="60940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17162</xdr:rowOff>
    </xdr:from>
    <xdr:ext cx="405111" cy="259045"/>
    <xdr:sp macro="" textlink="">
      <xdr:nvSpPr>
        <xdr:cNvPr id="439" name="n_1aveValue【認定こども園・幼稚園・保育所】&#10;有形固定資産減価償却率">
          <a:extLst>
            <a:ext uri="{FF2B5EF4-FFF2-40B4-BE49-F238E27FC236}">
              <a16:creationId xmlns:a16="http://schemas.microsoft.com/office/drawing/2014/main" id="{00000000-0008-0000-0100-0000B7010000}"/>
            </a:ext>
          </a:extLst>
        </xdr:cNvPr>
        <xdr:cNvSpPr txBox="1"/>
      </xdr:nvSpPr>
      <xdr:spPr>
        <a:xfrm>
          <a:off x="15266044"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163847</xdr:rowOff>
    </xdr:from>
    <xdr:ext cx="405111" cy="259045"/>
    <xdr:sp macro="" textlink="">
      <xdr:nvSpPr>
        <xdr:cNvPr id="440" name="n_2aveValue【認定こども園・幼稚園・保育所】&#10;有形固定資産減価償却率">
          <a:extLst>
            <a:ext uri="{FF2B5EF4-FFF2-40B4-BE49-F238E27FC236}">
              <a16:creationId xmlns:a16="http://schemas.microsoft.com/office/drawing/2014/main" id="{00000000-0008-0000-0100-0000B8010000}"/>
            </a:ext>
          </a:extLst>
        </xdr:cNvPr>
        <xdr:cNvSpPr txBox="1"/>
      </xdr:nvSpPr>
      <xdr:spPr>
        <a:xfrm>
          <a:off x="14389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81932</xdr:rowOff>
    </xdr:from>
    <xdr:ext cx="405111" cy="259045"/>
    <xdr:sp macro="" textlink="">
      <xdr:nvSpPr>
        <xdr:cNvPr id="441" name="n_3aveValue【認定こども園・幼稚園・保育所】&#10;有形固定資産減価償却率">
          <a:extLst>
            <a:ext uri="{FF2B5EF4-FFF2-40B4-BE49-F238E27FC236}">
              <a16:creationId xmlns:a16="http://schemas.microsoft.com/office/drawing/2014/main" id="{00000000-0008-0000-0100-0000B9010000}"/>
            </a:ext>
          </a:extLst>
        </xdr:cNvPr>
        <xdr:cNvSpPr txBox="1"/>
      </xdr:nvSpPr>
      <xdr:spPr>
        <a:xfrm>
          <a:off x="13500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112412</xdr:rowOff>
    </xdr:from>
    <xdr:ext cx="405111" cy="259045"/>
    <xdr:sp macro="" textlink="">
      <xdr:nvSpPr>
        <xdr:cNvPr id="442" name="n_4ave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2611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74947</xdr:rowOff>
    </xdr:from>
    <xdr:ext cx="405111" cy="259045"/>
    <xdr:sp macro="" textlink="">
      <xdr:nvSpPr>
        <xdr:cNvPr id="443" name="n_1main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52660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33037</xdr:rowOff>
    </xdr:from>
    <xdr:ext cx="405111" cy="259045"/>
    <xdr:sp macro="" textlink="">
      <xdr:nvSpPr>
        <xdr:cNvPr id="444" name="n_2main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4389744"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160672</xdr:rowOff>
    </xdr:from>
    <xdr:ext cx="405111" cy="259045"/>
    <xdr:sp macro="" textlink="">
      <xdr:nvSpPr>
        <xdr:cNvPr id="445" name="n_3main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3500744" y="581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34942</xdr:rowOff>
    </xdr:from>
    <xdr:ext cx="405111" cy="259045"/>
    <xdr:sp macro="" textlink="">
      <xdr:nvSpPr>
        <xdr:cNvPr id="446" name="n_4main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2611744" y="586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a:extLst>
            <a:ext uri="{FF2B5EF4-FFF2-40B4-BE49-F238E27FC236}">
              <a16:creationId xmlns:a16="http://schemas.microsoft.com/office/drawing/2014/main" id="{00000000-0008-0000-0100-0000D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128451</xdr:rowOff>
    </xdr:from>
    <xdr:to>
      <xdr:col>116</xdr:col>
      <xdr:colOff>62864</xdr:colOff>
      <xdr:row>41</xdr:row>
      <xdr:rowOff>103959</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flipV="1">
          <a:off x="22160864" y="561485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107786</xdr:rowOff>
    </xdr:from>
    <xdr:ext cx="469744" cy="259045"/>
    <xdr:sp macro="" textlink="">
      <xdr:nvSpPr>
        <xdr:cNvPr id="473" name="【認定こども園・幼稚園・保育所】&#10;一人当たり面積最小値テキスト">
          <a:extLst>
            <a:ext uri="{FF2B5EF4-FFF2-40B4-BE49-F238E27FC236}">
              <a16:creationId xmlns:a16="http://schemas.microsoft.com/office/drawing/2014/main" id="{00000000-0008-0000-0100-0000D9010000}"/>
            </a:ext>
          </a:extLst>
        </xdr:cNvPr>
        <xdr:cNvSpPr txBox="1"/>
      </xdr:nvSpPr>
      <xdr:spPr>
        <a:xfrm>
          <a:off x="22199600" y="713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103959</xdr:rowOff>
    </xdr:from>
    <xdr:to>
      <xdr:col>116</xdr:col>
      <xdr:colOff>152400</xdr:colOff>
      <xdr:row>41</xdr:row>
      <xdr:rowOff>103959</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22072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75128</xdr:rowOff>
    </xdr:from>
    <xdr:ext cx="469744" cy="259045"/>
    <xdr:sp macro="" textlink="">
      <xdr:nvSpPr>
        <xdr:cNvPr id="475" name="【認定こども園・幼稚園・保育所】&#10;一人当たり面積最大値テキスト">
          <a:extLst>
            <a:ext uri="{FF2B5EF4-FFF2-40B4-BE49-F238E27FC236}">
              <a16:creationId xmlns:a16="http://schemas.microsoft.com/office/drawing/2014/main" id="{00000000-0008-0000-0100-0000DB010000}"/>
            </a:ext>
          </a:extLst>
        </xdr:cNvPr>
        <xdr:cNvSpPr txBox="1"/>
      </xdr:nvSpPr>
      <xdr:spPr>
        <a:xfrm>
          <a:off x="22199600" y="539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128451</xdr:rowOff>
    </xdr:from>
    <xdr:to>
      <xdr:col>116</xdr:col>
      <xdr:colOff>152400</xdr:colOff>
      <xdr:row>32</xdr:row>
      <xdr:rowOff>128451</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22072600" y="561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11991</xdr:rowOff>
    </xdr:from>
    <xdr:ext cx="469744" cy="259045"/>
    <xdr:sp macro="" textlink="">
      <xdr:nvSpPr>
        <xdr:cNvPr id="477" name="【認定こども園・幼稚園・保育所】&#10;一人当たり面積平均値テキスト">
          <a:extLst>
            <a:ext uri="{FF2B5EF4-FFF2-40B4-BE49-F238E27FC236}">
              <a16:creationId xmlns:a16="http://schemas.microsoft.com/office/drawing/2014/main" id="{00000000-0008-0000-0100-0000DD010000}"/>
            </a:ext>
          </a:extLst>
        </xdr:cNvPr>
        <xdr:cNvSpPr txBox="1"/>
      </xdr:nvSpPr>
      <xdr:spPr>
        <a:xfrm>
          <a:off x="22199600" y="6355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33564</xdr:rowOff>
    </xdr:from>
    <xdr:to>
      <xdr:col>116</xdr:col>
      <xdr:colOff>114300</xdr:colOff>
      <xdr:row>37</xdr:row>
      <xdr:rowOff>135164</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221107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82550</xdr:rowOff>
    </xdr:from>
    <xdr:to>
      <xdr:col>112</xdr:col>
      <xdr:colOff>38100</xdr:colOff>
      <xdr:row>38</xdr:row>
      <xdr:rowOff>12700</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2127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62956</xdr:rowOff>
    </xdr:from>
    <xdr:to>
      <xdr:col>107</xdr:col>
      <xdr:colOff>101600</xdr:colOff>
      <xdr:row>37</xdr:row>
      <xdr:rowOff>164556</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0383500" y="640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108676</xdr:rowOff>
    </xdr:from>
    <xdr:to>
      <xdr:col>102</xdr:col>
      <xdr:colOff>165100</xdr:colOff>
      <xdr:row>38</xdr:row>
      <xdr:rowOff>38826</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19494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89081</xdr:rowOff>
    </xdr:from>
    <xdr:to>
      <xdr:col>98</xdr:col>
      <xdr:colOff>38100</xdr:colOff>
      <xdr:row>38</xdr:row>
      <xdr:rowOff>19231</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8605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77651</xdr:rowOff>
    </xdr:from>
    <xdr:to>
      <xdr:col>116</xdr:col>
      <xdr:colOff>114300</xdr:colOff>
      <xdr:row>33</xdr:row>
      <xdr:rowOff>7801</xdr:rowOff>
    </xdr:to>
    <xdr:sp macro="" textlink="">
      <xdr:nvSpPr>
        <xdr:cNvPr id="488" name="楕円 487">
          <a:extLst>
            <a:ext uri="{FF2B5EF4-FFF2-40B4-BE49-F238E27FC236}">
              <a16:creationId xmlns:a16="http://schemas.microsoft.com/office/drawing/2014/main" id="{00000000-0008-0000-0100-0000E8010000}"/>
            </a:ext>
          </a:extLst>
        </xdr:cNvPr>
        <xdr:cNvSpPr/>
      </xdr:nvSpPr>
      <xdr:spPr>
        <a:xfrm>
          <a:off x="22110700" y="556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30678</xdr:rowOff>
    </xdr:from>
    <xdr:ext cx="469744" cy="259045"/>
    <xdr:sp macro="" textlink="">
      <xdr:nvSpPr>
        <xdr:cNvPr id="489" name="【認定こども園・幼稚園・保育所】&#10;一人当たり面積該当値テキスト">
          <a:extLst>
            <a:ext uri="{FF2B5EF4-FFF2-40B4-BE49-F238E27FC236}">
              <a16:creationId xmlns:a16="http://schemas.microsoft.com/office/drawing/2014/main" id="{00000000-0008-0000-0100-0000E9010000}"/>
            </a:ext>
          </a:extLst>
        </xdr:cNvPr>
        <xdr:cNvSpPr txBox="1"/>
      </xdr:nvSpPr>
      <xdr:spPr>
        <a:xfrm>
          <a:off x="22199600" y="55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120106</xdr:rowOff>
    </xdr:from>
    <xdr:to>
      <xdr:col>112</xdr:col>
      <xdr:colOff>38100</xdr:colOff>
      <xdr:row>33</xdr:row>
      <xdr:rowOff>50256</xdr:rowOff>
    </xdr:to>
    <xdr:sp macro="" textlink="">
      <xdr:nvSpPr>
        <xdr:cNvPr id="490" name="楕円 489">
          <a:extLst>
            <a:ext uri="{FF2B5EF4-FFF2-40B4-BE49-F238E27FC236}">
              <a16:creationId xmlns:a16="http://schemas.microsoft.com/office/drawing/2014/main" id="{00000000-0008-0000-0100-0000EA010000}"/>
            </a:ext>
          </a:extLst>
        </xdr:cNvPr>
        <xdr:cNvSpPr/>
      </xdr:nvSpPr>
      <xdr:spPr>
        <a:xfrm>
          <a:off x="21272500" y="560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32</xdr:row>
      <xdr:rowOff>128451</xdr:rowOff>
    </xdr:from>
    <xdr:to>
      <xdr:col>116</xdr:col>
      <xdr:colOff>63500</xdr:colOff>
      <xdr:row>32</xdr:row>
      <xdr:rowOff>170906</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flipV="1">
          <a:off x="21323300" y="561485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139700</xdr:rowOff>
    </xdr:from>
    <xdr:to>
      <xdr:col>107</xdr:col>
      <xdr:colOff>101600</xdr:colOff>
      <xdr:row>33</xdr:row>
      <xdr:rowOff>69850</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03835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170906</xdr:rowOff>
    </xdr:from>
    <xdr:to>
      <xdr:col>111</xdr:col>
      <xdr:colOff>177800</xdr:colOff>
      <xdr:row>33</xdr:row>
      <xdr:rowOff>19050</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flipV="1">
          <a:off x="20434300" y="56573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156028</xdr:rowOff>
    </xdr:from>
    <xdr:to>
      <xdr:col>102</xdr:col>
      <xdr:colOff>165100</xdr:colOff>
      <xdr:row>33</xdr:row>
      <xdr:rowOff>86178</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194945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19050</xdr:rowOff>
    </xdr:from>
    <xdr:to>
      <xdr:col>107</xdr:col>
      <xdr:colOff>50800</xdr:colOff>
      <xdr:row>33</xdr:row>
      <xdr:rowOff>35378</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flipV="1">
          <a:off x="19545300" y="5676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32</xdr:row>
      <xdr:rowOff>133169</xdr:rowOff>
    </xdr:from>
    <xdr:to>
      <xdr:col>98</xdr:col>
      <xdr:colOff>38100</xdr:colOff>
      <xdr:row>33</xdr:row>
      <xdr:rowOff>63319</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18605500" y="561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12519</xdr:rowOff>
    </xdr:from>
    <xdr:to>
      <xdr:col>102</xdr:col>
      <xdr:colOff>114300</xdr:colOff>
      <xdr:row>33</xdr:row>
      <xdr:rowOff>35378</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8656300" y="567036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3827</xdr:rowOff>
    </xdr:from>
    <xdr:ext cx="469744" cy="259045"/>
    <xdr:sp macro="" textlink="">
      <xdr:nvSpPr>
        <xdr:cNvPr id="498" name="n_1aveValue【認定こども園・幼稚園・保育所】&#10;一人当たり面積">
          <a:extLst>
            <a:ext uri="{FF2B5EF4-FFF2-40B4-BE49-F238E27FC236}">
              <a16:creationId xmlns:a16="http://schemas.microsoft.com/office/drawing/2014/main" id="{00000000-0008-0000-0100-0000F2010000}"/>
            </a:ext>
          </a:extLst>
        </xdr:cNvPr>
        <xdr:cNvSpPr txBox="1"/>
      </xdr:nvSpPr>
      <xdr:spPr>
        <a:xfrm>
          <a:off x="21075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155683</xdr:rowOff>
    </xdr:from>
    <xdr:ext cx="469744" cy="259045"/>
    <xdr:sp macro="" textlink="">
      <xdr:nvSpPr>
        <xdr:cNvPr id="499" name="n_2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0199427" y="649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29953</xdr:rowOff>
    </xdr:from>
    <xdr:ext cx="469744" cy="259045"/>
    <xdr:sp macro="" textlink="">
      <xdr:nvSpPr>
        <xdr:cNvPr id="500" name="n_3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19310427" y="654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10358</xdr:rowOff>
    </xdr:from>
    <xdr:ext cx="469744" cy="259045"/>
    <xdr:sp macro="" textlink="">
      <xdr:nvSpPr>
        <xdr:cNvPr id="501" name="n_4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8421427" y="652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31</xdr:row>
      <xdr:rowOff>66783</xdr:rowOff>
    </xdr:from>
    <xdr:ext cx="469744" cy="259045"/>
    <xdr:sp macro="" textlink="">
      <xdr:nvSpPr>
        <xdr:cNvPr id="502" name="n_1main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21075727" y="538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31</xdr:row>
      <xdr:rowOff>86377</xdr:rowOff>
    </xdr:from>
    <xdr:ext cx="469744" cy="259045"/>
    <xdr:sp macro="" textlink="">
      <xdr:nvSpPr>
        <xdr:cNvPr id="503" name="n_2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0199427" y="54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31</xdr:row>
      <xdr:rowOff>102705</xdr:rowOff>
    </xdr:from>
    <xdr:ext cx="469744" cy="259045"/>
    <xdr:sp macro="" textlink="">
      <xdr:nvSpPr>
        <xdr:cNvPr id="504" name="n_3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19310427" y="541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31</xdr:row>
      <xdr:rowOff>79846</xdr:rowOff>
    </xdr:from>
    <xdr:ext cx="469744" cy="259045"/>
    <xdr:sp macro="" textlink="">
      <xdr:nvSpPr>
        <xdr:cNvPr id="505" name="n_4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8421427" y="539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1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163285</xdr:rowOff>
    </xdr:from>
    <xdr:to>
      <xdr:col>85</xdr:col>
      <xdr:colOff>126364</xdr:colOff>
      <xdr:row>64</xdr:row>
      <xdr:rowOff>62049</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flipV="1">
          <a:off x="16318864" y="9421585"/>
          <a:ext cx="0" cy="1613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00000000-0008-0000-0100-000015020000}"/>
            </a:ext>
          </a:extLst>
        </xdr:cNvPr>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109962</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100-000017020000}"/>
            </a:ext>
          </a:extLst>
        </xdr:cNvPr>
        <xdr:cNvSpPr txBox="1"/>
      </xdr:nvSpPr>
      <xdr:spPr>
        <a:xfrm>
          <a:off x="16357600" y="919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163285</xdr:rowOff>
    </xdr:from>
    <xdr:to>
      <xdr:col>86</xdr:col>
      <xdr:colOff>25400</xdr:colOff>
      <xdr:row>54</xdr:row>
      <xdr:rowOff>163285</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6230600" y="942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100-000019020000}"/>
            </a:ext>
          </a:extLst>
        </xdr:cNvPr>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39007</xdr:rowOff>
    </xdr:from>
    <xdr:to>
      <xdr:col>81</xdr:col>
      <xdr:colOff>101600</xdr:colOff>
      <xdr:row>59</xdr:row>
      <xdr:rowOff>140607</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54305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171269</xdr:rowOff>
    </xdr:from>
    <xdr:to>
      <xdr:col>76</xdr:col>
      <xdr:colOff>165100</xdr:colOff>
      <xdr:row>59</xdr:row>
      <xdr:rowOff>101419</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45415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19413</xdr:rowOff>
    </xdr:from>
    <xdr:to>
      <xdr:col>72</xdr:col>
      <xdr:colOff>38100</xdr:colOff>
      <xdr:row>59</xdr:row>
      <xdr:rowOff>121013</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3652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99423</xdr:rowOff>
    </xdr:from>
    <xdr:to>
      <xdr:col>67</xdr:col>
      <xdr:colOff>101600</xdr:colOff>
      <xdr:row>59</xdr:row>
      <xdr:rowOff>29573</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2763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92891</xdr:rowOff>
    </xdr:from>
    <xdr:to>
      <xdr:col>85</xdr:col>
      <xdr:colOff>177800</xdr:colOff>
      <xdr:row>61</xdr:row>
      <xdr:rowOff>23041</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62687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71318</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100-000025020000}"/>
            </a:ext>
          </a:extLst>
        </xdr:cNvPr>
        <xdr:cNvSpPr txBox="1"/>
      </xdr:nvSpPr>
      <xdr:spPr>
        <a:xfrm>
          <a:off x="16357600" y="1035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151674</xdr:rowOff>
    </xdr:from>
    <xdr:to>
      <xdr:col>81</xdr:col>
      <xdr:colOff>101600</xdr:colOff>
      <xdr:row>61</xdr:row>
      <xdr:rowOff>81824</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5430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143691</xdr:rowOff>
    </xdr:from>
    <xdr:to>
      <xdr:col>85</xdr:col>
      <xdr:colOff>127000</xdr:colOff>
      <xdr:row>61</xdr:row>
      <xdr:rowOff>31024</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flipV="1">
          <a:off x="15481300" y="10430691"/>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132080</xdr:rowOff>
    </xdr:from>
    <xdr:to>
      <xdr:col>76</xdr:col>
      <xdr:colOff>165100</xdr:colOff>
      <xdr:row>61</xdr:row>
      <xdr:rowOff>62230</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4541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11430</xdr:rowOff>
    </xdr:from>
    <xdr:to>
      <xdr:col>81</xdr:col>
      <xdr:colOff>50800</xdr:colOff>
      <xdr:row>61</xdr:row>
      <xdr:rowOff>31024</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4592300" y="104698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112485</xdr:rowOff>
    </xdr:from>
    <xdr:to>
      <xdr:col>72</xdr:col>
      <xdr:colOff>38100</xdr:colOff>
      <xdr:row>61</xdr:row>
      <xdr:rowOff>42635</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3652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163285</xdr:rowOff>
    </xdr:from>
    <xdr:to>
      <xdr:col>76</xdr:col>
      <xdr:colOff>114300</xdr:colOff>
      <xdr:row>61</xdr:row>
      <xdr:rowOff>11430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3703300" y="10450285"/>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143510</xdr:rowOff>
    </xdr:from>
    <xdr:to>
      <xdr:col>67</xdr:col>
      <xdr:colOff>101600</xdr:colOff>
      <xdr:row>60</xdr:row>
      <xdr:rowOff>73660</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2763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22860</xdr:rowOff>
    </xdr:from>
    <xdr:to>
      <xdr:col>71</xdr:col>
      <xdr:colOff>177800</xdr:colOff>
      <xdr:row>60</xdr:row>
      <xdr:rowOff>163285</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2814300" y="10309860"/>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157134</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100-00002E020000}"/>
            </a:ext>
          </a:extLst>
        </xdr:cNvPr>
        <xdr:cNvSpPr txBox="1"/>
      </xdr:nvSpPr>
      <xdr:spPr>
        <a:xfrm>
          <a:off x="152660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117946</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100-00002F020000}"/>
            </a:ext>
          </a:extLst>
        </xdr:cNvPr>
        <xdr:cNvSpPr txBox="1"/>
      </xdr:nvSpPr>
      <xdr:spPr>
        <a:xfrm>
          <a:off x="143897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137540</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100-000030020000}"/>
            </a:ext>
          </a:extLst>
        </xdr:cNvPr>
        <xdr:cNvSpPr txBox="1"/>
      </xdr:nvSpPr>
      <xdr:spPr>
        <a:xfrm>
          <a:off x="13500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46100</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100-000031020000}"/>
            </a:ext>
          </a:extLst>
        </xdr:cNvPr>
        <xdr:cNvSpPr txBox="1"/>
      </xdr:nvSpPr>
      <xdr:spPr>
        <a:xfrm>
          <a:off x="126117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72951</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100-000032020000}"/>
            </a:ext>
          </a:extLst>
        </xdr:cNvPr>
        <xdr:cNvSpPr txBox="1"/>
      </xdr:nvSpPr>
      <xdr:spPr>
        <a:xfrm>
          <a:off x="15266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53357</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100-000033020000}"/>
            </a:ext>
          </a:extLst>
        </xdr:cNvPr>
        <xdr:cNvSpPr txBox="1"/>
      </xdr:nvSpPr>
      <xdr:spPr>
        <a:xfrm>
          <a:off x="14389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33762</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100-000034020000}"/>
            </a:ext>
          </a:extLst>
        </xdr:cNvPr>
        <xdr:cNvSpPr txBox="1"/>
      </xdr:nvSpPr>
      <xdr:spPr>
        <a:xfrm>
          <a:off x="13500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64787</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100-000035020000}"/>
            </a:ext>
          </a:extLst>
        </xdr:cNvPr>
        <xdr:cNvSpPr txBox="1"/>
      </xdr:nvSpPr>
      <xdr:spPr>
        <a:xfrm>
          <a:off x="12611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00000000-0008-0000-0100-00004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97384</xdr:rowOff>
    </xdr:from>
    <xdr:to>
      <xdr:col>116</xdr:col>
      <xdr:colOff>62864</xdr:colOff>
      <xdr:row>62</xdr:row>
      <xdr:rowOff>170535</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flipV="1">
          <a:off x="22160864" y="9527134"/>
          <a:ext cx="0" cy="1273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2912</xdr:rowOff>
    </xdr:from>
    <xdr:ext cx="469744" cy="259045"/>
    <xdr:sp macro="" textlink="">
      <xdr:nvSpPr>
        <xdr:cNvPr id="589" name="【学校施設】&#10;一人当たり面積最小値テキスト">
          <a:extLst>
            <a:ext uri="{FF2B5EF4-FFF2-40B4-BE49-F238E27FC236}">
              <a16:creationId xmlns:a16="http://schemas.microsoft.com/office/drawing/2014/main" id="{00000000-0008-0000-0100-00004D020000}"/>
            </a:ext>
          </a:extLst>
        </xdr:cNvPr>
        <xdr:cNvSpPr txBox="1"/>
      </xdr:nvSpPr>
      <xdr:spPr>
        <a:xfrm>
          <a:off x="22199600" y="1080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170535</xdr:rowOff>
    </xdr:from>
    <xdr:to>
      <xdr:col>116</xdr:col>
      <xdr:colOff>152400</xdr:colOff>
      <xdr:row>62</xdr:row>
      <xdr:rowOff>170535</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22072600" y="108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44061</xdr:rowOff>
    </xdr:from>
    <xdr:ext cx="469744" cy="259045"/>
    <xdr:sp macro="" textlink="">
      <xdr:nvSpPr>
        <xdr:cNvPr id="591" name="【学校施設】&#10;一人当たり面積最大値テキスト">
          <a:extLst>
            <a:ext uri="{FF2B5EF4-FFF2-40B4-BE49-F238E27FC236}">
              <a16:creationId xmlns:a16="http://schemas.microsoft.com/office/drawing/2014/main" id="{00000000-0008-0000-0100-00004F020000}"/>
            </a:ext>
          </a:extLst>
        </xdr:cNvPr>
        <xdr:cNvSpPr txBox="1"/>
      </xdr:nvSpPr>
      <xdr:spPr>
        <a:xfrm>
          <a:off x="22199600" y="930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97384</xdr:rowOff>
    </xdr:from>
    <xdr:to>
      <xdr:col>116</xdr:col>
      <xdr:colOff>152400</xdr:colOff>
      <xdr:row>55</xdr:row>
      <xdr:rowOff>97384</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22072600" y="952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150283</xdr:rowOff>
    </xdr:from>
    <xdr:ext cx="469744" cy="259045"/>
    <xdr:sp macro="" textlink="">
      <xdr:nvSpPr>
        <xdr:cNvPr id="593" name="【学校施設】&#10;一人当たり面積平均値テキスト">
          <a:extLst>
            <a:ext uri="{FF2B5EF4-FFF2-40B4-BE49-F238E27FC236}">
              <a16:creationId xmlns:a16="http://schemas.microsoft.com/office/drawing/2014/main" id="{00000000-0008-0000-0100-000051020000}"/>
            </a:ext>
          </a:extLst>
        </xdr:cNvPr>
        <xdr:cNvSpPr txBox="1"/>
      </xdr:nvSpPr>
      <xdr:spPr>
        <a:xfrm>
          <a:off x="22199600" y="10437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xdr:rowOff>
    </xdr:from>
    <xdr:to>
      <xdr:col>116</xdr:col>
      <xdr:colOff>114300</xdr:colOff>
      <xdr:row>61</xdr:row>
      <xdr:rowOff>102006</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22110700" y="1045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25095</xdr:rowOff>
    </xdr:from>
    <xdr:to>
      <xdr:col>112</xdr:col>
      <xdr:colOff>38100</xdr:colOff>
      <xdr:row>61</xdr:row>
      <xdr:rowOff>126695</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1272500" y="1048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8179</xdr:rowOff>
    </xdr:from>
    <xdr:to>
      <xdr:col>107</xdr:col>
      <xdr:colOff>101600</xdr:colOff>
      <xdr:row>61</xdr:row>
      <xdr:rowOff>109779</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03835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22809</xdr:rowOff>
    </xdr:from>
    <xdr:to>
      <xdr:col>102</xdr:col>
      <xdr:colOff>165100</xdr:colOff>
      <xdr:row>61</xdr:row>
      <xdr:rowOff>124409</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19494500" y="1048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106934</xdr:rowOff>
    </xdr:from>
    <xdr:to>
      <xdr:col>98</xdr:col>
      <xdr:colOff>38100</xdr:colOff>
      <xdr:row>61</xdr:row>
      <xdr:rowOff>37084</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8605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58471</xdr:rowOff>
    </xdr:from>
    <xdr:to>
      <xdr:col>116</xdr:col>
      <xdr:colOff>114300</xdr:colOff>
      <xdr:row>59</xdr:row>
      <xdr:rowOff>160071</xdr:rowOff>
    </xdr:to>
    <xdr:sp macro="" textlink="">
      <xdr:nvSpPr>
        <xdr:cNvPr id="604" name="楕円 603">
          <a:extLst>
            <a:ext uri="{FF2B5EF4-FFF2-40B4-BE49-F238E27FC236}">
              <a16:creationId xmlns:a16="http://schemas.microsoft.com/office/drawing/2014/main" id="{00000000-0008-0000-0100-00005C020000}"/>
            </a:ext>
          </a:extLst>
        </xdr:cNvPr>
        <xdr:cNvSpPr/>
      </xdr:nvSpPr>
      <xdr:spPr>
        <a:xfrm>
          <a:off x="22110700" y="1017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81348</xdr:rowOff>
    </xdr:from>
    <xdr:ext cx="469744" cy="259045"/>
    <xdr:sp macro="" textlink="">
      <xdr:nvSpPr>
        <xdr:cNvPr id="605" name="【学校施設】&#10;一人当たり面積該当値テキスト">
          <a:extLst>
            <a:ext uri="{FF2B5EF4-FFF2-40B4-BE49-F238E27FC236}">
              <a16:creationId xmlns:a16="http://schemas.microsoft.com/office/drawing/2014/main" id="{00000000-0008-0000-0100-00005D020000}"/>
            </a:ext>
          </a:extLst>
        </xdr:cNvPr>
        <xdr:cNvSpPr txBox="1"/>
      </xdr:nvSpPr>
      <xdr:spPr>
        <a:xfrm>
          <a:off x="22199600" y="1002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82703</xdr:rowOff>
    </xdr:from>
    <xdr:to>
      <xdr:col>112</xdr:col>
      <xdr:colOff>38100</xdr:colOff>
      <xdr:row>60</xdr:row>
      <xdr:rowOff>12853</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21272500" y="1019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109271</xdr:rowOff>
    </xdr:from>
    <xdr:to>
      <xdr:col>116</xdr:col>
      <xdr:colOff>63500</xdr:colOff>
      <xdr:row>59</xdr:row>
      <xdr:rowOff>133503</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flipV="1">
          <a:off x="21323300" y="10224821"/>
          <a:ext cx="8382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96875</xdr:rowOff>
    </xdr:from>
    <xdr:to>
      <xdr:col>107</xdr:col>
      <xdr:colOff>101600</xdr:colOff>
      <xdr:row>60</xdr:row>
      <xdr:rowOff>27025</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20383500" y="102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133503</xdr:rowOff>
    </xdr:from>
    <xdr:to>
      <xdr:col>111</xdr:col>
      <xdr:colOff>177800</xdr:colOff>
      <xdr:row>59</xdr:row>
      <xdr:rowOff>147675</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flipV="1">
          <a:off x="20434300" y="10249053"/>
          <a:ext cx="889000" cy="1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109220</xdr:rowOff>
    </xdr:from>
    <xdr:to>
      <xdr:col>102</xdr:col>
      <xdr:colOff>165100</xdr:colOff>
      <xdr:row>60</xdr:row>
      <xdr:rowOff>39370</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19494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147675</xdr:rowOff>
    </xdr:from>
    <xdr:to>
      <xdr:col>107</xdr:col>
      <xdr:colOff>50800</xdr:colOff>
      <xdr:row>59</xdr:row>
      <xdr:rowOff>160020</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flipV="1">
          <a:off x="19545300" y="10263225"/>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125679</xdr:rowOff>
    </xdr:from>
    <xdr:to>
      <xdr:col>98</xdr:col>
      <xdr:colOff>38100</xdr:colOff>
      <xdr:row>60</xdr:row>
      <xdr:rowOff>55829</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18605500" y="1024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160020</xdr:rowOff>
    </xdr:from>
    <xdr:to>
      <xdr:col>102</xdr:col>
      <xdr:colOff>114300</xdr:colOff>
      <xdr:row>60</xdr:row>
      <xdr:rowOff>5029</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18656300" y="10275570"/>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117822</xdr:rowOff>
    </xdr:from>
    <xdr:ext cx="469744" cy="259045"/>
    <xdr:sp macro="" textlink="">
      <xdr:nvSpPr>
        <xdr:cNvPr id="614" name="n_1aveValue【学校施設】&#10;一人当たり面積">
          <a:extLst>
            <a:ext uri="{FF2B5EF4-FFF2-40B4-BE49-F238E27FC236}">
              <a16:creationId xmlns:a16="http://schemas.microsoft.com/office/drawing/2014/main" id="{00000000-0008-0000-0100-000066020000}"/>
            </a:ext>
          </a:extLst>
        </xdr:cNvPr>
        <xdr:cNvSpPr txBox="1"/>
      </xdr:nvSpPr>
      <xdr:spPr>
        <a:xfrm>
          <a:off x="21075727" y="1057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100906</xdr:rowOff>
    </xdr:from>
    <xdr:ext cx="469744" cy="259045"/>
    <xdr:sp macro="" textlink="">
      <xdr:nvSpPr>
        <xdr:cNvPr id="615" name="n_2aveValue【学校施設】&#10;一人当たり面積">
          <a:extLst>
            <a:ext uri="{FF2B5EF4-FFF2-40B4-BE49-F238E27FC236}">
              <a16:creationId xmlns:a16="http://schemas.microsoft.com/office/drawing/2014/main" id="{00000000-0008-0000-0100-000067020000}"/>
            </a:ext>
          </a:extLst>
        </xdr:cNvPr>
        <xdr:cNvSpPr txBox="1"/>
      </xdr:nvSpPr>
      <xdr:spPr>
        <a:xfrm>
          <a:off x="20199427" y="1055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115536</xdr:rowOff>
    </xdr:from>
    <xdr:ext cx="469744" cy="259045"/>
    <xdr:sp macro="" textlink="">
      <xdr:nvSpPr>
        <xdr:cNvPr id="616" name="n_3aveValue【学校施設】&#10;一人当たり面積">
          <a:extLst>
            <a:ext uri="{FF2B5EF4-FFF2-40B4-BE49-F238E27FC236}">
              <a16:creationId xmlns:a16="http://schemas.microsoft.com/office/drawing/2014/main" id="{00000000-0008-0000-0100-000068020000}"/>
            </a:ext>
          </a:extLst>
        </xdr:cNvPr>
        <xdr:cNvSpPr txBox="1"/>
      </xdr:nvSpPr>
      <xdr:spPr>
        <a:xfrm>
          <a:off x="19310427" y="1057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28211</xdr:rowOff>
    </xdr:from>
    <xdr:ext cx="469744" cy="259045"/>
    <xdr:sp macro="" textlink="">
      <xdr:nvSpPr>
        <xdr:cNvPr id="617" name="n_4aveValue【学校施設】&#10;一人当たり面積">
          <a:extLst>
            <a:ext uri="{FF2B5EF4-FFF2-40B4-BE49-F238E27FC236}">
              <a16:creationId xmlns:a16="http://schemas.microsoft.com/office/drawing/2014/main" id="{00000000-0008-0000-0100-000069020000}"/>
            </a:ext>
          </a:extLst>
        </xdr:cNvPr>
        <xdr:cNvSpPr txBox="1"/>
      </xdr:nvSpPr>
      <xdr:spPr>
        <a:xfrm>
          <a:off x="18421427" y="1048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29380</xdr:rowOff>
    </xdr:from>
    <xdr:ext cx="469744" cy="259045"/>
    <xdr:sp macro="" textlink="">
      <xdr:nvSpPr>
        <xdr:cNvPr id="618" name="n_1mainValue【学校施設】&#10;一人当たり面積">
          <a:extLst>
            <a:ext uri="{FF2B5EF4-FFF2-40B4-BE49-F238E27FC236}">
              <a16:creationId xmlns:a16="http://schemas.microsoft.com/office/drawing/2014/main" id="{00000000-0008-0000-0100-00006A020000}"/>
            </a:ext>
          </a:extLst>
        </xdr:cNvPr>
        <xdr:cNvSpPr txBox="1"/>
      </xdr:nvSpPr>
      <xdr:spPr>
        <a:xfrm>
          <a:off x="21075727" y="9973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43552</xdr:rowOff>
    </xdr:from>
    <xdr:ext cx="469744" cy="259045"/>
    <xdr:sp macro="" textlink="">
      <xdr:nvSpPr>
        <xdr:cNvPr id="619" name="n_2mainValue【学校施設】&#10;一人当たり面積">
          <a:extLst>
            <a:ext uri="{FF2B5EF4-FFF2-40B4-BE49-F238E27FC236}">
              <a16:creationId xmlns:a16="http://schemas.microsoft.com/office/drawing/2014/main" id="{00000000-0008-0000-0100-00006B020000}"/>
            </a:ext>
          </a:extLst>
        </xdr:cNvPr>
        <xdr:cNvSpPr txBox="1"/>
      </xdr:nvSpPr>
      <xdr:spPr>
        <a:xfrm>
          <a:off x="20199427" y="998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55897</xdr:rowOff>
    </xdr:from>
    <xdr:ext cx="469744" cy="259045"/>
    <xdr:sp macro="" textlink="">
      <xdr:nvSpPr>
        <xdr:cNvPr id="620" name="n_3mainValue【学校施設】&#10;一人当たり面積">
          <a:extLst>
            <a:ext uri="{FF2B5EF4-FFF2-40B4-BE49-F238E27FC236}">
              <a16:creationId xmlns:a16="http://schemas.microsoft.com/office/drawing/2014/main" id="{00000000-0008-0000-0100-00006C020000}"/>
            </a:ext>
          </a:extLst>
        </xdr:cNvPr>
        <xdr:cNvSpPr txBox="1"/>
      </xdr:nvSpPr>
      <xdr:spPr>
        <a:xfrm>
          <a:off x="19310427" y="999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72356</xdr:rowOff>
    </xdr:from>
    <xdr:ext cx="469744" cy="259045"/>
    <xdr:sp macro="" textlink="">
      <xdr:nvSpPr>
        <xdr:cNvPr id="621" name="n_4mainValue【学校施設】&#10;一人当たり面積">
          <a:extLst>
            <a:ext uri="{FF2B5EF4-FFF2-40B4-BE49-F238E27FC236}">
              <a16:creationId xmlns:a16="http://schemas.microsoft.com/office/drawing/2014/main" id="{00000000-0008-0000-0100-00006D020000}"/>
            </a:ext>
          </a:extLst>
        </xdr:cNvPr>
        <xdr:cNvSpPr txBox="1"/>
      </xdr:nvSpPr>
      <xdr:spPr>
        <a:xfrm>
          <a:off x="18421427" y="10016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00000000-0008-0000-0100-00008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19050</xdr:rowOff>
    </xdr:from>
    <xdr:to>
      <xdr:col>85</xdr:col>
      <xdr:colOff>126364</xdr:colOff>
      <xdr:row>86</xdr:row>
      <xdr:rowOff>53339</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flipV="1">
          <a:off x="16318864" y="13392150"/>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57166</xdr:rowOff>
    </xdr:from>
    <xdr:ext cx="405111" cy="259045"/>
    <xdr:sp macro="" textlink="">
      <xdr:nvSpPr>
        <xdr:cNvPr id="647" name="【児童館】&#10;有形固定資産減価償却率最小値テキスト">
          <a:extLst>
            <a:ext uri="{FF2B5EF4-FFF2-40B4-BE49-F238E27FC236}">
              <a16:creationId xmlns:a16="http://schemas.microsoft.com/office/drawing/2014/main" id="{00000000-0008-0000-0100-000087020000}"/>
            </a:ext>
          </a:extLst>
        </xdr:cNvPr>
        <xdr:cNvSpPr txBox="1"/>
      </xdr:nvSpPr>
      <xdr:spPr>
        <a:xfrm>
          <a:off x="16357600"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53339</xdr:rowOff>
    </xdr:from>
    <xdr:to>
      <xdr:col>86</xdr:col>
      <xdr:colOff>25400</xdr:colOff>
      <xdr:row>86</xdr:row>
      <xdr:rowOff>53339</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6230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137177</xdr:rowOff>
    </xdr:from>
    <xdr:ext cx="405111" cy="259045"/>
    <xdr:sp macro="" textlink="">
      <xdr:nvSpPr>
        <xdr:cNvPr id="649" name="【児童館】&#10;有形固定資産減価償却率最大値テキスト">
          <a:extLst>
            <a:ext uri="{FF2B5EF4-FFF2-40B4-BE49-F238E27FC236}">
              <a16:creationId xmlns:a16="http://schemas.microsoft.com/office/drawing/2014/main" id="{00000000-0008-0000-0100-000089020000}"/>
            </a:ext>
          </a:extLst>
        </xdr:cNvPr>
        <xdr:cNvSpPr txBox="1"/>
      </xdr:nvSpPr>
      <xdr:spPr>
        <a:xfrm>
          <a:off x="16357600" y="1316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19050</xdr:rowOff>
    </xdr:from>
    <xdr:to>
      <xdr:col>86</xdr:col>
      <xdr:colOff>25400</xdr:colOff>
      <xdr:row>78</xdr:row>
      <xdr:rowOff>19050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6230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70502</xdr:rowOff>
    </xdr:from>
    <xdr:ext cx="405111" cy="259045"/>
    <xdr:sp macro="" textlink="">
      <xdr:nvSpPr>
        <xdr:cNvPr id="651" name="【児童館】&#10;有形固定資産減価償却率平均値テキスト">
          <a:extLst>
            <a:ext uri="{FF2B5EF4-FFF2-40B4-BE49-F238E27FC236}">
              <a16:creationId xmlns:a16="http://schemas.microsoft.com/office/drawing/2014/main" id="{00000000-0008-0000-0100-00008B020000}"/>
            </a:ext>
          </a:extLst>
        </xdr:cNvPr>
        <xdr:cNvSpPr txBox="1"/>
      </xdr:nvSpPr>
      <xdr:spPr>
        <a:xfrm>
          <a:off x="16357600" y="1412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92075</xdr:rowOff>
    </xdr:from>
    <xdr:to>
      <xdr:col>85</xdr:col>
      <xdr:colOff>177800</xdr:colOff>
      <xdr:row>83</xdr:row>
      <xdr:rowOff>22225</xdr:rowOff>
    </xdr:to>
    <xdr:sp macro="" textlink="">
      <xdr:nvSpPr>
        <xdr:cNvPr id="652" name="フローチャート: 判断 651">
          <a:extLst>
            <a:ext uri="{FF2B5EF4-FFF2-40B4-BE49-F238E27FC236}">
              <a16:creationId xmlns:a16="http://schemas.microsoft.com/office/drawing/2014/main" id="{00000000-0008-0000-0100-00008C020000}"/>
            </a:ext>
          </a:extLst>
        </xdr:cNvPr>
        <xdr:cNvSpPr/>
      </xdr:nvSpPr>
      <xdr:spPr>
        <a:xfrm>
          <a:off x="162687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53" name="フローチャート: 判断 652">
          <a:extLst>
            <a:ext uri="{FF2B5EF4-FFF2-40B4-BE49-F238E27FC236}">
              <a16:creationId xmlns:a16="http://schemas.microsoft.com/office/drawing/2014/main" id="{00000000-0008-0000-0100-00008D020000}"/>
            </a:ext>
          </a:extLst>
        </xdr:cNvPr>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636</xdr:rowOff>
    </xdr:from>
    <xdr:to>
      <xdr:col>76</xdr:col>
      <xdr:colOff>165100</xdr:colOff>
      <xdr:row>82</xdr:row>
      <xdr:rowOff>102236</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45415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107314</xdr:rowOff>
    </xdr:from>
    <xdr:to>
      <xdr:col>72</xdr:col>
      <xdr:colOff>38100</xdr:colOff>
      <xdr:row>82</xdr:row>
      <xdr:rowOff>37464</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3652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116839</xdr:rowOff>
    </xdr:from>
    <xdr:to>
      <xdr:col>67</xdr:col>
      <xdr:colOff>101600</xdr:colOff>
      <xdr:row>82</xdr:row>
      <xdr:rowOff>46989</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2763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53975</xdr:rowOff>
    </xdr:from>
    <xdr:to>
      <xdr:col>85</xdr:col>
      <xdr:colOff>177800</xdr:colOff>
      <xdr:row>80</xdr:row>
      <xdr:rowOff>155575</xdr:rowOff>
    </xdr:to>
    <xdr:sp macro="" textlink="">
      <xdr:nvSpPr>
        <xdr:cNvPr id="662" name="楕円 661">
          <a:extLst>
            <a:ext uri="{FF2B5EF4-FFF2-40B4-BE49-F238E27FC236}">
              <a16:creationId xmlns:a16="http://schemas.microsoft.com/office/drawing/2014/main" id="{00000000-0008-0000-0100-000096020000}"/>
            </a:ext>
          </a:extLst>
        </xdr:cNvPr>
        <xdr:cNvSpPr/>
      </xdr:nvSpPr>
      <xdr:spPr>
        <a:xfrm>
          <a:off x="162687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76852</xdr:rowOff>
    </xdr:from>
    <xdr:ext cx="405111" cy="259045"/>
    <xdr:sp macro="" textlink="">
      <xdr:nvSpPr>
        <xdr:cNvPr id="663" name="【児童館】&#10;有形固定資産減価償却率該当値テキスト">
          <a:extLst>
            <a:ext uri="{FF2B5EF4-FFF2-40B4-BE49-F238E27FC236}">
              <a16:creationId xmlns:a16="http://schemas.microsoft.com/office/drawing/2014/main" id="{00000000-0008-0000-0100-000097020000}"/>
            </a:ext>
          </a:extLst>
        </xdr:cNvPr>
        <xdr:cNvSpPr txBox="1"/>
      </xdr:nvSpPr>
      <xdr:spPr>
        <a:xfrm>
          <a:off x="16357600" y="1362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33020</xdr:rowOff>
    </xdr:from>
    <xdr:to>
      <xdr:col>81</xdr:col>
      <xdr:colOff>101600</xdr:colOff>
      <xdr:row>82</xdr:row>
      <xdr:rowOff>134620</xdr:rowOff>
    </xdr:to>
    <xdr:sp macro="" textlink="">
      <xdr:nvSpPr>
        <xdr:cNvPr id="664" name="楕円 663">
          <a:extLst>
            <a:ext uri="{FF2B5EF4-FFF2-40B4-BE49-F238E27FC236}">
              <a16:creationId xmlns:a16="http://schemas.microsoft.com/office/drawing/2014/main" id="{00000000-0008-0000-0100-000098020000}"/>
            </a:ext>
          </a:extLst>
        </xdr:cNvPr>
        <xdr:cNvSpPr/>
      </xdr:nvSpPr>
      <xdr:spPr>
        <a:xfrm>
          <a:off x="15430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104775</xdr:rowOff>
    </xdr:from>
    <xdr:to>
      <xdr:col>85</xdr:col>
      <xdr:colOff>127000</xdr:colOff>
      <xdr:row>82</xdr:row>
      <xdr:rowOff>83820</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flipV="1">
          <a:off x="15481300" y="13820775"/>
          <a:ext cx="838200" cy="3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164464</xdr:rowOff>
    </xdr:from>
    <xdr:to>
      <xdr:col>76</xdr:col>
      <xdr:colOff>165100</xdr:colOff>
      <xdr:row>82</xdr:row>
      <xdr:rowOff>94614</xdr:rowOff>
    </xdr:to>
    <xdr:sp macro="" textlink="">
      <xdr:nvSpPr>
        <xdr:cNvPr id="666" name="楕円 665">
          <a:extLst>
            <a:ext uri="{FF2B5EF4-FFF2-40B4-BE49-F238E27FC236}">
              <a16:creationId xmlns:a16="http://schemas.microsoft.com/office/drawing/2014/main" id="{00000000-0008-0000-0100-00009A020000}"/>
            </a:ext>
          </a:extLst>
        </xdr:cNvPr>
        <xdr:cNvSpPr/>
      </xdr:nvSpPr>
      <xdr:spPr>
        <a:xfrm>
          <a:off x="14541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43814</xdr:rowOff>
    </xdr:from>
    <xdr:to>
      <xdr:col>81</xdr:col>
      <xdr:colOff>50800</xdr:colOff>
      <xdr:row>82</xdr:row>
      <xdr:rowOff>83820</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4592300" y="141027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124461</xdr:rowOff>
    </xdr:from>
    <xdr:to>
      <xdr:col>72</xdr:col>
      <xdr:colOff>38100</xdr:colOff>
      <xdr:row>82</xdr:row>
      <xdr:rowOff>54611</xdr:rowOff>
    </xdr:to>
    <xdr:sp macro="" textlink="">
      <xdr:nvSpPr>
        <xdr:cNvPr id="668" name="楕円 667">
          <a:extLst>
            <a:ext uri="{FF2B5EF4-FFF2-40B4-BE49-F238E27FC236}">
              <a16:creationId xmlns:a16="http://schemas.microsoft.com/office/drawing/2014/main" id="{00000000-0008-0000-0100-00009C020000}"/>
            </a:ext>
          </a:extLst>
        </xdr:cNvPr>
        <xdr:cNvSpPr/>
      </xdr:nvSpPr>
      <xdr:spPr>
        <a:xfrm>
          <a:off x="13652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3811</xdr:rowOff>
    </xdr:from>
    <xdr:to>
      <xdr:col>76</xdr:col>
      <xdr:colOff>114300</xdr:colOff>
      <xdr:row>82</xdr:row>
      <xdr:rowOff>43814</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3703300" y="140627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84455</xdr:rowOff>
    </xdr:from>
    <xdr:to>
      <xdr:col>67</xdr:col>
      <xdr:colOff>101600</xdr:colOff>
      <xdr:row>82</xdr:row>
      <xdr:rowOff>14605</xdr:rowOff>
    </xdr:to>
    <xdr:sp macro="" textlink="">
      <xdr:nvSpPr>
        <xdr:cNvPr id="670" name="楕円 669">
          <a:extLst>
            <a:ext uri="{FF2B5EF4-FFF2-40B4-BE49-F238E27FC236}">
              <a16:creationId xmlns:a16="http://schemas.microsoft.com/office/drawing/2014/main" id="{00000000-0008-0000-0100-00009E020000}"/>
            </a:ext>
          </a:extLst>
        </xdr:cNvPr>
        <xdr:cNvSpPr/>
      </xdr:nvSpPr>
      <xdr:spPr>
        <a:xfrm>
          <a:off x="12763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135255</xdr:rowOff>
    </xdr:from>
    <xdr:to>
      <xdr:col>71</xdr:col>
      <xdr:colOff>177800</xdr:colOff>
      <xdr:row>82</xdr:row>
      <xdr:rowOff>3811</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2814300" y="140227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672" name="n_1aveValue【児童館】&#10;有形固定資産減価償却率">
          <a:extLst>
            <a:ext uri="{FF2B5EF4-FFF2-40B4-BE49-F238E27FC236}">
              <a16:creationId xmlns:a16="http://schemas.microsoft.com/office/drawing/2014/main" id="{00000000-0008-0000-0100-0000A0020000}"/>
            </a:ext>
          </a:extLst>
        </xdr:cNvPr>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93363</xdr:rowOff>
    </xdr:from>
    <xdr:ext cx="405111" cy="259045"/>
    <xdr:sp macro="" textlink="">
      <xdr:nvSpPr>
        <xdr:cNvPr id="673" name="n_2aveValue【児童館】&#10;有形固定資産減価償却率">
          <a:extLst>
            <a:ext uri="{FF2B5EF4-FFF2-40B4-BE49-F238E27FC236}">
              <a16:creationId xmlns:a16="http://schemas.microsoft.com/office/drawing/2014/main" id="{00000000-0008-0000-0100-0000A1020000}"/>
            </a:ext>
          </a:extLst>
        </xdr:cNvPr>
        <xdr:cNvSpPr txBox="1"/>
      </xdr:nvSpPr>
      <xdr:spPr>
        <a:xfrm>
          <a:off x="14389744"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53991</xdr:rowOff>
    </xdr:from>
    <xdr:ext cx="405111" cy="259045"/>
    <xdr:sp macro="" textlink="">
      <xdr:nvSpPr>
        <xdr:cNvPr id="674" name="n_3aveValue【児童館】&#10;有形固定資産減価償却率">
          <a:extLst>
            <a:ext uri="{FF2B5EF4-FFF2-40B4-BE49-F238E27FC236}">
              <a16:creationId xmlns:a16="http://schemas.microsoft.com/office/drawing/2014/main" id="{00000000-0008-0000-0100-0000A2020000}"/>
            </a:ext>
          </a:extLst>
        </xdr:cNvPr>
        <xdr:cNvSpPr txBox="1"/>
      </xdr:nvSpPr>
      <xdr:spPr>
        <a:xfrm>
          <a:off x="13500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38116</xdr:rowOff>
    </xdr:from>
    <xdr:ext cx="405111" cy="259045"/>
    <xdr:sp macro="" textlink="">
      <xdr:nvSpPr>
        <xdr:cNvPr id="675" name="n_4aveValue【児童館】&#10;有形固定資産減価償却率">
          <a:extLst>
            <a:ext uri="{FF2B5EF4-FFF2-40B4-BE49-F238E27FC236}">
              <a16:creationId xmlns:a16="http://schemas.microsoft.com/office/drawing/2014/main" id="{00000000-0008-0000-0100-0000A3020000}"/>
            </a:ext>
          </a:extLst>
        </xdr:cNvPr>
        <xdr:cNvSpPr txBox="1"/>
      </xdr:nvSpPr>
      <xdr:spPr>
        <a:xfrm>
          <a:off x="12611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151147</xdr:rowOff>
    </xdr:from>
    <xdr:ext cx="405111" cy="259045"/>
    <xdr:sp macro="" textlink="">
      <xdr:nvSpPr>
        <xdr:cNvPr id="676" name="n_1mainValue【児童館】&#10;有形固定資産減価償却率">
          <a:extLst>
            <a:ext uri="{FF2B5EF4-FFF2-40B4-BE49-F238E27FC236}">
              <a16:creationId xmlns:a16="http://schemas.microsoft.com/office/drawing/2014/main" id="{00000000-0008-0000-0100-0000A4020000}"/>
            </a:ext>
          </a:extLst>
        </xdr:cNvPr>
        <xdr:cNvSpPr txBox="1"/>
      </xdr:nvSpPr>
      <xdr:spPr>
        <a:xfrm>
          <a:off x="152660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111141</xdr:rowOff>
    </xdr:from>
    <xdr:ext cx="405111" cy="259045"/>
    <xdr:sp macro="" textlink="">
      <xdr:nvSpPr>
        <xdr:cNvPr id="677" name="n_2mainValue【児童館】&#10;有形固定資産減価償却率">
          <a:extLst>
            <a:ext uri="{FF2B5EF4-FFF2-40B4-BE49-F238E27FC236}">
              <a16:creationId xmlns:a16="http://schemas.microsoft.com/office/drawing/2014/main" id="{00000000-0008-0000-0100-0000A5020000}"/>
            </a:ext>
          </a:extLst>
        </xdr:cNvPr>
        <xdr:cNvSpPr txBox="1"/>
      </xdr:nvSpPr>
      <xdr:spPr>
        <a:xfrm>
          <a:off x="143897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45738</xdr:rowOff>
    </xdr:from>
    <xdr:ext cx="405111" cy="259045"/>
    <xdr:sp macro="" textlink="">
      <xdr:nvSpPr>
        <xdr:cNvPr id="678" name="n_3mainValue【児童館】&#10;有形固定資産減価償却率">
          <a:extLst>
            <a:ext uri="{FF2B5EF4-FFF2-40B4-BE49-F238E27FC236}">
              <a16:creationId xmlns:a16="http://schemas.microsoft.com/office/drawing/2014/main" id="{00000000-0008-0000-0100-0000A6020000}"/>
            </a:ext>
          </a:extLst>
        </xdr:cNvPr>
        <xdr:cNvSpPr txBox="1"/>
      </xdr:nvSpPr>
      <xdr:spPr>
        <a:xfrm>
          <a:off x="13500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31132</xdr:rowOff>
    </xdr:from>
    <xdr:ext cx="405111" cy="259045"/>
    <xdr:sp macro="" textlink="">
      <xdr:nvSpPr>
        <xdr:cNvPr id="679" name="n_4mainValue【児童館】&#10;有形固定資産減価償却率">
          <a:extLst>
            <a:ext uri="{FF2B5EF4-FFF2-40B4-BE49-F238E27FC236}">
              <a16:creationId xmlns:a16="http://schemas.microsoft.com/office/drawing/2014/main" id="{00000000-0008-0000-0100-0000A7020000}"/>
            </a:ext>
          </a:extLst>
        </xdr:cNvPr>
        <xdr:cNvSpPr txBox="1"/>
      </xdr:nvSpPr>
      <xdr:spPr>
        <a:xfrm>
          <a:off x="12611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00000000-0008-0000-0100-0000A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児童館】&#10;一人当たり面積グラフ枠">
          <a:extLst>
            <a:ext uri="{FF2B5EF4-FFF2-40B4-BE49-F238E27FC236}">
              <a16:creationId xmlns:a16="http://schemas.microsoft.com/office/drawing/2014/main" id="{00000000-0008-0000-0100-0000BC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86</xdr:row>
      <xdr:rowOff>1524</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flipV="1">
          <a:off x="22160864" y="13319761"/>
          <a:ext cx="0" cy="1426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5351</xdr:rowOff>
    </xdr:from>
    <xdr:ext cx="469744" cy="259045"/>
    <xdr:sp macro="" textlink="">
      <xdr:nvSpPr>
        <xdr:cNvPr id="702" name="【児童館】&#10;一人当たり面積最小値テキスト">
          <a:extLst>
            <a:ext uri="{FF2B5EF4-FFF2-40B4-BE49-F238E27FC236}">
              <a16:creationId xmlns:a16="http://schemas.microsoft.com/office/drawing/2014/main" id="{00000000-0008-0000-0100-0000BE020000}"/>
            </a:ext>
          </a:extLst>
        </xdr:cNvPr>
        <xdr:cNvSpPr txBox="1"/>
      </xdr:nvSpPr>
      <xdr:spPr>
        <a:xfrm>
          <a:off x="22199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xdr:rowOff>
    </xdr:from>
    <xdr:to>
      <xdr:col>116</xdr:col>
      <xdr:colOff>152400</xdr:colOff>
      <xdr:row>86</xdr:row>
      <xdr:rowOff>1524</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22072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704" name="【児童館】&#10;一人当たり面積最大値テキスト">
          <a:extLst>
            <a:ext uri="{FF2B5EF4-FFF2-40B4-BE49-F238E27FC236}">
              <a16:creationId xmlns:a16="http://schemas.microsoft.com/office/drawing/2014/main" id="{00000000-0008-0000-0100-0000C0020000}"/>
            </a:ext>
          </a:extLst>
        </xdr:cNvPr>
        <xdr:cNvSpPr txBox="1"/>
      </xdr:nvSpPr>
      <xdr:spPr>
        <a:xfrm>
          <a:off x="22199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157751</xdr:rowOff>
    </xdr:from>
    <xdr:ext cx="469744" cy="259045"/>
    <xdr:sp macro="" textlink="">
      <xdr:nvSpPr>
        <xdr:cNvPr id="706" name="【児童館】&#10;一人当たり面積平均値テキスト">
          <a:extLst>
            <a:ext uri="{FF2B5EF4-FFF2-40B4-BE49-F238E27FC236}">
              <a16:creationId xmlns:a16="http://schemas.microsoft.com/office/drawing/2014/main" id="{00000000-0008-0000-0100-0000C2020000}"/>
            </a:ext>
          </a:extLst>
        </xdr:cNvPr>
        <xdr:cNvSpPr txBox="1"/>
      </xdr:nvSpPr>
      <xdr:spPr>
        <a:xfrm>
          <a:off x="22199600" y="14216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7874</xdr:rowOff>
    </xdr:from>
    <xdr:to>
      <xdr:col>116</xdr:col>
      <xdr:colOff>114300</xdr:colOff>
      <xdr:row>83</xdr:row>
      <xdr:rowOff>109474</xdr:rowOff>
    </xdr:to>
    <xdr:sp macro="" textlink="">
      <xdr:nvSpPr>
        <xdr:cNvPr id="707" name="フローチャート: 判断 706">
          <a:extLst>
            <a:ext uri="{FF2B5EF4-FFF2-40B4-BE49-F238E27FC236}">
              <a16:creationId xmlns:a16="http://schemas.microsoft.com/office/drawing/2014/main" id="{00000000-0008-0000-0100-0000C3020000}"/>
            </a:ext>
          </a:extLst>
        </xdr:cNvPr>
        <xdr:cNvSpPr/>
      </xdr:nvSpPr>
      <xdr:spPr>
        <a:xfrm>
          <a:off x="22110700" y="1423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08" name="フローチャート: 判断 707">
          <a:extLst>
            <a:ext uri="{FF2B5EF4-FFF2-40B4-BE49-F238E27FC236}">
              <a16:creationId xmlns:a16="http://schemas.microsoft.com/office/drawing/2014/main" id="{00000000-0008-0000-0100-0000C4020000}"/>
            </a:ext>
          </a:extLst>
        </xdr:cNvPr>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09" name="フローチャート: 判断 708">
          <a:extLst>
            <a:ext uri="{FF2B5EF4-FFF2-40B4-BE49-F238E27FC236}">
              <a16:creationId xmlns:a16="http://schemas.microsoft.com/office/drawing/2014/main" id="{00000000-0008-0000-0100-0000C5020000}"/>
            </a:ext>
          </a:extLst>
        </xdr:cNvPr>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163322</xdr:rowOff>
    </xdr:from>
    <xdr:to>
      <xdr:col>102</xdr:col>
      <xdr:colOff>165100</xdr:colOff>
      <xdr:row>84</xdr:row>
      <xdr:rowOff>93472</xdr:rowOff>
    </xdr:to>
    <xdr:sp macro="" textlink="">
      <xdr:nvSpPr>
        <xdr:cNvPr id="710" name="フローチャート: 判断 709">
          <a:extLst>
            <a:ext uri="{FF2B5EF4-FFF2-40B4-BE49-F238E27FC236}">
              <a16:creationId xmlns:a16="http://schemas.microsoft.com/office/drawing/2014/main" id="{00000000-0008-0000-0100-0000C6020000}"/>
            </a:ext>
          </a:extLst>
        </xdr:cNvPr>
        <xdr:cNvSpPr/>
      </xdr:nvSpPr>
      <xdr:spPr>
        <a:xfrm>
          <a:off x="19494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126746</xdr:rowOff>
    </xdr:from>
    <xdr:to>
      <xdr:col>98</xdr:col>
      <xdr:colOff>38100</xdr:colOff>
      <xdr:row>84</xdr:row>
      <xdr:rowOff>56896</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18605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167894</xdr:rowOff>
    </xdr:from>
    <xdr:to>
      <xdr:col>116</xdr:col>
      <xdr:colOff>114300</xdr:colOff>
      <xdr:row>82</xdr:row>
      <xdr:rowOff>98044</xdr:rowOff>
    </xdr:to>
    <xdr:sp macro="" textlink="">
      <xdr:nvSpPr>
        <xdr:cNvPr id="717" name="楕円 716">
          <a:extLst>
            <a:ext uri="{FF2B5EF4-FFF2-40B4-BE49-F238E27FC236}">
              <a16:creationId xmlns:a16="http://schemas.microsoft.com/office/drawing/2014/main" id="{00000000-0008-0000-0100-0000CD020000}"/>
            </a:ext>
          </a:extLst>
        </xdr:cNvPr>
        <xdr:cNvSpPr/>
      </xdr:nvSpPr>
      <xdr:spPr>
        <a:xfrm>
          <a:off x="22110700" y="140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19321</xdr:rowOff>
    </xdr:from>
    <xdr:ext cx="469744" cy="259045"/>
    <xdr:sp macro="" textlink="">
      <xdr:nvSpPr>
        <xdr:cNvPr id="718" name="【児童館】&#10;一人当たり面積該当値テキスト">
          <a:extLst>
            <a:ext uri="{FF2B5EF4-FFF2-40B4-BE49-F238E27FC236}">
              <a16:creationId xmlns:a16="http://schemas.microsoft.com/office/drawing/2014/main" id="{00000000-0008-0000-0100-0000CE020000}"/>
            </a:ext>
          </a:extLst>
        </xdr:cNvPr>
        <xdr:cNvSpPr txBox="1"/>
      </xdr:nvSpPr>
      <xdr:spPr>
        <a:xfrm>
          <a:off x="22199600" y="1390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124461</xdr:rowOff>
    </xdr:from>
    <xdr:to>
      <xdr:col>112</xdr:col>
      <xdr:colOff>38100</xdr:colOff>
      <xdr:row>83</xdr:row>
      <xdr:rowOff>54611</xdr:rowOff>
    </xdr:to>
    <xdr:sp macro="" textlink="">
      <xdr:nvSpPr>
        <xdr:cNvPr id="719" name="楕円 718">
          <a:extLst>
            <a:ext uri="{FF2B5EF4-FFF2-40B4-BE49-F238E27FC236}">
              <a16:creationId xmlns:a16="http://schemas.microsoft.com/office/drawing/2014/main" id="{00000000-0008-0000-0100-0000CF020000}"/>
            </a:ext>
          </a:extLst>
        </xdr:cNvPr>
        <xdr:cNvSpPr/>
      </xdr:nvSpPr>
      <xdr:spPr>
        <a:xfrm>
          <a:off x="21272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47244</xdr:rowOff>
    </xdr:from>
    <xdr:to>
      <xdr:col>116</xdr:col>
      <xdr:colOff>63500</xdr:colOff>
      <xdr:row>83</xdr:row>
      <xdr:rowOff>3811</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flipV="1">
          <a:off x="21323300" y="14106144"/>
          <a:ext cx="8382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133604</xdr:rowOff>
    </xdr:from>
    <xdr:to>
      <xdr:col>107</xdr:col>
      <xdr:colOff>101600</xdr:colOff>
      <xdr:row>83</xdr:row>
      <xdr:rowOff>63754</xdr:rowOff>
    </xdr:to>
    <xdr:sp macro="" textlink="">
      <xdr:nvSpPr>
        <xdr:cNvPr id="721" name="楕円 720">
          <a:extLst>
            <a:ext uri="{FF2B5EF4-FFF2-40B4-BE49-F238E27FC236}">
              <a16:creationId xmlns:a16="http://schemas.microsoft.com/office/drawing/2014/main" id="{00000000-0008-0000-0100-0000D1020000}"/>
            </a:ext>
          </a:extLst>
        </xdr:cNvPr>
        <xdr:cNvSpPr/>
      </xdr:nvSpPr>
      <xdr:spPr>
        <a:xfrm>
          <a:off x="203835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3811</xdr:rowOff>
    </xdr:from>
    <xdr:to>
      <xdr:col>111</xdr:col>
      <xdr:colOff>177800</xdr:colOff>
      <xdr:row>83</xdr:row>
      <xdr:rowOff>12954</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flipV="1">
          <a:off x="20434300" y="142341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142748</xdr:rowOff>
    </xdr:from>
    <xdr:to>
      <xdr:col>102</xdr:col>
      <xdr:colOff>165100</xdr:colOff>
      <xdr:row>83</xdr:row>
      <xdr:rowOff>72898</xdr:rowOff>
    </xdr:to>
    <xdr:sp macro="" textlink="">
      <xdr:nvSpPr>
        <xdr:cNvPr id="723" name="楕円 722">
          <a:extLst>
            <a:ext uri="{FF2B5EF4-FFF2-40B4-BE49-F238E27FC236}">
              <a16:creationId xmlns:a16="http://schemas.microsoft.com/office/drawing/2014/main" id="{00000000-0008-0000-0100-0000D3020000}"/>
            </a:ext>
          </a:extLst>
        </xdr:cNvPr>
        <xdr:cNvSpPr/>
      </xdr:nvSpPr>
      <xdr:spPr>
        <a:xfrm>
          <a:off x="19494500" y="142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12954</xdr:rowOff>
    </xdr:from>
    <xdr:to>
      <xdr:col>107</xdr:col>
      <xdr:colOff>50800</xdr:colOff>
      <xdr:row>83</xdr:row>
      <xdr:rowOff>22098</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flipV="1">
          <a:off x="19545300" y="142433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151892</xdr:rowOff>
    </xdr:from>
    <xdr:to>
      <xdr:col>98</xdr:col>
      <xdr:colOff>38100</xdr:colOff>
      <xdr:row>83</xdr:row>
      <xdr:rowOff>82042</xdr:rowOff>
    </xdr:to>
    <xdr:sp macro="" textlink="">
      <xdr:nvSpPr>
        <xdr:cNvPr id="725" name="楕円 724">
          <a:extLst>
            <a:ext uri="{FF2B5EF4-FFF2-40B4-BE49-F238E27FC236}">
              <a16:creationId xmlns:a16="http://schemas.microsoft.com/office/drawing/2014/main" id="{00000000-0008-0000-0100-0000D5020000}"/>
            </a:ext>
          </a:extLst>
        </xdr:cNvPr>
        <xdr:cNvSpPr/>
      </xdr:nvSpPr>
      <xdr:spPr>
        <a:xfrm>
          <a:off x="18605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22098</xdr:rowOff>
    </xdr:from>
    <xdr:to>
      <xdr:col>102</xdr:col>
      <xdr:colOff>114300</xdr:colOff>
      <xdr:row>83</xdr:row>
      <xdr:rowOff>31242</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flipV="1">
          <a:off x="18656300" y="142524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11447</xdr:rowOff>
    </xdr:from>
    <xdr:ext cx="469744" cy="259045"/>
    <xdr:sp macro="" textlink="">
      <xdr:nvSpPr>
        <xdr:cNvPr id="727" name="n_1aveValue【児童館】&#10;一人当たり面積">
          <a:extLst>
            <a:ext uri="{FF2B5EF4-FFF2-40B4-BE49-F238E27FC236}">
              <a16:creationId xmlns:a16="http://schemas.microsoft.com/office/drawing/2014/main" id="{00000000-0008-0000-0100-0000D7020000}"/>
            </a:ext>
          </a:extLst>
        </xdr:cNvPr>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29735</xdr:rowOff>
    </xdr:from>
    <xdr:ext cx="469744" cy="259045"/>
    <xdr:sp macro="" textlink="">
      <xdr:nvSpPr>
        <xdr:cNvPr id="728" name="n_2aveValue【児童館】&#10;一人当たり面積">
          <a:extLst>
            <a:ext uri="{FF2B5EF4-FFF2-40B4-BE49-F238E27FC236}">
              <a16:creationId xmlns:a16="http://schemas.microsoft.com/office/drawing/2014/main" id="{00000000-0008-0000-0100-0000D8020000}"/>
            </a:ext>
          </a:extLst>
        </xdr:cNvPr>
        <xdr:cNvSpPr txBox="1"/>
      </xdr:nvSpPr>
      <xdr:spPr>
        <a:xfrm>
          <a:off x="20199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84599</xdr:rowOff>
    </xdr:from>
    <xdr:ext cx="469744" cy="259045"/>
    <xdr:sp macro="" textlink="">
      <xdr:nvSpPr>
        <xdr:cNvPr id="729" name="n_3aveValue【児童館】&#10;一人当たり面積">
          <a:extLst>
            <a:ext uri="{FF2B5EF4-FFF2-40B4-BE49-F238E27FC236}">
              <a16:creationId xmlns:a16="http://schemas.microsoft.com/office/drawing/2014/main" id="{00000000-0008-0000-0100-0000D9020000}"/>
            </a:ext>
          </a:extLst>
        </xdr:cNvPr>
        <xdr:cNvSpPr txBox="1"/>
      </xdr:nvSpPr>
      <xdr:spPr>
        <a:xfrm>
          <a:off x="193104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48023</xdr:rowOff>
    </xdr:from>
    <xdr:ext cx="469744" cy="259045"/>
    <xdr:sp macro="" textlink="">
      <xdr:nvSpPr>
        <xdr:cNvPr id="730" name="n_4aveValue【児童館】&#10;一人当たり面積">
          <a:extLst>
            <a:ext uri="{FF2B5EF4-FFF2-40B4-BE49-F238E27FC236}">
              <a16:creationId xmlns:a16="http://schemas.microsoft.com/office/drawing/2014/main" id="{00000000-0008-0000-0100-0000DA020000}"/>
            </a:ext>
          </a:extLst>
        </xdr:cNvPr>
        <xdr:cNvSpPr txBox="1"/>
      </xdr:nvSpPr>
      <xdr:spPr>
        <a:xfrm>
          <a:off x="184214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71138</xdr:rowOff>
    </xdr:from>
    <xdr:ext cx="469744" cy="259045"/>
    <xdr:sp macro="" textlink="">
      <xdr:nvSpPr>
        <xdr:cNvPr id="731" name="n_1mainValue【児童館】&#10;一人当たり面積">
          <a:extLst>
            <a:ext uri="{FF2B5EF4-FFF2-40B4-BE49-F238E27FC236}">
              <a16:creationId xmlns:a16="http://schemas.microsoft.com/office/drawing/2014/main" id="{00000000-0008-0000-0100-0000DB020000}"/>
            </a:ext>
          </a:extLst>
        </xdr:cNvPr>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80281</xdr:rowOff>
    </xdr:from>
    <xdr:ext cx="469744" cy="259045"/>
    <xdr:sp macro="" textlink="">
      <xdr:nvSpPr>
        <xdr:cNvPr id="732" name="n_2mainValue【児童館】&#10;一人当たり面積">
          <a:extLst>
            <a:ext uri="{FF2B5EF4-FFF2-40B4-BE49-F238E27FC236}">
              <a16:creationId xmlns:a16="http://schemas.microsoft.com/office/drawing/2014/main" id="{00000000-0008-0000-0100-0000DC020000}"/>
            </a:ext>
          </a:extLst>
        </xdr:cNvPr>
        <xdr:cNvSpPr txBox="1"/>
      </xdr:nvSpPr>
      <xdr:spPr>
        <a:xfrm>
          <a:off x="20199427" y="1396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89425</xdr:rowOff>
    </xdr:from>
    <xdr:ext cx="469744" cy="259045"/>
    <xdr:sp macro="" textlink="">
      <xdr:nvSpPr>
        <xdr:cNvPr id="733" name="n_3mainValue【児童館】&#10;一人当たり面積">
          <a:extLst>
            <a:ext uri="{FF2B5EF4-FFF2-40B4-BE49-F238E27FC236}">
              <a16:creationId xmlns:a16="http://schemas.microsoft.com/office/drawing/2014/main" id="{00000000-0008-0000-0100-0000DD020000}"/>
            </a:ext>
          </a:extLst>
        </xdr:cNvPr>
        <xdr:cNvSpPr txBox="1"/>
      </xdr:nvSpPr>
      <xdr:spPr>
        <a:xfrm>
          <a:off x="19310427" y="1397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98569</xdr:rowOff>
    </xdr:from>
    <xdr:ext cx="469744" cy="259045"/>
    <xdr:sp macro="" textlink="">
      <xdr:nvSpPr>
        <xdr:cNvPr id="734" name="n_4mainValue【児童館】&#10;一人当たり面積">
          <a:extLst>
            <a:ext uri="{FF2B5EF4-FFF2-40B4-BE49-F238E27FC236}">
              <a16:creationId xmlns:a16="http://schemas.microsoft.com/office/drawing/2014/main" id="{00000000-0008-0000-0100-0000DE020000}"/>
            </a:ext>
          </a:extLst>
        </xdr:cNvPr>
        <xdr:cNvSpPr txBox="1"/>
      </xdr:nvSpPr>
      <xdr:spPr>
        <a:xfrm>
          <a:off x="184214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a:extLst>
            <a:ext uri="{FF2B5EF4-FFF2-40B4-BE49-F238E27FC236}">
              <a16:creationId xmlns:a16="http://schemas.microsoft.com/office/drawing/2014/main" id="{00000000-0008-0000-0100-0000F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80011</xdr:rowOff>
    </xdr:from>
    <xdr:to>
      <xdr:col>85</xdr:col>
      <xdr:colOff>126364</xdr:colOff>
      <xdr:row>108</xdr:row>
      <xdr:rowOff>152400</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flipV="1">
          <a:off x="16318864" y="170535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0" name="【公民館】&#10;有形固定資産減価償却率最小値テキスト">
          <a:extLst>
            <a:ext uri="{FF2B5EF4-FFF2-40B4-BE49-F238E27FC236}">
              <a16:creationId xmlns:a16="http://schemas.microsoft.com/office/drawing/2014/main" id="{00000000-0008-0000-0100-0000F8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26688</xdr:rowOff>
    </xdr:from>
    <xdr:ext cx="405111" cy="259045"/>
    <xdr:sp macro="" textlink="">
      <xdr:nvSpPr>
        <xdr:cNvPr id="762" name="【公民館】&#10;有形固定資産減価償却率最大値テキスト">
          <a:extLst>
            <a:ext uri="{FF2B5EF4-FFF2-40B4-BE49-F238E27FC236}">
              <a16:creationId xmlns:a16="http://schemas.microsoft.com/office/drawing/2014/main" id="{00000000-0008-0000-0100-0000FA020000}"/>
            </a:ext>
          </a:extLst>
        </xdr:cNvPr>
        <xdr:cNvSpPr txBox="1"/>
      </xdr:nvSpPr>
      <xdr:spPr>
        <a:xfrm>
          <a:off x="16357600" y="16828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80011</xdr:rowOff>
    </xdr:from>
    <xdr:to>
      <xdr:col>86</xdr:col>
      <xdr:colOff>25400</xdr:colOff>
      <xdr:row>99</xdr:row>
      <xdr:rowOff>80011</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6230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118127</xdr:rowOff>
    </xdr:from>
    <xdr:ext cx="405111" cy="259045"/>
    <xdr:sp macro="" textlink="">
      <xdr:nvSpPr>
        <xdr:cNvPr id="764" name="【公民館】&#10;有形固定資産減価償却率平均値テキスト">
          <a:extLst>
            <a:ext uri="{FF2B5EF4-FFF2-40B4-BE49-F238E27FC236}">
              <a16:creationId xmlns:a16="http://schemas.microsoft.com/office/drawing/2014/main" id="{00000000-0008-0000-0100-0000FC020000}"/>
            </a:ext>
          </a:extLst>
        </xdr:cNvPr>
        <xdr:cNvSpPr txBox="1"/>
      </xdr:nvSpPr>
      <xdr:spPr>
        <a:xfrm>
          <a:off x="16357600" y="1794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139700</xdr:rowOff>
    </xdr:from>
    <xdr:to>
      <xdr:col>85</xdr:col>
      <xdr:colOff>177800</xdr:colOff>
      <xdr:row>105</xdr:row>
      <xdr:rowOff>69850</xdr:rowOff>
    </xdr:to>
    <xdr:sp macro="" textlink="">
      <xdr:nvSpPr>
        <xdr:cNvPr id="765" name="フローチャート: 判断 764">
          <a:extLst>
            <a:ext uri="{FF2B5EF4-FFF2-40B4-BE49-F238E27FC236}">
              <a16:creationId xmlns:a16="http://schemas.microsoft.com/office/drawing/2014/main" id="{00000000-0008-0000-0100-0000FD020000}"/>
            </a:ext>
          </a:extLst>
        </xdr:cNvPr>
        <xdr:cNvSpPr/>
      </xdr:nvSpPr>
      <xdr:spPr>
        <a:xfrm>
          <a:off x="16268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126364</xdr:rowOff>
    </xdr:from>
    <xdr:to>
      <xdr:col>81</xdr:col>
      <xdr:colOff>101600</xdr:colOff>
      <xdr:row>105</xdr:row>
      <xdr:rowOff>56514</xdr:rowOff>
    </xdr:to>
    <xdr:sp macro="" textlink="">
      <xdr:nvSpPr>
        <xdr:cNvPr id="766" name="フローチャート: 判断 765">
          <a:extLst>
            <a:ext uri="{FF2B5EF4-FFF2-40B4-BE49-F238E27FC236}">
              <a16:creationId xmlns:a16="http://schemas.microsoft.com/office/drawing/2014/main" id="{00000000-0008-0000-0100-0000FE020000}"/>
            </a:ext>
          </a:extLst>
        </xdr:cNvPr>
        <xdr:cNvSpPr/>
      </xdr:nvSpPr>
      <xdr:spPr>
        <a:xfrm>
          <a:off x="154305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6350</xdr:rowOff>
    </xdr:from>
    <xdr:to>
      <xdr:col>76</xdr:col>
      <xdr:colOff>165100</xdr:colOff>
      <xdr:row>105</xdr:row>
      <xdr:rowOff>107950</xdr:rowOff>
    </xdr:to>
    <xdr:sp macro="" textlink="">
      <xdr:nvSpPr>
        <xdr:cNvPr id="767" name="フローチャート: 判断 766">
          <a:extLst>
            <a:ext uri="{FF2B5EF4-FFF2-40B4-BE49-F238E27FC236}">
              <a16:creationId xmlns:a16="http://schemas.microsoft.com/office/drawing/2014/main" id="{00000000-0008-0000-0100-0000FF020000}"/>
            </a:ext>
          </a:extLst>
        </xdr:cNvPr>
        <xdr:cNvSpPr/>
      </xdr:nvSpPr>
      <xdr:spPr>
        <a:xfrm>
          <a:off x="14541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170180</xdr:rowOff>
    </xdr:from>
    <xdr:to>
      <xdr:col>72</xdr:col>
      <xdr:colOff>38100</xdr:colOff>
      <xdr:row>105</xdr:row>
      <xdr:rowOff>100330</xdr:rowOff>
    </xdr:to>
    <xdr:sp macro="" textlink="">
      <xdr:nvSpPr>
        <xdr:cNvPr id="768" name="フローチャート: 判断 767">
          <a:extLst>
            <a:ext uri="{FF2B5EF4-FFF2-40B4-BE49-F238E27FC236}">
              <a16:creationId xmlns:a16="http://schemas.microsoft.com/office/drawing/2014/main" id="{00000000-0008-0000-0100-000000030000}"/>
            </a:ext>
          </a:extLst>
        </xdr:cNvPr>
        <xdr:cNvSpPr/>
      </xdr:nvSpPr>
      <xdr:spPr>
        <a:xfrm>
          <a:off x="1365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19686</xdr:rowOff>
    </xdr:from>
    <xdr:to>
      <xdr:col>67</xdr:col>
      <xdr:colOff>101600</xdr:colOff>
      <xdr:row>103</xdr:row>
      <xdr:rowOff>121286</xdr:rowOff>
    </xdr:to>
    <xdr:sp macro="" textlink="">
      <xdr:nvSpPr>
        <xdr:cNvPr id="769" name="フローチャート: 判断 768">
          <a:extLst>
            <a:ext uri="{FF2B5EF4-FFF2-40B4-BE49-F238E27FC236}">
              <a16:creationId xmlns:a16="http://schemas.microsoft.com/office/drawing/2014/main" id="{00000000-0008-0000-0100-000001030000}"/>
            </a:ext>
          </a:extLst>
        </xdr:cNvPr>
        <xdr:cNvSpPr/>
      </xdr:nvSpPr>
      <xdr:spPr>
        <a:xfrm>
          <a:off x="127635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52070</xdr:rowOff>
    </xdr:from>
    <xdr:to>
      <xdr:col>85</xdr:col>
      <xdr:colOff>177800</xdr:colOff>
      <xdr:row>101</xdr:row>
      <xdr:rowOff>153670</xdr:rowOff>
    </xdr:to>
    <xdr:sp macro="" textlink="">
      <xdr:nvSpPr>
        <xdr:cNvPr id="775" name="楕円 774">
          <a:extLst>
            <a:ext uri="{FF2B5EF4-FFF2-40B4-BE49-F238E27FC236}">
              <a16:creationId xmlns:a16="http://schemas.microsoft.com/office/drawing/2014/main" id="{00000000-0008-0000-0100-000007030000}"/>
            </a:ext>
          </a:extLst>
        </xdr:cNvPr>
        <xdr:cNvSpPr/>
      </xdr:nvSpPr>
      <xdr:spPr>
        <a:xfrm>
          <a:off x="16268700" y="1736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74947</xdr:rowOff>
    </xdr:from>
    <xdr:ext cx="405111" cy="259045"/>
    <xdr:sp macro="" textlink="">
      <xdr:nvSpPr>
        <xdr:cNvPr id="776" name="【公民館】&#10;有形固定資産減価償却率該当値テキスト">
          <a:extLst>
            <a:ext uri="{FF2B5EF4-FFF2-40B4-BE49-F238E27FC236}">
              <a16:creationId xmlns:a16="http://schemas.microsoft.com/office/drawing/2014/main" id="{00000000-0008-0000-0100-000008030000}"/>
            </a:ext>
          </a:extLst>
        </xdr:cNvPr>
        <xdr:cNvSpPr txBox="1"/>
      </xdr:nvSpPr>
      <xdr:spPr>
        <a:xfrm>
          <a:off x="16357600"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10161</xdr:rowOff>
    </xdr:from>
    <xdr:to>
      <xdr:col>81</xdr:col>
      <xdr:colOff>101600</xdr:colOff>
      <xdr:row>101</xdr:row>
      <xdr:rowOff>111761</xdr:rowOff>
    </xdr:to>
    <xdr:sp macro="" textlink="">
      <xdr:nvSpPr>
        <xdr:cNvPr id="777" name="楕円 776">
          <a:extLst>
            <a:ext uri="{FF2B5EF4-FFF2-40B4-BE49-F238E27FC236}">
              <a16:creationId xmlns:a16="http://schemas.microsoft.com/office/drawing/2014/main" id="{00000000-0008-0000-0100-000009030000}"/>
            </a:ext>
          </a:extLst>
        </xdr:cNvPr>
        <xdr:cNvSpPr/>
      </xdr:nvSpPr>
      <xdr:spPr>
        <a:xfrm>
          <a:off x="15430500" y="173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60961</xdr:rowOff>
    </xdr:from>
    <xdr:to>
      <xdr:col>85</xdr:col>
      <xdr:colOff>127000</xdr:colOff>
      <xdr:row>101</xdr:row>
      <xdr:rowOff>102870</xdr:rowOff>
    </xdr:to>
    <xdr:cxnSp macro="">
      <xdr:nvCxnSpPr>
        <xdr:cNvPr id="778" name="直線コネクタ 777">
          <a:extLst>
            <a:ext uri="{FF2B5EF4-FFF2-40B4-BE49-F238E27FC236}">
              <a16:creationId xmlns:a16="http://schemas.microsoft.com/office/drawing/2014/main" id="{00000000-0008-0000-0100-00000A030000}"/>
            </a:ext>
          </a:extLst>
        </xdr:cNvPr>
        <xdr:cNvCxnSpPr/>
      </xdr:nvCxnSpPr>
      <xdr:spPr>
        <a:xfrm>
          <a:off x="15481300" y="173774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33020</xdr:rowOff>
    </xdr:from>
    <xdr:to>
      <xdr:col>76</xdr:col>
      <xdr:colOff>165100</xdr:colOff>
      <xdr:row>103</xdr:row>
      <xdr:rowOff>134620</xdr:rowOff>
    </xdr:to>
    <xdr:sp macro="" textlink="">
      <xdr:nvSpPr>
        <xdr:cNvPr id="779" name="楕円 778">
          <a:extLst>
            <a:ext uri="{FF2B5EF4-FFF2-40B4-BE49-F238E27FC236}">
              <a16:creationId xmlns:a16="http://schemas.microsoft.com/office/drawing/2014/main" id="{00000000-0008-0000-0100-00000B030000}"/>
            </a:ext>
          </a:extLst>
        </xdr:cNvPr>
        <xdr:cNvSpPr/>
      </xdr:nvSpPr>
      <xdr:spPr>
        <a:xfrm>
          <a:off x="145415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60961</xdr:rowOff>
    </xdr:from>
    <xdr:to>
      <xdr:col>81</xdr:col>
      <xdr:colOff>50800</xdr:colOff>
      <xdr:row>103</xdr:row>
      <xdr:rowOff>83820</xdr:rowOff>
    </xdr:to>
    <xdr:cxnSp macro="">
      <xdr:nvCxnSpPr>
        <xdr:cNvPr id="780" name="直線コネクタ 779">
          <a:extLst>
            <a:ext uri="{FF2B5EF4-FFF2-40B4-BE49-F238E27FC236}">
              <a16:creationId xmlns:a16="http://schemas.microsoft.com/office/drawing/2014/main" id="{00000000-0008-0000-0100-00000C030000}"/>
            </a:ext>
          </a:extLst>
        </xdr:cNvPr>
        <xdr:cNvCxnSpPr/>
      </xdr:nvCxnSpPr>
      <xdr:spPr>
        <a:xfrm flipV="1">
          <a:off x="14592300" y="17377411"/>
          <a:ext cx="889000" cy="36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162561</xdr:rowOff>
    </xdr:from>
    <xdr:to>
      <xdr:col>72</xdr:col>
      <xdr:colOff>38100</xdr:colOff>
      <xdr:row>103</xdr:row>
      <xdr:rowOff>92711</xdr:rowOff>
    </xdr:to>
    <xdr:sp macro="" textlink="">
      <xdr:nvSpPr>
        <xdr:cNvPr id="781" name="楕円 780">
          <a:extLst>
            <a:ext uri="{FF2B5EF4-FFF2-40B4-BE49-F238E27FC236}">
              <a16:creationId xmlns:a16="http://schemas.microsoft.com/office/drawing/2014/main" id="{00000000-0008-0000-0100-00000D030000}"/>
            </a:ext>
          </a:extLst>
        </xdr:cNvPr>
        <xdr:cNvSpPr/>
      </xdr:nvSpPr>
      <xdr:spPr>
        <a:xfrm>
          <a:off x="13652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41911</xdr:rowOff>
    </xdr:from>
    <xdr:to>
      <xdr:col>76</xdr:col>
      <xdr:colOff>114300</xdr:colOff>
      <xdr:row>103</xdr:row>
      <xdr:rowOff>83820</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a:off x="13703300" y="177012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168275</xdr:rowOff>
    </xdr:from>
    <xdr:to>
      <xdr:col>67</xdr:col>
      <xdr:colOff>101600</xdr:colOff>
      <xdr:row>105</xdr:row>
      <xdr:rowOff>98425</xdr:rowOff>
    </xdr:to>
    <xdr:sp macro="" textlink="">
      <xdr:nvSpPr>
        <xdr:cNvPr id="783" name="楕円 782">
          <a:extLst>
            <a:ext uri="{FF2B5EF4-FFF2-40B4-BE49-F238E27FC236}">
              <a16:creationId xmlns:a16="http://schemas.microsoft.com/office/drawing/2014/main" id="{00000000-0008-0000-0100-00000F030000}"/>
            </a:ext>
          </a:extLst>
        </xdr:cNvPr>
        <xdr:cNvSpPr/>
      </xdr:nvSpPr>
      <xdr:spPr>
        <a:xfrm>
          <a:off x="127635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41911</xdr:rowOff>
    </xdr:from>
    <xdr:to>
      <xdr:col>71</xdr:col>
      <xdr:colOff>177800</xdr:colOff>
      <xdr:row>105</xdr:row>
      <xdr:rowOff>47625</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flipV="1">
          <a:off x="12814300" y="17701261"/>
          <a:ext cx="889000" cy="34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47641</xdr:rowOff>
    </xdr:from>
    <xdr:ext cx="405111" cy="259045"/>
    <xdr:sp macro="" textlink="">
      <xdr:nvSpPr>
        <xdr:cNvPr id="785" name="n_1aveValue【公民館】&#10;有形固定資産減価償却率">
          <a:extLst>
            <a:ext uri="{FF2B5EF4-FFF2-40B4-BE49-F238E27FC236}">
              <a16:creationId xmlns:a16="http://schemas.microsoft.com/office/drawing/2014/main" id="{00000000-0008-0000-0100-000011030000}"/>
            </a:ext>
          </a:extLst>
        </xdr:cNvPr>
        <xdr:cNvSpPr txBox="1"/>
      </xdr:nvSpPr>
      <xdr:spPr>
        <a:xfrm>
          <a:off x="15266044"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99077</xdr:rowOff>
    </xdr:from>
    <xdr:ext cx="405111" cy="259045"/>
    <xdr:sp macro="" textlink="">
      <xdr:nvSpPr>
        <xdr:cNvPr id="786" name="n_2aveValue【公民館】&#10;有形固定資産減価償却率">
          <a:extLst>
            <a:ext uri="{FF2B5EF4-FFF2-40B4-BE49-F238E27FC236}">
              <a16:creationId xmlns:a16="http://schemas.microsoft.com/office/drawing/2014/main" id="{00000000-0008-0000-0100-000012030000}"/>
            </a:ext>
          </a:extLst>
        </xdr:cNvPr>
        <xdr:cNvSpPr txBox="1"/>
      </xdr:nvSpPr>
      <xdr:spPr>
        <a:xfrm>
          <a:off x="143897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91457</xdr:rowOff>
    </xdr:from>
    <xdr:ext cx="405111" cy="259045"/>
    <xdr:sp macro="" textlink="">
      <xdr:nvSpPr>
        <xdr:cNvPr id="787" name="n_3aveValue【公民館】&#10;有形固定資産減価償却率">
          <a:extLst>
            <a:ext uri="{FF2B5EF4-FFF2-40B4-BE49-F238E27FC236}">
              <a16:creationId xmlns:a16="http://schemas.microsoft.com/office/drawing/2014/main" id="{00000000-0008-0000-0100-000013030000}"/>
            </a:ext>
          </a:extLst>
        </xdr:cNvPr>
        <xdr:cNvSpPr txBox="1"/>
      </xdr:nvSpPr>
      <xdr:spPr>
        <a:xfrm>
          <a:off x="13500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137813</xdr:rowOff>
    </xdr:from>
    <xdr:ext cx="405111" cy="259045"/>
    <xdr:sp macro="" textlink="">
      <xdr:nvSpPr>
        <xdr:cNvPr id="788" name="n_4aveValue【公民館】&#10;有形固定資産減価償却率">
          <a:extLst>
            <a:ext uri="{FF2B5EF4-FFF2-40B4-BE49-F238E27FC236}">
              <a16:creationId xmlns:a16="http://schemas.microsoft.com/office/drawing/2014/main" id="{00000000-0008-0000-0100-000014030000}"/>
            </a:ext>
          </a:extLst>
        </xdr:cNvPr>
        <xdr:cNvSpPr txBox="1"/>
      </xdr:nvSpPr>
      <xdr:spPr>
        <a:xfrm>
          <a:off x="12611744" y="1745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128288</xdr:rowOff>
    </xdr:from>
    <xdr:ext cx="405111" cy="259045"/>
    <xdr:sp macro="" textlink="">
      <xdr:nvSpPr>
        <xdr:cNvPr id="789" name="n_1mainValue【公民館】&#10;有形固定資産減価償却率">
          <a:extLst>
            <a:ext uri="{FF2B5EF4-FFF2-40B4-BE49-F238E27FC236}">
              <a16:creationId xmlns:a16="http://schemas.microsoft.com/office/drawing/2014/main" id="{00000000-0008-0000-0100-000015030000}"/>
            </a:ext>
          </a:extLst>
        </xdr:cNvPr>
        <xdr:cNvSpPr txBox="1"/>
      </xdr:nvSpPr>
      <xdr:spPr>
        <a:xfrm>
          <a:off x="15266044" y="1710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151147</xdr:rowOff>
    </xdr:from>
    <xdr:ext cx="405111" cy="259045"/>
    <xdr:sp macro="" textlink="">
      <xdr:nvSpPr>
        <xdr:cNvPr id="790" name="n_2mainValue【公民館】&#10;有形固定資産減価償却率">
          <a:extLst>
            <a:ext uri="{FF2B5EF4-FFF2-40B4-BE49-F238E27FC236}">
              <a16:creationId xmlns:a16="http://schemas.microsoft.com/office/drawing/2014/main" id="{00000000-0008-0000-0100-000016030000}"/>
            </a:ext>
          </a:extLst>
        </xdr:cNvPr>
        <xdr:cNvSpPr txBox="1"/>
      </xdr:nvSpPr>
      <xdr:spPr>
        <a:xfrm>
          <a:off x="143897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109238</xdr:rowOff>
    </xdr:from>
    <xdr:ext cx="405111" cy="259045"/>
    <xdr:sp macro="" textlink="">
      <xdr:nvSpPr>
        <xdr:cNvPr id="791" name="n_3mainValue【公民館】&#10;有形固定資産減価償却率">
          <a:extLst>
            <a:ext uri="{FF2B5EF4-FFF2-40B4-BE49-F238E27FC236}">
              <a16:creationId xmlns:a16="http://schemas.microsoft.com/office/drawing/2014/main" id="{00000000-0008-0000-0100-000017030000}"/>
            </a:ext>
          </a:extLst>
        </xdr:cNvPr>
        <xdr:cNvSpPr txBox="1"/>
      </xdr:nvSpPr>
      <xdr:spPr>
        <a:xfrm>
          <a:off x="13500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89552</xdr:rowOff>
    </xdr:from>
    <xdr:ext cx="405111" cy="259045"/>
    <xdr:sp macro="" textlink="">
      <xdr:nvSpPr>
        <xdr:cNvPr id="792" name="n_4mainValue【公民館】&#10;有形固定資産減価償却率">
          <a:extLst>
            <a:ext uri="{FF2B5EF4-FFF2-40B4-BE49-F238E27FC236}">
              <a16:creationId xmlns:a16="http://schemas.microsoft.com/office/drawing/2014/main" id="{00000000-0008-0000-0100-000018030000}"/>
            </a:ext>
          </a:extLst>
        </xdr:cNvPr>
        <xdr:cNvSpPr txBox="1"/>
      </xdr:nvSpPr>
      <xdr:spPr>
        <a:xfrm>
          <a:off x="12611744" y="180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00000000-0008-0000-0100-000019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00000000-0008-0000-0100-00001A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00000000-0008-0000-0100-00001B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00000000-0008-0000-0100-00001C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00000000-0008-0000-0100-000021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00000000-0008-0000-0100-000022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a:extLst>
            <a:ext uri="{FF2B5EF4-FFF2-40B4-BE49-F238E27FC236}">
              <a16:creationId xmlns:a16="http://schemas.microsoft.com/office/drawing/2014/main" id="{00000000-0008-0000-0100-00003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25581</xdr:rowOff>
    </xdr:to>
    <xdr:cxnSp macro="">
      <xdr:nvCxnSpPr>
        <xdr:cNvPr id="818" name="直線コネクタ 817">
          <a:extLst>
            <a:ext uri="{FF2B5EF4-FFF2-40B4-BE49-F238E27FC236}">
              <a16:creationId xmlns:a16="http://schemas.microsoft.com/office/drawing/2014/main" id="{00000000-0008-0000-0100-000032030000}"/>
            </a:ext>
          </a:extLst>
        </xdr:cNvPr>
        <xdr:cNvCxnSpPr/>
      </xdr:nvCxnSpPr>
      <xdr:spPr>
        <a:xfrm flipV="1">
          <a:off x="22160864" y="17116698"/>
          <a:ext cx="0" cy="1596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19" name="【公民館】&#10;一人当たり面積最小値テキスト">
          <a:extLst>
            <a:ext uri="{FF2B5EF4-FFF2-40B4-BE49-F238E27FC236}">
              <a16:creationId xmlns:a16="http://schemas.microsoft.com/office/drawing/2014/main" id="{00000000-0008-0000-0100-000033030000}"/>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0" name="直線コネクタ 819">
          <a:extLst>
            <a:ext uri="{FF2B5EF4-FFF2-40B4-BE49-F238E27FC236}">
              <a16:creationId xmlns:a16="http://schemas.microsoft.com/office/drawing/2014/main" id="{00000000-0008-0000-0100-000034030000}"/>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821" name="【公民館】&#10;一人当たり面積最大値テキスト">
          <a:extLst>
            <a:ext uri="{FF2B5EF4-FFF2-40B4-BE49-F238E27FC236}">
              <a16:creationId xmlns:a16="http://schemas.microsoft.com/office/drawing/2014/main" id="{00000000-0008-0000-0100-000035030000}"/>
            </a:ext>
          </a:extLst>
        </xdr:cNvPr>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822" name="直線コネクタ 821">
          <a:extLst>
            <a:ext uri="{FF2B5EF4-FFF2-40B4-BE49-F238E27FC236}">
              <a16:creationId xmlns:a16="http://schemas.microsoft.com/office/drawing/2014/main" id="{00000000-0008-0000-0100-000036030000}"/>
            </a:ext>
          </a:extLst>
        </xdr:cNvPr>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10721</xdr:rowOff>
    </xdr:from>
    <xdr:ext cx="469744" cy="259045"/>
    <xdr:sp macro="" textlink="">
      <xdr:nvSpPr>
        <xdr:cNvPr id="823" name="【公民館】&#10;一人当たり面積平均値テキスト">
          <a:extLst>
            <a:ext uri="{FF2B5EF4-FFF2-40B4-BE49-F238E27FC236}">
              <a16:creationId xmlns:a16="http://schemas.microsoft.com/office/drawing/2014/main" id="{00000000-0008-0000-0100-000037030000}"/>
            </a:ext>
          </a:extLst>
        </xdr:cNvPr>
        <xdr:cNvSpPr txBox="1"/>
      </xdr:nvSpPr>
      <xdr:spPr>
        <a:xfrm>
          <a:off x="22199600" y="18012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159294</xdr:rowOff>
    </xdr:from>
    <xdr:to>
      <xdr:col>116</xdr:col>
      <xdr:colOff>114300</xdr:colOff>
      <xdr:row>106</xdr:row>
      <xdr:rowOff>89444</xdr:rowOff>
    </xdr:to>
    <xdr:sp macro="" textlink="">
      <xdr:nvSpPr>
        <xdr:cNvPr id="824" name="フローチャート: 判断 823">
          <a:extLst>
            <a:ext uri="{FF2B5EF4-FFF2-40B4-BE49-F238E27FC236}">
              <a16:creationId xmlns:a16="http://schemas.microsoft.com/office/drawing/2014/main" id="{00000000-0008-0000-0100-000038030000}"/>
            </a:ext>
          </a:extLst>
        </xdr:cNvPr>
        <xdr:cNvSpPr/>
      </xdr:nvSpPr>
      <xdr:spPr>
        <a:xfrm>
          <a:off x="22110700" y="1816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167458</xdr:rowOff>
    </xdr:from>
    <xdr:to>
      <xdr:col>112</xdr:col>
      <xdr:colOff>38100</xdr:colOff>
      <xdr:row>106</xdr:row>
      <xdr:rowOff>97608</xdr:rowOff>
    </xdr:to>
    <xdr:sp macro="" textlink="">
      <xdr:nvSpPr>
        <xdr:cNvPr id="825" name="フローチャート: 判断 824">
          <a:extLst>
            <a:ext uri="{FF2B5EF4-FFF2-40B4-BE49-F238E27FC236}">
              <a16:creationId xmlns:a16="http://schemas.microsoft.com/office/drawing/2014/main" id="{00000000-0008-0000-0100-000039030000}"/>
            </a:ext>
          </a:extLst>
        </xdr:cNvPr>
        <xdr:cNvSpPr/>
      </xdr:nvSpPr>
      <xdr:spPr>
        <a:xfrm>
          <a:off x="21272500" y="1816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xdr:rowOff>
    </xdr:from>
    <xdr:to>
      <xdr:col>107</xdr:col>
      <xdr:colOff>101600</xdr:colOff>
      <xdr:row>106</xdr:row>
      <xdr:rowOff>102507</xdr:rowOff>
    </xdr:to>
    <xdr:sp macro="" textlink="">
      <xdr:nvSpPr>
        <xdr:cNvPr id="826" name="フローチャート: 判断 825">
          <a:extLst>
            <a:ext uri="{FF2B5EF4-FFF2-40B4-BE49-F238E27FC236}">
              <a16:creationId xmlns:a16="http://schemas.microsoft.com/office/drawing/2014/main" id="{00000000-0008-0000-0100-00003A030000}"/>
            </a:ext>
          </a:extLst>
        </xdr:cNvPr>
        <xdr:cNvSpPr/>
      </xdr:nvSpPr>
      <xdr:spPr>
        <a:xfrm>
          <a:off x="20383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170724</xdr:rowOff>
    </xdr:from>
    <xdr:to>
      <xdr:col>102</xdr:col>
      <xdr:colOff>165100</xdr:colOff>
      <xdr:row>106</xdr:row>
      <xdr:rowOff>100874</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19494500" y="1817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129902</xdr:rowOff>
    </xdr:from>
    <xdr:to>
      <xdr:col>98</xdr:col>
      <xdr:colOff>38100</xdr:colOff>
      <xdr:row>106</xdr:row>
      <xdr:rowOff>60052</xdr:rowOff>
    </xdr:to>
    <xdr:sp macro="" textlink="">
      <xdr:nvSpPr>
        <xdr:cNvPr id="828" name="フローチャート: 判断 827">
          <a:extLst>
            <a:ext uri="{FF2B5EF4-FFF2-40B4-BE49-F238E27FC236}">
              <a16:creationId xmlns:a16="http://schemas.microsoft.com/office/drawing/2014/main" id="{00000000-0008-0000-0100-00003C030000}"/>
            </a:ext>
          </a:extLst>
        </xdr:cNvPr>
        <xdr:cNvSpPr/>
      </xdr:nvSpPr>
      <xdr:spPr>
        <a:xfrm>
          <a:off x="18605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100-00003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69487</xdr:rowOff>
    </xdr:from>
    <xdr:to>
      <xdr:col>116</xdr:col>
      <xdr:colOff>114300</xdr:colOff>
      <xdr:row>106</xdr:row>
      <xdr:rowOff>171087</xdr:rowOff>
    </xdr:to>
    <xdr:sp macro="" textlink="">
      <xdr:nvSpPr>
        <xdr:cNvPr id="834" name="楕円 833">
          <a:extLst>
            <a:ext uri="{FF2B5EF4-FFF2-40B4-BE49-F238E27FC236}">
              <a16:creationId xmlns:a16="http://schemas.microsoft.com/office/drawing/2014/main" id="{00000000-0008-0000-0100-000042030000}"/>
            </a:ext>
          </a:extLst>
        </xdr:cNvPr>
        <xdr:cNvSpPr/>
      </xdr:nvSpPr>
      <xdr:spPr>
        <a:xfrm>
          <a:off x="221107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47914</xdr:rowOff>
    </xdr:from>
    <xdr:ext cx="469744" cy="259045"/>
    <xdr:sp macro="" textlink="">
      <xdr:nvSpPr>
        <xdr:cNvPr id="835" name="【公民館】&#10;一人当たり面積該当値テキスト">
          <a:extLst>
            <a:ext uri="{FF2B5EF4-FFF2-40B4-BE49-F238E27FC236}">
              <a16:creationId xmlns:a16="http://schemas.microsoft.com/office/drawing/2014/main" id="{00000000-0008-0000-0100-000043030000}"/>
            </a:ext>
          </a:extLst>
        </xdr:cNvPr>
        <xdr:cNvSpPr txBox="1"/>
      </xdr:nvSpPr>
      <xdr:spPr>
        <a:xfrm>
          <a:off x="22199600" y="1822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79284</xdr:rowOff>
    </xdr:from>
    <xdr:to>
      <xdr:col>112</xdr:col>
      <xdr:colOff>38100</xdr:colOff>
      <xdr:row>107</xdr:row>
      <xdr:rowOff>9434</xdr:rowOff>
    </xdr:to>
    <xdr:sp macro="" textlink="">
      <xdr:nvSpPr>
        <xdr:cNvPr id="836" name="楕円 835">
          <a:extLst>
            <a:ext uri="{FF2B5EF4-FFF2-40B4-BE49-F238E27FC236}">
              <a16:creationId xmlns:a16="http://schemas.microsoft.com/office/drawing/2014/main" id="{00000000-0008-0000-0100-000044030000}"/>
            </a:ext>
          </a:extLst>
        </xdr:cNvPr>
        <xdr:cNvSpPr/>
      </xdr:nvSpPr>
      <xdr:spPr>
        <a:xfrm>
          <a:off x="21272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120287</xdr:rowOff>
    </xdr:from>
    <xdr:to>
      <xdr:col>116</xdr:col>
      <xdr:colOff>63500</xdr:colOff>
      <xdr:row>106</xdr:row>
      <xdr:rowOff>130084</xdr:rowOff>
    </xdr:to>
    <xdr:cxnSp macro="">
      <xdr:nvCxnSpPr>
        <xdr:cNvPr id="837" name="直線コネクタ 836">
          <a:extLst>
            <a:ext uri="{FF2B5EF4-FFF2-40B4-BE49-F238E27FC236}">
              <a16:creationId xmlns:a16="http://schemas.microsoft.com/office/drawing/2014/main" id="{00000000-0008-0000-0100-000045030000}"/>
            </a:ext>
          </a:extLst>
        </xdr:cNvPr>
        <xdr:cNvCxnSpPr/>
      </xdr:nvCxnSpPr>
      <xdr:spPr>
        <a:xfrm flipV="1">
          <a:off x="21323300" y="1829398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149498</xdr:rowOff>
    </xdr:from>
    <xdr:to>
      <xdr:col>107</xdr:col>
      <xdr:colOff>101600</xdr:colOff>
      <xdr:row>107</xdr:row>
      <xdr:rowOff>79648</xdr:rowOff>
    </xdr:to>
    <xdr:sp macro="" textlink="">
      <xdr:nvSpPr>
        <xdr:cNvPr id="838" name="楕円 837">
          <a:extLst>
            <a:ext uri="{FF2B5EF4-FFF2-40B4-BE49-F238E27FC236}">
              <a16:creationId xmlns:a16="http://schemas.microsoft.com/office/drawing/2014/main" id="{00000000-0008-0000-0100-000046030000}"/>
            </a:ext>
          </a:extLst>
        </xdr:cNvPr>
        <xdr:cNvSpPr/>
      </xdr:nvSpPr>
      <xdr:spPr>
        <a:xfrm>
          <a:off x="20383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130084</xdr:rowOff>
    </xdr:from>
    <xdr:to>
      <xdr:col>111</xdr:col>
      <xdr:colOff>177800</xdr:colOff>
      <xdr:row>107</xdr:row>
      <xdr:rowOff>28848</xdr:rowOff>
    </xdr:to>
    <xdr:cxnSp macro="">
      <xdr:nvCxnSpPr>
        <xdr:cNvPr id="839" name="直線コネクタ 838">
          <a:extLst>
            <a:ext uri="{FF2B5EF4-FFF2-40B4-BE49-F238E27FC236}">
              <a16:creationId xmlns:a16="http://schemas.microsoft.com/office/drawing/2014/main" id="{00000000-0008-0000-0100-000047030000}"/>
            </a:ext>
          </a:extLst>
        </xdr:cNvPr>
        <xdr:cNvCxnSpPr/>
      </xdr:nvCxnSpPr>
      <xdr:spPr>
        <a:xfrm flipV="1">
          <a:off x="20434300" y="18303784"/>
          <a:ext cx="889000" cy="7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152763</xdr:rowOff>
    </xdr:from>
    <xdr:to>
      <xdr:col>102</xdr:col>
      <xdr:colOff>165100</xdr:colOff>
      <xdr:row>107</xdr:row>
      <xdr:rowOff>82913</xdr:rowOff>
    </xdr:to>
    <xdr:sp macro="" textlink="">
      <xdr:nvSpPr>
        <xdr:cNvPr id="840" name="楕円 839">
          <a:extLst>
            <a:ext uri="{FF2B5EF4-FFF2-40B4-BE49-F238E27FC236}">
              <a16:creationId xmlns:a16="http://schemas.microsoft.com/office/drawing/2014/main" id="{00000000-0008-0000-0100-000048030000}"/>
            </a:ext>
          </a:extLst>
        </xdr:cNvPr>
        <xdr:cNvSpPr/>
      </xdr:nvSpPr>
      <xdr:spPr>
        <a:xfrm>
          <a:off x="19494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28848</xdr:rowOff>
    </xdr:from>
    <xdr:to>
      <xdr:col>107</xdr:col>
      <xdr:colOff>50800</xdr:colOff>
      <xdr:row>107</xdr:row>
      <xdr:rowOff>32113</xdr:rowOff>
    </xdr:to>
    <xdr:cxnSp macro="">
      <xdr:nvCxnSpPr>
        <xdr:cNvPr id="841" name="直線コネクタ 840">
          <a:extLst>
            <a:ext uri="{FF2B5EF4-FFF2-40B4-BE49-F238E27FC236}">
              <a16:creationId xmlns:a16="http://schemas.microsoft.com/office/drawing/2014/main" id="{00000000-0008-0000-0100-000049030000}"/>
            </a:ext>
          </a:extLst>
        </xdr:cNvPr>
        <xdr:cNvCxnSpPr/>
      </xdr:nvCxnSpPr>
      <xdr:spPr>
        <a:xfrm flipV="1">
          <a:off x="19545300" y="183739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31931</xdr:rowOff>
    </xdr:from>
    <xdr:to>
      <xdr:col>98</xdr:col>
      <xdr:colOff>38100</xdr:colOff>
      <xdr:row>107</xdr:row>
      <xdr:rowOff>133531</xdr:rowOff>
    </xdr:to>
    <xdr:sp macro="" textlink="">
      <xdr:nvSpPr>
        <xdr:cNvPr id="842" name="楕円 841">
          <a:extLst>
            <a:ext uri="{FF2B5EF4-FFF2-40B4-BE49-F238E27FC236}">
              <a16:creationId xmlns:a16="http://schemas.microsoft.com/office/drawing/2014/main" id="{00000000-0008-0000-0100-00004A030000}"/>
            </a:ext>
          </a:extLst>
        </xdr:cNvPr>
        <xdr:cNvSpPr/>
      </xdr:nvSpPr>
      <xdr:spPr>
        <a:xfrm>
          <a:off x="18605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32113</xdr:rowOff>
    </xdr:from>
    <xdr:to>
      <xdr:col>102</xdr:col>
      <xdr:colOff>114300</xdr:colOff>
      <xdr:row>107</xdr:row>
      <xdr:rowOff>82731</xdr:rowOff>
    </xdr:to>
    <xdr:cxnSp macro="">
      <xdr:nvCxnSpPr>
        <xdr:cNvPr id="843" name="直線コネクタ 842">
          <a:extLst>
            <a:ext uri="{FF2B5EF4-FFF2-40B4-BE49-F238E27FC236}">
              <a16:creationId xmlns:a16="http://schemas.microsoft.com/office/drawing/2014/main" id="{00000000-0008-0000-0100-00004B030000}"/>
            </a:ext>
          </a:extLst>
        </xdr:cNvPr>
        <xdr:cNvCxnSpPr/>
      </xdr:nvCxnSpPr>
      <xdr:spPr>
        <a:xfrm flipV="1">
          <a:off x="18656300" y="1837726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114135</xdr:rowOff>
    </xdr:from>
    <xdr:ext cx="469744" cy="259045"/>
    <xdr:sp macro="" textlink="">
      <xdr:nvSpPr>
        <xdr:cNvPr id="844" name="n_1aveValue【公民館】&#10;一人当たり面積">
          <a:extLst>
            <a:ext uri="{FF2B5EF4-FFF2-40B4-BE49-F238E27FC236}">
              <a16:creationId xmlns:a16="http://schemas.microsoft.com/office/drawing/2014/main" id="{00000000-0008-0000-0100-00004C030000}"/>
            </a:ext>
          </a:extLst>
        </xdr:cNvPr>
        <xdr:cNvSpPr txBox="1"/>
      </xdr:nvSpPr>
      <xdr:spPr>
        <a:xfrm>
          <a:off x="21075727" y="1794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119034</xdr:rowOff>
    </xdr:from>
    <xdr:ext cx="469744" cy="259045"/>
    <xdr:sp macro="" textlink="">
      <xdr:nvSpPr>
        <xdr:cNvPr id="845" name="n_2aveValue【公民館】&#10;一人当たり面積">
          <a:extLst>
            <a:ext uri="{FF2B5EF4-FFF2-40B4-BE49-F238E27FC236}">
              <a16:creationId xmlns:a16="http://schemas.microsoft.com/office/drawing/2014/main" id="{00000000-0008-0000-0100-00004D030000}"/>
            </a:ext>
          </a:extLst>
        </xdr:cNvPr>
        <xdr:cNvSpPr txBox="1"/>
      </xdr:nvSpPr>
      <xdr:spPr>
        <a:xfrm>
          <a:off x="20199427" y="1794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117401</xdr:rowOff>
    </xdr:from>
    <xdr:ext cx="469744" cy="259045"/>
    <xdr:sp macro="" textlink="">
      <xdr:nvSpPr>
        <xdr:cNvPr id="846" name="n_3aveValue【公民館】&#10;一人当たり面積">
          <a:extLst>
            <a:ext uri="{FF2B5EF4-FFF2-40B4-BE49-F238E27FC236}">
              <a16:creationId xmlns:a16="http://schemas.microsoft.com/office/drawing/2014/main" id="{00000000-0008-0000-0100-00004E030000}"/>
            </a:ext>
          </a:extLst>
        </xdr:cNvPr>
        <xdr:cNvSpPr txBox="1"/>
      </xdr:nvSpPr>
      <xdr:spPr>
        <a:xfrm>
          <a:off x="19310427" y="179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76579</xdr:rowOff>
    </xdr:from>
    <xdr:ext cx="469744" cy="259045"/>
    <xdr:sp macro="" textlink="">
      <xdr:nvSpPr>
        <xdr:cNvPr id="847" name="n_4aveValue【公民館】&#10;一人当たり面積">
          <a:extLst>
            <a:ext uri="{FF2B5EF4-FFF2-40B4-BE49-F238E27FC236}">
              <a16:creationId xmlns:a16="http://schemas.microsoft.com/office/drawing/2014/main" id="{00000000-0008-0000-0100-00004F030000}"/>
            </a:ext>
          </a:extLst>
        </xdr:cNvPr>
        <xdr:cNvSpPr txBox="1"/>
      </xdr:nvSpPr>
      <xdr:spPr>
        <a:xfrm>
          <a:off x="18421427" y="1790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561</xdr:rowOff>
    </xdr:from>
    <xdr:ext cx="469744" cy="259045"/>
    <xdr:sp macro="" textlink="">
      <xdr:nvSpPr>
        <xdr:cNvPr id="848" name="n_1mainValue【公民館】&#10;一人当たり面積">
          <a:extLst>
            <a:ext uri="{FF2B5EF4-FFF2-40B4-BE49-F238E27FC236}">
              <a16:creationId xmlns:a16="http://schemas.microsoft.com/office/drawing/2014/main" id="{00000000-0008-0000-0100-000050030000}"/>
            </a:ext>
          </a:extLst>
        </xdr:cNvPr>
        <xdr:cNvSpPr txBox="1"/>
      </xdr:nvSpPr>
      <xdr:spPr>
        <a:xfrm>
          <a:off x="21075727" y="1834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70775</xdr:rowOff>
    </xdr:from>
    <xdr:ext cx="469744" cy="259045"/>
    <xdr:sp macro="" textlink="">
      <xdr:nvSpPr>
        <xdr:cNvPr id="849" name="n_2mainValue【公民館】&#10;一人当たり面積">
          <a:extLst>
            <a:ext uri="{FF2B5EF4-FFF2-40B4-BE49-F238E27FC236}">
              <a16:creationId xmlns:a16="http://schemas.microsoft.com/office/drawing/2014/main" id="{00000000-0008-0000-0100-000051030000}"/>
            </a:ext>
          </a:extLst>
        </xdr:cNvPr>
        <xdr:cNvSpPr txBox="1"/>
      </xdr:nvSpPr>
      <xdr:spPr>
        <a:xfrm>
          <a:off x="20199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74040</xdr:rowOff>
    </xdr:from>
    <xdr:ext cx="469744" cy="259045"/>
    <xdr:sp macro="" textlink="">
      <xdr:nvSpPr>
        <xdr:cNvPr id="850" name="n_3mainValue【公民館】&#10;一人当たり面積">
          <a:extLst>
            <a:ext uri="{FF2B5EF4-FFF2-40B4-BE49-F238E27FC236}">
              <a16:creationId xmlns:a16="http://schemas.microsoft.com/office/drawing/2014/main" id="{00000000-0008-0000-0100-000052030000}"/>
            </a:ext>
          </a:extLst>
        </xdr:cNvPr>
        <xdr:cNvSpPr txBox="1"/>
      </xdr:nvSpPr>
      <xdr:spPr>
        <a:xfrm>
          <a:off x="19310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124658</xdr:rowOff>
    </xdr:from>
    <xdr:ext cx="469744" cy="259045"/>
    <xdr:sp macro="" textlink="">
      <xdr:nvSpPr>
        <xdr:cNvPr id="851" name="n_4mainValue【公民館】&#10;一人当たり面積">
          <a:extLst>
            <a:ext uri="{FF2B5EF4-FFF2-40B4-BE49-F238E27FC236}">
              <a16:creationId xmlns:a16="http://schemas.microsoft.com/office/drawing/2014/main" id="{00000000-0008-0000-0100-000053030000}"/>
            </a:ext>
          </a:extLst>
        </xdr:cNvPr>
        <xdr:cNvSpPr txBox="1"/>
      </xdr:nvSpPr>
      <xdr:spPr>
        <a:xfrm>
          <a:off x="18421427"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00000000-0008-0000-0100-00005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00000000-0008-0000-0100-00005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00000000-0008-0000-0100-00005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認定こども園について、</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減価償却率は類似団体と比較して平均より低く、面積も類似団体の倍近くある。これは近年、子ども園の更新を相次いで実施しているからである。また学校施設についても類似団体と比較して減価償却率が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％高いが、面積は類似団体と比較して広くなっている。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民館の減価償却率は類似団体を大幅に下回っているが、これは建替えによる新しい公民館が多いことによる。地域の公民館を活用した公民館活動も活発であり、住民同士の交流の場所として有効活用されている。</a:t>
          </a:r>
        </a:p>
        <a:p>
          <a:r>
            <a:rPr kumimoji="1" lang="ja-JP" altLang="en-US" sz="1300">
              <a:latin typeface="ＭＳ Ｐゴシック" panose="020B0600070205080204" pitchFamily="50" charset="-128"/>
              <a:ea typeface="ＭＳ Ｐゴシック" panose="020B0600070205080204" pitchFamily="50" charset="-128"/>
            </a:rPr>
            <a:t>橋りょう</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トンネルは長寿命化計画に基づき、損傷が大きくなる前の予防的対策に重点を置き点検や改修を計画的に実施していく。</a:t>
          </a:r>
        </a:p>
        <a:p>
          <a:r>
            <a:rPr kumimoji="1" lang="ja-JP" altLang="en-US" sz="1300">
              <a:latin typeface="ＭＳ Ｐゴシック" panose="020B0600070205080204" pitchFamily="50" charset="-128"/>
              <a:ea typeface="ＭＳ Ｐゴシック" panose="020B0600070205080204" pitchFamily="50" charset="-128"/>
            </a:rPr>
            <a:t>公営住宅の多くは耐用年数を超過しており、長寿命化計画に基づいた維持補修等を計画的に実施し、現在のストックを有効活用していく。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香川県まんのう町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17,875
17,699
194.45
12,526,641
12,103,110
337,011
7,347,994
12,733,886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167640</xdr:rowOff>
    </xdr:from>
    <xdr:to>
      <xdr:col>24</xdr:col>
      <xdr:colOff>62865</xdr:colOff>
      <xdr:row>64</xdr:row>
      <xdr:rowOff>7620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4634865" y="942594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11447</xdr:rowOff>
    </xdr:from>
    <xdr:ext cx="405111" cy="259045"/>
    <xdr:sp macro="" textlink="">
      <xdr:nvSpPr>
        <xdr:cNvPr id="74" name="【体育館・プール】&#10;有形固定資産減価償却率最小値テキスト">
          <a:extLst>
            <a:ext uri="{FF2B5EF4-FFF2-40B4-BE49-F238E27FC236}">
              <a16:creationId xmlns:a16="http://schemas.microsoft.com/office/drawing/2014/main" id="{00000000-0008-0000-0200-00004A000000}"/>
            </a:ext>
          </a:extLst>
        </xdr:cNvPr>
        <xdr:cNvSpPr txBox="1"/>
      </xdr:nvSpPr>
      <xdr:spPr>
        <a:xfrm>
          <a:off x="4673600"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xdr:rowOff>
    </xdr:from>
    <xdr:to>
      <xdr:col>24</xdr:col>
      <xdr:colOff>152400</xdr:colOff>
      <xdr:row>64</xdr:row>
      <xdr:rowOff>7620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114317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200-00004C000000}"/>
            </a:ext>
          </a:extLst>
        </xdr:cNvPr>
        <xdr:cNvSpPr txBox="1"/>
      </xdr:nvSpPr>
      <xdr:spPr>
        <a:xfrm>
          <a:off x="4673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167640</xdr:rowOff>
    </xdr:from>
    <xdr:to>
      <xdr:col>24</xdr:col>
      <xdr:colOff>152400</xdr:colOff>
      <xdr:row>54</xdr:row>
      <xdr:rowOff>167640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4546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17162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200-00004E000000}"/>
            </a:ext>
          </a:extLst>
        </xdr:cNvPr>
        <xdr:cNvSpPr txBox="1"/>
      </xdr:nvSpPr>
      <xdr:spPr>
        <a:xfrm>
          <a:off x="46736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38735</xdr:rowOff>
    </xdr:from>
    <xdr:to>
      <xdr:col>24</xdr:col>
      <xdr:colOff>114300</xdr:colOff>
      <xdr:row>60</xdr:row>
      <xdr:rowOff>140335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80645</xdr:rowOff>
    </xdr:from>
    <xdr:to>
      <xdr:col>20</xdr:col>
      <xdr:colOff>38100</xdr:colOff>
      <xdr:row>61</xdr:row>
      <xdr:rowOff>10795</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37465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137795</xdr:rowOff>
    </xdr:from>
    <xdr:to>
      <xdr:col>15</xdr:col>
      <xdr:colOff>101600</xdr:colOff>
      <xdr:row>61</xdr:row>
      <xdr:rowOff>67945</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42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111125</xdr:rowOff>
    </xdr:from>
    <xdr:to>
      <xdr:col>10</xdr:col>
      <xdr:colOff>165100</xdr:colOff>
      <xdr:row>61</xdr:row>
      <xdr:rowOff>41275</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1968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78740</xdr:rowOff>
    </xdr:from>
    <xdr:to>
      <xdr:col>6</xdr:col>
      <xdr:colOff>38100</xdr:colOff>
      <xdr:row>61</xdr:row>
      <xdr:rowOff>8890</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079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135890</xdr:rowOff>
    </xdr:from>
    <xdr:to>
      <xdr:col>24</xdr:col>
      <xdr:colOff>114300</xdr:colOff>
      <xdr:row>58</xdr:row>
      <xdr:rowOff>66040</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45847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158767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200-00005A000000}"/>
            </a:ext>
          </a:extLst>
        </xdr:cNvPr>
        <xdr:cNvSpPr txBox="1"/>
      </xdr:nvSpPr>
      <xdr:spPr>
        <a:xfrm>
          <a:off x="4673600"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93980</xdr:rowOff>
    </xdr:from>
    <xdr:to>
      <xdr:col>20</xdr:col>
      <xdr:colOff>38100</xdr:colOff>
      <xdr:row>58</xdr:row>
      <xdr:rowOff>24130</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3746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144780</xdr:rowOff>
    </xdr:from>
    <xdr:to>
      <xdr:col>24</xdr:col>
      <xdr:colOff>63500</xdr:colOff>
      <xdr:row>58</xdr:row>
      <xdr:rowOff>15240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3797300" y="99174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71120</xdr:rowOff>
    </xdr:from>
    <xdr:to>
      <xdr:col>15</xdr:col>
      <xdr:colOff>101600</xdr:colOff>
      <xdr:row>58</xdr:row>
      <xdr:rowOff>1270</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2857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121920</xdr:rowOff>
    </xdr:from>
    <xdr:to>
      <xdr:col>19</xdr:col>
      <xdr:colOff>177800</xdr:colOff>
      <xdr:row>57</xdr:row>
      <xdr:rowOff>144780</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2908300" y="98945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61595</xdr:rowOff>
    </xdr:from>
    <xdr:to>
      <xdr:col>10</xdr:col>
      <xdr:colOff>165100</xdr:colOff>
      <xdr:row>57</xdr:row>
      <xdr:rowOff>163195</xdr:rowOff>
    </xdr:to>
    <xdr:sp macro="" textlink="">
      <xdr:nvSpPr>
        <xdr:cNvPr id="95" name="楕円 94">
          <a:extLst>
            <a:ext uri="{FF2B5EF4-FFF2-40B4-BE49-F238E27FC236}">
              <a16:creationId xmlns:a16="http://schemas.microsoft.com/office/drawing/2014/main" id="{00000000-0008-0000-0200-00005F000000}"/>
            </a:ext>
          </a:extLst>
        </xdr:cNvPr>
        <xdr:cNvSpPr/>
      </xdr:nvSpPr>
      <xdr:spPr>
        <a:xfrm>
          <a:off x="1968500" y="98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112395</xdr:rowOff>
    </xdr:from>
    <xdr:to>
      <xdr:col>15</xdr:col>
      <xdr:colOff>50800</xdr:colOff>
      <xdr:row>57</xdr:row>
      <xdr:rowOff>121920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2019300" y="98850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19685</xdr:rowOff>
    </xdr:from>
    <xdr:to>
      <xdr:col>6</xdr:col>
      <xdr:colOff>38100</xdr:colOff>
      <xdr:row>57</xdr:row>
      <xdr:rowOff>121285</xdr:rowOff>
    </xdr:to>
    <xdr:sp macro="" textlink="">
      <xdr:nvSpPr>
        <xdr:cNvPr id="97" name="楕円 96">
          <a:extLst>
            <a:ext uri="{FF2B5EF4-FFF2-40B4-BE49-F238E27FC236}">
              <a16:creationId xmlns:a16="http://schemas.microsoft.com/office/drawing/2014/main" id="{00000000-0008-0000-0200-000061000000}"/>
            </a:ext>
          </a:extLst>
        </xdr:cNvPr>
        <xdr:cNvSpPr/>
      </xdr:nvSpPr>
      <xdr:spPr>
        <a:xfrm>
          <a:off x="10795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70485</xdr:rowOff>
    </xdr:from>
    <xdr:to>
      <xdr:col>10</xdr:col>
      <xdr:colOff>114300</xdr:colOff>
      <xdr:row>57</xdr:row>
      <xdr:rowOff>112395</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1130300" y="98431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1922</xdr:rowOff>
    </xdr:from>
    <xdr:ext cx="405111" cy="259045"/>
    <xdr:sp macro="" textlink="">
      <xdr:nvSpPr>
        <xdr:cNvPr id="99" name="n_1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35820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59072</xdr:rowOff>
    </xdr:from>
    <xdr:ext cx="405111" cy="259045"/>
    <xdr:sp macro="" textlink="">
      <xdr:nvSpPr>
        <xdr:cNvPr id="100" name="n_2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27057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32402</xdr:rowOff>
    </xdr:from>
    <xdr:ext cx="405111" cy="259045"/>
    <xdr:sp macro="" textlink="">
      <xdr:nvSpPr>
        <xdr:cNvPr id="101" name="n_3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18167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17</xdr:rowOff>
    </xdr:from>
    <xdr:ext cx="405111" cy="259045"/>
    <xdr:sp macro="" textlink="">
      <xdr:nvSpPr>
        <xdr:cNvPr id="102" name="n_4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927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40657</xdr:rowOff>
    </xdr:from>
    <xdr:ext cx="405111" cy="259045"/>
    <xdr:sp macro="" textlink="">
      <xdr:nvSpPr>
        <xdr:cNvPr id="103" name="n_1main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358204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17797</xdr:rowOff>
    </xdr:from>
    <xdr:ext cx="405111" cy="259045"/>
    <xdr:sp macro="" textlink="">
      <xdr:nvSpPr>
        <xdr:cNvPr id="104" name="n_2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2705744"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8272</xdr:rowOff>
    </xdr:from>
    <xdr:ext cx="405111" cy="259045"/>
    <xdr:sp macro="" textlink="">
      <xdr:nvSpPr>
        <xdr:cNvPr id="105" name="n_3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1816744" y="960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137812</xdr:rowOff>
    </xdr:from>
    <xdr:ext cx="405111" cy="259045"/>
    <xdr:sp macro="" textlink="">
      <xdr:nvSpPr>
        <xdr:cNvPr id="106" name="n_4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927744" y="956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3" name="【体育館・プール】&#10;一人当たり面積グラフ枠">
          <a:extLst>
            <a:ext uri="{FF2B5EF4-FFF2-40B4-BE49-F238E27FC236}">
              <a16:creationId xmlns:a16="http://schemas.microsoft.com/office/drawing/2014/main" id="{00000000-0008-0000-0200-00008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165735</xdr:rowOff>
    </xdr:from>
    <xdr:to>
      <xdr:col>54</xdr:col>
      <xdr:colOff>189865</xdr:colOff>
      <xdr:row>64</xdr:row>
      <xdr:rowOff>47149</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10476865" y="9595485"/>
          <a:ext cx="0" cy="142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50976</xdr:rowOff>
    </xdr:from>
    <xdr:ext cx="469744" cy="259045"/>
    <xdr:sp macro="" textlink="">
      <xdr:nvSpPr>
        <xdr:cNvPr id="135" name="【体育館・プール】&#10;一人当たり面積最小値テキスト">
          <a:extLst>
            <a:ext uri="{FF2B5EF4-FFF2-40B4-BE49-F238E27FC236}">
              <a16:creationId xmlns:a16="http://schemas.microsoft.com/office/drawing/2014/main" id="{00000000-0008-0000-0200-000087000000}"/>
            </a:ext>
          </a:extLst>
        </xdr:cNvPr>
        <xdr:cNvSpPr txBox="1"/>
      </xdr:nvSpPr>
      <xdr:spPr>
        <a:xfrm>
          <a:off x="10515600" y="11023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47149</xdr:rowOff>
    </xdr:from>
    <xdr:to>
      <xdr:col>55</xdr:col>
      <xdr:colOff>88900</xdr:colOff>
      <xdr:row>64</xdr:row>
      <xdr:rowOff>47149</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10388600" y="1101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112412</xdr:rowOff>
    </xdr:from>
    <xdr:ext cx="469744" cy="259045"/>
    <xdr:sp macro="" textlink="">
      <xdr:nvSpPr>
        <xdr:cNvPr id="137" name="【体育館・プール】&#10;一人当たり面積最大値テキスト">
          <a:extLst>
            <a:ext uri="{FF2B5EF4-FFF2-40B4-BE49-F238E27FC236}">
              <a16:creationId xmlns:a16="http://schemas.microsoft.com/office/drawing/2014/main" id="{00000000-0008-0000-0200-000089000000}"/>
            </a:ext>
          </a:extLst>
        </xdr:cNvPr>
        <xdr:cNvSpPr txBox="1"/>
      </xdr:nvSpPr>
      <xdr:spPr>
        <a:xfrm>
          <a:off x="10515600" y="937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165735</xdr:rowOff>
    </xdr:from>
    <xdr:to>
      <xdr:col>55</xdr:col>
      <xdr:colOff>88900</xdr:colOff>
      <xdr:row>55</xdr:row>
      <xdr:rowOff>165735</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10388600" y="959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137653</xdr:rowOff>
    </xdr:from>
    <xdr:ext cx="469744" cy="259045"/>
    <xdr:sp macro="" textlink="">
      <xdr:nvSpPr>
        <xdr:cNvPr id="139" name="【体育館・プール】&#10;一人当たり面積平均値テキスト">
          <a:extLst>
            <a:ext uri="{FF2B5EF4-FFF2-40B4-BE49-F238E27FC236}">
              <a16:creationId xmlns:a16="http://schemas.microsoft.com/office/drawing/2014/main" id="{00000000-0008-0000-0200-00008B000000}"/>
            </a:ext>
          </a:extLst>
        </xdr:cNvPr>
        <xdr:cNvSpPr txBox="1"/>
      </xdr:nvSpPr>
      <xdr:spPr>
        <a:xfrm>
          <a:off x="10515600" y="10424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159226</xdr:rowOff>
    </xdr:from>
    <xdr:to>
      <xdr:col>55</xdr:col>
      <xdr:colOff>50800</xdr:colOff>
      <xdr:row>61</xdr:row>
      <xdr:rowOff>89376</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10426700" y="1044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83503</xdr:rowOff>
    </xdr:from>
    <xdr:to>
      <xdr:col>50</xdr:col>
      <xdr:colOff>165100</xdr:colOff>
      <xdr:row>62</xdr:row>
      <xdr:rowOff>13653</xdr:rowOff>
    </xdr:to>
    <xdr:sp macro="" textlink="">
      <xdr:nvSpPr>
        <xdr:cNvPr id="141" name="フローチャート: 判断 140">
          <a:extLst>
            <a:ext uri="{FF2B5EF4-FFF2-40B4-BE49-F238E27FC236}">
              <a16:creationId xmlns:a16="http://schemas.microsoft.com/office/drawing/2014/main" id="{00000000-0008-0000-0200-00008D000000}"/>
            </a:ext>
          </a:extLst>
        </xdr:cNvPr>
        <xdr:cNvSpPr/>
      </xdr:nvSpPr>
      <xdr:spPr>
        <a:xfrm>
          <a:off x="9588500" y="1054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129222</xdr:rowOff>
    </xdr:from>
    <xdr:to>
      <xdr:col>46</xdr:col>
      <xdr:colOff>38100</xdr:colOff>
      <xdr:row>62</xdr:row>
      <xdr:rowOff>59372</xdr:rowOff>
    </xdr:to>
    <xdr:sp macro="" textlink="">
      <xdr:nvSpPr>
        <xdr:cNvPr id="142" name="フローチャート: 判断 141">
          <a:extLst>
            <a:ext uri="{FF2B5EF4-FFF2-40B4-BE49-F238E27FC236}">
              <a16:creationId xmlns:a16="http://schemas.microsoft.com/office/drawing/2014/main" id="{00000000-0008-0000-0200-00008E000000}"/>
            </a:ext>
          </a:extLst>
        </xdr:cNvPr>
        <xdr:cNvSpPr/>
      </xdr:nvSpPr>
      <xdr:spPr>
        <a:xfrm>
          <a:off x="8699500" y="1058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152082</xdr:rowOff>
    </xdr:from>
    <xdr:to>
      <xdr:col>41</xdr:col>
      <xdr:colOff>101600</xdr:colOff>
      <xdr:row>62</xdr:row>
      <xdr:rowOff>82232</xdr:rowOff>
    </xdr:to>
    <xdr:sp macro="" textlink="">
      <xdr:nvSpPr>
        <xdr:cNvPr id="143" name="フローチャート: 判断 142">
          <a:extLst>
            <a:ext uri="{FF2B5EF4-FFF2-40B4-BE49-F238E27FC236}">
              <a16:creationId xmlns:a16="http://schemas.microsoft.com/office/drawing/2014/main" id="{00000000-0008-0000-0200-00008F000000}"/>
            </a:ext>
          </a:extLst>
        </xdr:cNvPr>
        <xdr:cNvSpPr/>
      </xdr:nvSpPr>
      <xdr:spPr>
        <a:xfrm>
          <a:off x="7810500" y="106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160655</xdr:rowOff>
    </xdr:from>
    <xdr:to>
      <xdr:col>36</xdr:col>
      <xdr:colOff>165100</xdr:colOff>
      <xdr:row>62</xdr:row>
      <xdr:rowOff>90805</xdr:rowOff>
    </xdr:to>
    <xdr:sp macro="" textlink="">
      <xdr:nvSpPr>
        <xdr:cNvPr id="144" name="フローチャート: 判断 143">
          <a:extLst>
            <a:ext uri="{FF2B5EF4-FFF2-40B4-BE49-F238E27FC236}">
              <a16:creationId xmlns:a16="http://schemas.microsoft.com/office/drawing/2014/main" id="{00000000-0008-0000-0200-000090000000}"/>
            </a:ext>
          </a:extLst>
        </xdr:cNvPr>
        <xdr:cNvSpPr/>
      </xdr:nvSpPr>
      <xdr:spPr>
        <a:xfrm>
          <a:off x="69215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152082</xdr:rowOff>
    </xdr:from>
    <xdr:to>
      <xdr:col>55</xdr:col>
      <xdr:colOff>50800</xdr:colOff>
      <xdr:row>61</xdr:row>
      <xdr:rowOff>82232</xdr:rowOff>
    </xdr:to>
    <xdr:sp macro="" textlink="">
      <xdr:nvSpPr>
        <xdr:cNvPr id="150" name="楕円 149">
          <a:extLst>
            <a:ext uri="{FF2B5EF4-FFF2-40B4-BE49-F238E27FC236}">
              <a16:creationId xmlns:a16="http://schemas.microsoft.com/office/drawing/2014/main" id="{00000000-0008-0000-0200-000096000000}"/>
            </a:ext>
          </a:extLst>
        </xdr:cNvPr>
        <xdr:cNvSpPr/>
      </xdr:nvSpPr>
      <xdr:spPr>
        <a:xfrm>
          <a:off x="10426700" y="1043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3509</xdr:rowOff>
    </xdr:from>
    <xdr:ext cx="469744" cy="259045"/>
    <xdr:sp macro="" textlink="">
      <xdr:nvSpPr>
        <xdr:cNvPr id="151" name="【体育館・プール】&#10;一人当たり面積該当値テキスト">
          <a:extLst>
            <a:ext uri="{FF2B5EF4-FFF2-40B4-BE49-F238E27FC236}">
              <a16:creationId xmlns:a16="http://schemas.microsoft.com/office/drawing/2014/main" id="{00000000-0008-0000-0200-000097000000}"/>
            </a:ext>
          </a:extLst>
        </xdr:cNvPr>
        <xdr:cNvSpPr txBox="1"/>
      </xdr:nvSpPr>
      <xdr:spPr>
        <a:xfrm>
          <a:off x="10515600" y="1029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164941</xdr:rowOff>
    </xdr:from>
    <xdr:to>
      <xdr:col>50</xdr:col>
      <xdr:colOff>165100</xdr:colOff>
      <xdr:row>61</xdr:row>
      <xdr:rowOff>95091</xdr:rowOff>
    </xdr:to>
    <xdr:sp macro="" textlink="">
      <xdr:nvSpPr>
        <xdr:cNvPr id="152" name="楕円 151">
          <a:extLst>
            <a:ext uri="{FF2B5EF4-FFF2-40B4-BE49-F238E27FC236}">
              <a16:creationId xmlns:a16="http://schemas.microsoft.com/office/drawing/2014/main" id="{00000000-0008-0000-0200-000098000000}"/>
            </a:ext>
          </a:extLst>
        </xdr:cNvPr>
        <xdr:cNvSpPr/>
      </xdr:nvSpPr>
      <xdr:spPr>
        <a:xfrm>
          <a:off x="9588500" y="1045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31432</xdr:rowOff>
    </xdr:from>
    <xdr:to>
      <xdr:col>55</xdr:col>
      <xdr:colOff>0</xdr:colOff>
      <xdr:row>61</xdr:row>
      <xdr:rowOff>44291</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V="1">
          <a:off x="9639300" y="10489882"/>
          <a:ext cx="838200" cy="1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2063</xdr:rowOff>
    </xdr:from>
    <xdr:to>
      <xdr:col>46</xdr:col>
      <xdr:colOff>38100</xdr:colOff>
      <xdr:row>61</xdr:row>
      <xdr:rowOff>103663</xdr:rowOff>
    </xdr:to>
    <xdr:sp macro="" textlink="">
      <xdr:nvSpPr>
        <xdr:cNvPr id="154" name="楕円 153">
          <a:extLst>
            <a:ext uri="{FF2B5EF4-FFF2-40B4-BE49-F238E27FC236}">
              <a16:creationId xmlns:a16="http://schemas.microsoft.com/office/drawing/2014/main" id="{00000000-0008-0000-0200-00009A000000}"/>
            </a:ext>
          </a:extLst>
        </xdr:cNvPr>
        <xdr:cNvSpPr/>
      </xdr:nvSpPr>
      <xdr:spPr>
        <a:xfrm>
          <a:off x="8699500" y="1046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44291</xdr:rowOff>
    </xdr:from>
    <xdr:to>
      <xdr:col>50</xdr:col>
      <xdr:colOff>114300</xdr:colOff>
      <xdr:row>61</xdr:row>
      <xdr:rowOff>52863</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flipV="1">
          <a:off x="8750300" y="10502741"/>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7779</xdr:rowOff>
    </xdr:from>
    <xdr:to>
      <xdr:col>41</xdr:col>
      <xdr:colOff>101600</xdr:colOff>
      <xdr:row>61</xdr:row>
      <xdr:rowOff>109379</xdr:rowOff>
    </xdr:to>
    <xdr:sp macro="" textlink="">
      <xdr:nvSpPr>
        <xdr:cNvPr id="156" name="楕円 155">
          <a:extLst>
            <a:ext uri="{FF2B5EF4-FFF2-40B4-BE49-F238E27FC236}">
              <a16:creationId xmlns:a16="http://schemas.microsoft.com/office/drawing/2014/main" id="{00000000-0008-0000-0200-00009C000000}"/>
            </a:ext>
          </a:extLst>
        </xdr:cNvPr>
        <xdr:cNvSpPr/>
      </xdr:nvSpPr>
      <xdr:spPr>
        <a:xfrm>
          <a:off x="7810500" y="1046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52863</xdr:rowOff>
    </xdr:from>
    <xdr:to>
      <xdr:col>45</xdr:col>
      <xdr:colOff>177800</xdr:colOff>
      <xdr:row>61</xdr:row>
      <xdr:rowOff>58579</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flipV="1">
          <a:off x="7861300" y="10511313"/>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16351</xdr:rowOff>
    </xdr:from>
    <xdr:to>
      <xdr:col>36</xdr:col>
      <xdr:colOff>165100</xdr:colOff>
      <xdr:row>61</xdr:row>
      <xdr:rowOff>117951</xdr:rowOff>
    </xdr:to>
    <xdr:sp macro="" textlink="">
      <xdr:nvSpPr>
        <xdr:cNvPr id="158" name="楕円 157">
          <a:extLst>
            <a:ext uri="{FF2B5EF4-FFF2-40B4-BE49-F238E27FC236}">
              <a16:creationId xmlns:a16="http://schemas.microsoft.com/office/drawing/2014/main" id="{00000000-0008-0000-0200-00009E000000}"/>
            </a:ext>
          </a:extLst>
        </xdr:cNvPr>
        <xdr:cNvSpPr/>
      </xdr:nvSpPr>
      <xdr:spPr>
        <a:xfrm>
          <a:off x="6921500" y="1047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58579</xdr:rowOff>
    </xdr:from>
    <xdr:to>
      <xdr:col>41</xdr:col>
      <xdr:colOff>50800</xdr:colOff>
      <xdr:row>61</xdr:row>
      <xdr:rowOff>67151</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flipV="1">
          <a:off x="6972300" y="10517029"/>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4780</xdr:rowOff>
    </xdr:from>
    <xdr:ext cx="469744" cy="259045"/>
    <xdr:sp macro="" textlink="">
      <xdr:nvSpPr>
        <xdr:cNvPr id="160" name="n_1aveValue【体育館・プール】&#10;一人当たり面積">
          <a:extLst>
            <a:ext uri="{FF2B5EF4-FFF2-40B4-BE49-F238E27FC236}">
              <a16:creationId xmlns:a16="http://schemas.microsoft.com/office/drawing/2014/main" id="{00000000-0008-0000-0200-0000A0000000}"/>
            </a:ext>
          </a:extLst>
        </xdr:cNvPr>
        <xdr:cNvSpPr txBox="1"/>
      </xdr:nvSpPr>
      <xdr:spPr>
        <a:xfrm>
          <a:off x="9391727" y="10634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50499</xdr:rowOff>
    </xdr:from>
    <xdr:ext cx="469744" cy="259045"/>
    <xdr:sp macro="" textlink="">
      <xdr:nvSpPr>
        <xdr:cNvPr id="161" name="n_2aveValue【体育館・プール】&#10;一人当たり面積">
          <a:extLst>
            <a:ext uri="{FF2B5EF4-FFF2-40B4-BE49-F238E27FC236}">
              <a16:creationId xmlns:a16="http://schemas.microsoft.com/office/drawing/2014/main" id="{00000000-0008-0000-0200-0000A1000000}"/>
            </a:ext>
          </a:extLst>
        </xdr:cNvPr>
        <xdr:cNvSpPr txBox="1"/>
      </xdr:nvSpPr>
      <xdr:spPr>
        <a:xfrm>
          <a:off x="8515427" y="10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73359</xdr:rowOff>
    </xdr:from>
    <xdr:ext cx="469744" cy="259045"/>
    <xdr:sp macro="" textlink="">
      <xdr:nvSpPr>
        <xdr:cNvPr id="162" name="n_3aveValue【体育館・プール】&#10;一人当たり面積">
          <a:extLst>
            <a:ext uri="{FF2B5EF4-FFF2-40B4-BE49-F238E27FC236}">
              <a16:creationId xmlns:a16="http://schemas.microsoft.com/office/drawing/2014/main" id="{00000000-0008-0000-0200-0000A2000000}"/>
            </a:ext>
          </a:extLst>
        </xdr:cNvPr>
        <xdr:cNvSpPr txBox="1"/>
      </xdr:nvSpPr>
      <xdr:spPr>
        <a:xfrm>
          <a:off x="7626427" y="1070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81932</xdr:rowOff>
    </xdr:from>
    <xdr:ext cx="469744" cy="259045"/>
    <xdr:sp macro="" textlink="">
      <xdr:nvSpPr>
        <xdr:cNvPr id="163" name="n_4aveValue【体育館・プール】&#10;一人当たり面積">
          <a:extLst>
            <a:ext uri="{FF2B5EF4-FFF2-40B4-BE49-F238E27FC236}">
              <a16:creationId xmlns:a16="http://schemas.microsoft.com/office/drawing/2014/main" id="{00000000-0008-0000-0200-0000A3000000}"/>
            </a:ext>
          </a:extLst>
        </xdr:cNvPr>
        <xdr:cNvSpPr txBox="1"/>
      </xdr:nvSpPr>
      <xdr:spPr>
        <a:xfrm>
          <a:off x="6737427" y="1071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111618</xdr:rowOff>
    </xdr:from>
    <xdr:ext cx="469744" cy="259045"/>
    <xdr:sp macro="" textlink="">
      <xdr:nvSpPr>
        <xdr:cNvPr id="164" name="n_1mainValue【体育館・プール】&#10;一人当たり面積">
          <a:extLst>
            <a:ext uri="{FF2B5EF4-FFF2-40B4-BE49-F238E27FC236}">
              <a16:creationId xmlns:a16="http://schemas.microsoft.com/office/drawing/2014/main" id="{00000000-0008-0000-0200-0000A4000000}"/>
            </a:ext>
          </a:extLst>
        </xdr:cNvPr>
        <xdr:cNvSpPr txBox="1"/>
      </xdr:nvSpPr>
      <xdr:spPr>
        <a:xfrm>
          <a:off x="9391727" y="1022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120190</xdr:rowOff>
    </xdr:from>
    <xdr:ext cx="469744" cy="259045"/>
    <xdr:sp macro="" textlink="">
      <xdr:nvSpPr>
        <xdr:cNvPr id="165" name="n_2mainValue【体育館・プール】&#10;一人当たり面積">
          <a:extLst>
            <a:ext uri="{FF2B5EF4-FFF2-40B4-BE49-F238E27FC236}">
              <a16:creationId xmlns:a16="http://schemas.microsoft.com/office/drawing/2014/main" id="{00000000-0008-0000-0200-0000A5000000}"/>
            </a:ext>
          </a:extLst>
        </xdr:cNvPr>
        <xdr:cNvSpPr txBox="1"/>
      </xdr:nvSpPr>
      <xdr:spPr>
        <a:xfrm>
          <a:off x="8515427" y="1023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125906</xdr:rowOff>
    </xdr:from>
    <xdr:ext cx="469744" cy="259045"/>
    <xdr:sp macro="" textlink="">
      <xdr:nvSpPr>
        <xdr:cNvPr id="166" name="n_3mainValue【体育館・プール】&#10;一人当たり面積">
          <a:extLst>
            <a:ext uri="{FF2B5EF4-FFF2-40B4-BE49-F238E27FC236}">
              <a16:creationId xmlns:a16="http://schemas.microsoft.com/office/drawing/2014/main" id="{00000000-0008-0000-0200-0000A6000000}"/>
            </a:ext>
          </a:extLst>
        </xdr:cNvPr>
        <xdr:cNvSpPr txBox="1"/>
      </xdr:nvSpPr>
      <xdr:spPr>
        <a:xfrm>
          <a:off x="7626427" y="1024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134478</xdr:rowOff>
    </xdr:from>
    <xdr:ext cx="469744" cy="259045"/>
    <xdr:sp macro="" textlink="">
      <xdr:nvSpPr>
        <xdr:cNvPr id="167" name="n_4mainValue【体育館・プール】&#10;一人当たり面積">
          <a:extLst>
            <a:ext uri="{FF2B5EF4-FFF2-40B4-BE49-F238E27FC236}">
              <a16:creationId xmlns:a16="http://schemas.microsoft.com/office/drawing/2014/main" id="{00000000-0008-0000-0200-0000A7000000}"/>
            </a:ext>
          </a:extLst>
        </xdr:cNvPr>
        <xdr:cNvSpPr txBox="1"/>
      </xdr:nvSpPr>
      <xdr:spPr>
        <a:xfrm>
          <a:off x="6737427" y="1025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a16="http://schemas.microsoft.com/office/drawing/2014/main" id="{00000000-0008-0000-0200-0000BD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97537</xdr:rowOff>
    </xdr:from>
    <xdr:to>
      <xdr:col>24</xdr:col>
      <xdr:colOff>62865</xdr:colOff>
      <xdr:row>85</xdr:row>
      <xdr:rowOff>88392</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flipV="1">
          <a:off x="4634865" y="13299187"/>
          <a:ext cx="0" cy="1362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92219</xdr:rowOff>
    </xdr:from>
    <xdr:ext cx="405111" cy="259045"/>
    <xdr:sp macro="" textlink="">
      <xdr:nvSpPr>
        <xdr:cNvPr id="191" name="【福祉施設】&#10;有形固定資産減価償却率最小値テキスト">
          <a:extLst>
            <a:ext uri="{FF2B5EF4-FFF2-40B4-BE49-F238E27FC236}">
              <a16:creationId xmlns:a16="http://schemas.microsoft.com/office/drawing/2014/main" id="{00000000-0008-0000-0200-0000BF000000}"/>
            </a:ext>
          </a:extLst>
        </xdr:cNvPr>
        <xdr:cNvSpPr txBox="1"/>
      </xdr:nvSpPr>
      <xdr:spPr>
        <a:xfrm>
          <a:off x="4673600" y="1466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88392</xdr:rowOff>
    </xdr:from>
    <xdr:to>
      <xdr:col>24</xdr:col>
      <xdr:colOff>152400</xdr:colOff>
      <xdr:row>85</xdr:row>
      <xdr:rowOff>88392</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4546600" y="146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44214</xdr:rowOff>
    </xdr:from>
    <xdr:ext cx="405111" cy="259045"/>
    <xdr:sp macro="" textlink="">
      <xdr:nvSpPr>
        <xdr:cNvPr id="193" name="【福祉施設】&#10;有形固定資産減価償却率最大値テキスト">
          <a:extLst>
            <a:ext uri="{FF2B5EF4-FFF2-40B4-BE49-F238E27FC236}">
              <a16:creationId xmlns:a16="http://schemas.microsoft.com/office/drawing/2014/main" id="{00000000-0008-0000-0200-0000C1000000}"/>
            </a:ext>
          </a:extLst>
        </xdr:cNvPr>
        <xdr:cNvSpPr txBox="1"/>
      </xdr:nvSpPr>
      <xdr:spPr>
        <a:xfrm>
          <a:off x="4673600" y="1307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97537</xdr:rowOff>
    </xdr:from>
    <xdr:to>
      <xdr:col>24</xdr:col>
      <xdr:colOff>152400</xdr:colOff>
      <xdr:row>77</xdr:row>
      <xdr:rowOff>97537</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4546600" y="1329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164609</xdr:rowOff>
    </xdr:from>
    <xdr:ext cx="405111" cy="259045"/>
    <xdr:sp macro="" textlink="">
      <xdr:nvSpPr>
        <xdr:cNvPr id="195" name="【福祉施設】&#10;有形固定資産減価償却率平均値テキスト">
          <a:extLst>
            <a:ext uri="{FF2B5EF4-FFF2-40B4-BE49-F238E27FC236}">
              <a16:creationId xmlns:a16="http://schemas.microsoft.com/office/drawing/2014/main" id="{00000000-0008-0000-0200-0000C3000000}"/>
            </a:ext>
          </a:extLst>
        </xdr:cNvPr>
        <xdr:cNvSpPr txBox="1"/>
      </xdr:nvSpPr>
      <xdr:spPr>
        <a:xfrm>
          <a:off x="4673600" y="137091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xdr:rowOff>
    </xdr:from>
    <xdr:to>
      <xdr:col>24</xdr:col>
      <xdr:colOff>114300</xdr:colOff>
      <xdr:row>80</xdr:row>
      <xdr:rowOff>116332</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4584700" y="1373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3746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67311</xdr:rowOff>
    </xdr:from>
    <xdr:to>
      <xdr:col>15</xdr:col>
      <xdr:colOff>101600</xdr:colOff>
      <xdr:row>80</xdr:row>
      <xdr:rowOff>168911</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2857500" y="137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3302</xdr:rowOff>
    </xdr:from>
    <xdr:to>
      <xdr:col>10</xdr:col>
      <xdr:colOff>165100</xdr:colOff>
      <xdr:row>80</xdr:row>
      <xdr:rowOff>104902</xdr:rowOff>
    </xdr:to>
    <xdr:sp macro="" textlink="">
      <xdr:nvSpPr>
        <xdr:cNvPr id="199" name="フローチャート: 判断 198">
          <a:extLst>
            <a:ext uri="{FF2B5EF4-FFF2-40B4-BE49-F238E27FC236}">
              <a16:creationId xmlns:a16="http://schemas.microsoft.com/office/drawing/2014/main" id="{00000000-0008-0000-0200-0000C7000000}"/>
            </a:ext>
          </a:extLst>
        </xdr:cNvPr>
        <xdr:cNvSpPr/>
      </xdr:nvSpPr>
      <xdr:spPr>
        <a:xfrm>
          <a:off x="1968500" y="1371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138176</xdr:rowOff>
    </xdr:from>
    <xdr:to>
      <xdr:col>6</xdr:col>
      <xdr:colOff>38100</xdr:colOff>
      <xdr:row>80</xdr:row>
      <xdr:rowOff>68326</xdr:rowOff>
    </xdr:to>
    <xdr:sp macro="" textlink="">
      <xdr:nvSpPr>
        <xdr:cNvPr id="200" name="フローチャート: 判断 199">
          <a:extLst>
            <a:ext uri="{FF2B5EF4-FFF2-40B4-BE49-F238E27FC236}">
              <a16:creationId xmlns:a16="http://schemas.microsoft.com/office/drawing/2014/main" id="{00000000-0008-0000-0200-0000C8000000}"/>
            </a:ext>
          </a:extLst>
        </xdr:cNvPr>
        <xdr:cNvSpPr/>
      </xdr:nvSpPr>
      <xdr:spPr>
        <a:xfrm>
          <a:off x="1079500" y="1368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163322</xdr:rowOff>
    </xdr:from>
    <xdr:to>
      <xdr:col>24</xdr:col>
      <xdr:colOff>114300</xdr:colOff>
      <xdr:row>80</xdr:row>
      <xdr:rowOff>93472</xdr:rowOff>
    </xdr:to>
    <xdr:sp macro="" textlink="">
      <xdr:nvSpPr>
        <xdr:cNvPr id="206" name="楕円 205">
          <a:extLst>
            <a:ext uri="{FF2B5EF4-FFF2-40B4-BE49-F238E27FC236}">
              <a16:creationId xmlns:a16="http://schemas.microsoft.com/office/drawing/2014/main" id="{00000000-0008-0000-0200-0000CE000000}"/>
            </a:ext>
          </a:extLst>
        </xdr:cNvPr>
        <xdr:cNvSpPr/>
      </xdr:nvSpPr>
      <xdr:spPr>
        <a:xfrm>
          <a:off x="4584700" y="1370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14749</xdr:rowOff>
    </xdr:from>
    <xdr:ext cx="405111" cy="259045"/>
    <xdr:sp macro="" textlink="">
      <xdr:nvSpPr>
        <xdr:cNvPr id="207" name="【福祉施設】&#10;有形固定資産減価償却率該当値テキスト">
          <a:extLst>
            <a:ext uri="{FF2B5EF4-FFF2-40B4-BE49-F238E27FC236}">
              <a16:creationId xmlns:a16="http://schemas.microsoft.com/office/drawing/2014/main" id="{00000000-0008-0000-0200-0000CF000000}"/>
            </a:ext>
          </a:extLst>
        </xdr:cNvPr>
        <xdr:cNvSpPr txBox="1"/>
      </xdr:nvSpPr>
      <xdr:spPr>
        <a:xfrm>
          <a:off x="4673600" y="1355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10161</xdr:rowOff>
    </xdr:from>
    <xdr:to>
      <xdr:col>20</xdr:col>
      <xdr:colOff>38100</xdr:colOff>
      <xdr:row>80</xdr:row>
      <xdr:rowOff>111761</xdr:rowOff>
    </xdr:to>
    <xdr:sp macro="" textlink="">
      <xdr:nvSpPr>
        <xdr:cNvPr id="208" name="楕円 207">
          <a:extLst>
            <a:ext uri="{FF2B5EF4-FFF2-40B4-BE49-F238E27FC236}">
              <a16:creationId xmlns:a16="http://schemas.microsoft.com/office/drawing/2014/main" id="{00000000-0008-0000-0200-0000D0000000}"/>
            </a:ext>
          </a:extLst>
        </xdr:cNvPr>
        <xdr:cNvSpPr/>
      </xdr:nvSpPr>
      <xdr:spPr>
        <a:xfrm>
          <a:off x="3746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42672</xdr:rowOff>
    </xdr:from>
    <xdr:to>
      <xdr:col>24</xdr:col>
      <xdr:colOff>63500</xdr:colOff>
      <xdr:row>80</xdr:row>
      <xdr:rowOff>60961</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flipV="1">
          <a:off x="3797300" y="13758672"/>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135889</xdr:rowOff>
    </xdr:from>
    <xdr:to>
      <xdr:col>15</xdr:col>
      <xdr:colOff>101600</xdr:colOff>
      <xdr:row>80</xdr:row>
      <xdr:rowOff>66039</xdr:rowOff>
    </xdr:to>
    <xdr:sp macro="" textlink="">
      <xdr:nvSpPr>
        <xdr:cNvPr id="210" name="楕円 209">
          <a:extLst>
            <a:ext uri="{FF2B5EF4-FFF2-40B4-BE49-F238E27FC236}">
              <a16:creationId xmlns:a16="http://schemas.microsoft.com/office/drawing/2014/main" id="{00000000-0008-0000-0200-0000D2000000}"/>
            </a:ext>
          </a:extLst>
        </xdr:cNvPr>
        <xdr:cNvSpPr/>
      </xdr:nvSpPr>
      <xdr:spPr>
        <a:xfrm>
          <a:off x="2857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15239</xdr:rowOff>
    </xdr:from>
    <xdr:to>
      <xdr:col>19</xdr:col>
      <xdr:colOff>177800</xdr:colOff>
      <xdr:row>80</xdr:row>
      <xdr:rowOff>60961</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2908300" y="137312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90170</xdr:rowOff>
    </xdr:from>
    <xdr:to>
      <xdr:col>10</xdr:col>
      <xdr:colOff>165100</xdr:colOff>
      <xdr:row>80</xdr:row>
      <xdr:rowOff>20320</xdr:rowOff>
    </xdr:to>
    <xdr:sp macro="" textlink="">
      <xdr:nvSpPr>
        <xdr:cNvPr id="212" name="楕円 211">
          <a:extLst>
            <a:ext uri="{FF2B5EF4-FFF2-40B4-BE49-F238E27FC236}">
              <a16:creationId xmlns:a16="http://schemas.microsoft.com/office/drawing/2014/main" id="{00000000-0008-0000-0200-0000D4000000}"/>
            </a:ext>
          </a:extLst>
        </xdr:cNvPr>
        <xdr:cNvSpPr/>
      </xdr:nvSpPr>
      <xdr:spPr>
        <a:xfrm>
          <a:off x="1968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140970</xdr:rowOff>
    </xdr:from>
    <xdr:to>
      <xdr:col>15</xdr:col>
      <xdr:colOff>50800</xdr:colOff>
      <xdr:row>80</xdr:row>
      <xdr:rowOff>15239</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2019300" y="13685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44450</xdr:rowOff>
    </xdr:from>
    <xdr:to>
      <xdr:col>6</xdr:col>
      <xdr:colOff>38100</xdr:colOff>
      <xdr:row>79</xdr:row>
      <xdr:rowOff>146050</xdr:rowOff>
    </xdr:to>
    <xdr:sp macro="" textlink="">
      <xdr:nvSpPr>
        <xdr:cNvPr id="214" name="楕円 213">
          <a:extLst>
            <a:ext uri="{FF2B5EF4-FFF2-40B4-BE49-F238E27FC236}">
              <a16:creationId xmlns:a16="http://schemas.microsoft.com/office/drawing/2014/main" id="{00000000-0008-0000-0200-0000D6000000}"/>
            </a:ext>
          </a:extLst>
        </xdr:cNvPr>
        <xdr:cNvSpPr/>
      </xdr:nvSpPr>
      <xdr:spPr>
        <a:xfrm>
          <a:off x="1079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95250</xdr:rowOff>
    </xdr:from>
    <xdr:to>
      <xdr:col>10</xdr:col>
      <xdr:colOff>114300</xdr:colOff>
      <xdr:row>79</xdr:row>
      <xdr:rowOff>140970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1130300" y="13639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125747</xdr:rowOff>
    </xdr:from>
    <xdr:ext cx="405111" cy="259045"/>
    <xdr:sp macro="" textlink="">
      <xdr:nvSpPr>
        <xdr:cNvPr id="216" name="n_1aveValue【福祉施設】&#10;有形固定資産減価償却率">
          <a:extLst>
            <a:ext uri="{FF2B5EF4-FFF2-40B4-BE49-F238E27FC236}">
              <a16:creationId xmlns:a16="http://schemas.microsoft.com/office/drawing/2014/main" id="{00000000-0008-0000-0200-0000D8000000}"/>
            </a:ext>
          </a:extLst>
        </xdr:cNvPr>
        <xdr:cNvSpPr txBox="1"/>
      </xdr:nvSpPr>
      <xdr:spPr>
        <a:xfrm>
          <a:off x="35820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160038</xdr:rowOff>
    </xdr:from>
    <xdr:ext cx="405111" cy="259045"/>
    <xdr:sp macro="" textlink="">
      <xdr:nvSpPr>
        <xdr:cNvPr id="217" name="n_2aveValue【福祉施設】&#10;有形固定資産減価償却率">
          <a:extLst>
            <a:ext uri="{FF2B5EF4-FFF2-40B4-BE49-F238E27FC236}">
              <a16:creationId xmlns:a16="http://schemas.microsoft.com/office/drawing/2014/main" id="{00000000-0008-0000-0200-0000D9000000}"/>
            </a:ext>
          </a:extLst>
        </xdr:cNvPr>
        <xdr:cNvSpPr txBox="1"/>
      </xdr:nvSpPr>
      <xdr:spPr>
        <a:xfrm>
          <a:off x="2705744" y="1387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96029</xdr:rowOff>
    </xdr:from>
    <xdr:ext cx="405111" cy="259045"/>
    <xdr:sp macro="" textlink="">
      <xdr:nvSpPr>
        <xdr:cNvPr id="218" name="n_3aveValue【福祉施設】&#10;有形固定資産減価償却率">
          <a:extLst>
            <a:ext uri="{FF2B5EF4-FFF2-40B4-BE49-F238E27FC236}">
              <a16:creationId xmlns:a16="http://schemas.microsoft.com/office/drawing/2014/main" id="{00000000-0008-0000-0200-0000DA000000}"/>
            </a:ext>
          </a:extLst>
        </xdr:cNvPr>
        <xdr:cNvSpPr txBox="1"/>
      </xdr:nvSpPr>
      <xdr:spPr>
        <a:xfrm>
          <a:off x="1816744" y="1381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59453</xdr:rowOff>
    </xdr:from>
    <xdr:ext cx="405111" cy="259045"/>
    <xdr:sp macro="" textlink="">
      <xdr:nvSpPr>
        <xdr:cNvPr id="219" name="n_4aveValue【福祉施設】&#10;有形固定資産減価償却率">
          <a:extLst>
            <a:ext uri="{FF2B5EF4-FFF2-40B4-BE49-F238E27FC236}">
              <a16:creationId xmlns:a16="http://schemas.microsoft.com/office/drawing/2014/main" id="{00000000-0008-0000-0200-0000DB000000}"/>
            </a:ext>
          </a:extLst>
        </xdr:cNvPr>
        <xdr:cNvSpPr txBox="1"/>
      </xdr:nvSpPr>
      <xdr:spPr>
        <a:xfrm>
          <a:off x="927744" y="13775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128288</xdr:rowOff>
    </xdr:from>
    <xdr:ext cx="405111" cy="259045"/>
    <xdr:sp macro="" textlink="">
      <xdr:nvSpPr>
        <xdr:cNvPr id="220" name="n_1mainValue【福祉施設】&#10;有形固定資産減価償却率">
          <a:extLst>
            <a:ext uri="{FF2B5EF4-FFF2-40B4-BE49-F238E27FC236}">
              <a16:creationId xmlns:a16="http://schemas.microsoft.com/office/drawing/2014/main" id="{00000000-0008-0000-0200-0000DC000000}"/>
            </a:ext>
          </a:extLst>
        </xdr:cNvPr>
        <xdr:cNvSpPr txBox="1"/>
      </xdr:nvSpPr>
      <xdr:spPr>
        <a:xfrm>
          <a:off x="35820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82566</xdr:rowOff>
    </xdr:from>
    <xdr:ext cx="405111" cy="259045"/>
    <xdr:sp macro="" textlink="">
      <xdr:nvSpPr>
        <xdr:cNvPr id="221" name="n_2mainValue【福祉施設】&#10;有形固定資産減価償却率">
          <a:extLst>
            <a:ext uri="{FF2B5EF4-FFF2-40B4-BE49-F238E27FC236}">
              <a16:creationId xmlns:a16="http://schemas.microsoft.com/office/drawing/2014/main" id="{00000000-0008-0000-0200-0000DD000000}"/>
            </a:ext>
          </a:extLst>
        </xdr:cNvPr>
        <xdr:cNvSpPr txBox="1"/>
      </xdr:nvSpPr>
      <xdr:spPr>
        <a:xfrm>
          <a:off x="27057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36847</xdr:rowOff>
    </xdr:from>
    <xdr:ext cx="405111" cy="259045"/>
    <xdr:sp macro="" textlink="">
      <xdr:nvSpPr>
        <xdr:cNvPr id="222" name="n_3mainValue【福祉施設】&#10;有形固定資産減価償却率">
          <a:extLst>
            <a:ext uri="{FF2B5EF4-FFF2-40B4-BE49-F238E27FC236}">
              <a16:creationId xmlns:a16="http://schemas.microsoft.com/office/drawing/2014/main" id="{00000000-0008-0000-0200-0000DE000000}"/>
            </a:ext>
          </a:extLst>
        </xdr:cNvPr>
        <xdr:cNvSpPr txBox="1"/>
      </xdr:nvSpPr>
      <xdr:spPr>
        <a:xfrm>
          <a:off x="1816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162577</xdr:rowOff>
    </xdr:from>
    <xdr:ext cx="405111" cy="259045"/>
    <xdr:sp macro="" textlink="">
      <xdr:nvSpPr>
        <xdr:cNvPr id="223" name="n_4mainValue【福祉施設】&#10;有形固定資産減価償却率">
          <a:extLst>
            <a:ext uri="{FF2B5EF4-FFF2-40B4-BE49-F238E27FC236}">
              <a16:creationId xmlns:a16="http://schemas.microsoft.com/office/drawing/2014/main" id="{00000000-0008-0000-0200-0000DF000000}"/>
            </a:ext>
          </a:extLst>
        </xdr:cNvPr>
        <xdr:cNvSpPr txBox="1"/>
      </xdr:nvSpPr>
      <xdr:spPr>
        <a:xfrm>
          <a:off x="927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8" name="【福祉施設】&#10;一人当たり面積グラフ枠">
          <a:extLst>
            <a:ext uri="{FF2B5EF4-FFF2-40B4-BE49-F238E27FC236}">
              <a16:creationId xmlns:a16="http://schemas.microsoft.com/office/drawing/2014/main" id="{00000000-0008-0000-0200-0000F8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18506</xdr:rowOff>
    </xdr:from>
    <xdr:to>
      <xdr:col>54</xdr:col>
      <xdr:colOff>189865</xdr:colOff>
      <xdr:row>86</xdr:row>
      <xdr:rowOff>113212</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10476865" y="13391606"/>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117039</xdr:rowOff>
    </xdr:from>
    <xdr:ext cx="469744" cy="259045"/>
    <xdr:sp macro="" textlink="">
      <xdr:nvSpPr>
        <xdr:cNvPr id="250" name="【福祉施設】&#10;一人当たり面積最小値テキスト">
          <a:extLst>
            <a:ext uri="{FF2B5EF4-FFF2-40B4-BE49-F238E27FC236}">
              <a16:creationId xmlns:a16="http://schemas.microsoft.com/office/drawing/2014/main" id="{00000000-0008-0000-0200-0000FA000000}"/>
            </a:ext>
          </a:extLst>
        </xdr:cNvPr>
        <xdr:cNvSpPr txBox="1"/>
      </xdr:nvSpPr>
      <xdr:spPr>
        <a:xfrm>
          <a:off x="10515600" y="148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113212</xdr:rowOff>
    </xdr:from>
    <xdr:to>
      <xdr:col>55</xdr:col>
      <xdr:colOff>88900</xdr:colOff>
      <xdr:row>86</xdr:row>
      <xdr:rowOff>113212</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10388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136633</xdr:rowOff>
    </xdr:from>
    <xdr:ext cx="469744" cy="259045"/>
    <xdr:sp macro="" textlink="">
      <xdr:nvSpPr>
        <xdr:cNvPr id="252" name="【福祉施設】&#10;一人当たり面積最大値テキスト">
          <a:extLst>
            <a:ext uri="{FF2B5EF4-FFF2-40B4-BE49-F238E27FC236}">
              <a16:creationId xmlns:a16="http://schemas.microsoft.com/office/drawing/2014/main" id="{00000000-0008-0000-0200-0000FC000000}"/>
            </a:ext>
          </a:extLst>
        </xdr:cNvPr>
        <xdr:cNvSpPr txBox="1"/>
      </xdr:nvSpPr>
      <xdr:spPr>
        <a:xfrm>
          <a:off x="10515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18506</xdr:rowOff>
    </xdr:from>
    <xdr:to>
      <xdr:col>55</xdr:col>
      <xdr:colOff>88900</xdr:colOff>
      <xdr:row>78</xdr:row>
      <xdr:rowOff>18506</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10388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119578</xdr:rowOff>
    </xdr:from>
    <xdr:ext cx="469744" cy="259045"/>
    <xdr:sp macro="" textlink="">
      <xdr:nvSpPr>
        <xdr:cNvPr id="254" name="【福祉施設】&#10;一人当たり面積平均値テキスト">
          <a:extLst>
            <a:ext uri="{FF2B5EF4-FFF2-40B4-BE49-F238E27FC236}">
              <a16:creationId xmlns:a16="http://schemas.microsoft.com/office/drawing/2014/main" id="{00000000-0008-0000-0200-0000FE000000}"/>
            </a:ext>
          </a:extLst>
        </xdr:cNvPr>
        <xdr:cNvSpPr txBox="1"/>
      </xdr:nvSpPr>
      <xdr:spPr>
        <a:xfrm>
          <a:off x="10515600" y="14178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96701</xdr:rowOff>
    </xdr:from>
    <xdr:to>
      <xdr:col>55</xdr:col>
      <xdr:colOff>50800</xdr:colOff>
      <xdr:row>84</xdr:row>
      <xdr:rowOff>26851</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10426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150586</xdr:rowOff>
    </xdr:from>
    <xdr:to>
      <xdr:col>50</xdr:col>
      <xdr:colOff>165100</xdr:colOff>
      <xdr:row>83</xdr:row>
      <xdr:rowOff>80736</xdr:rowOff>
    </xdr:to>
    <xdr:sp macro="" textlink="">
      <xdr:nvSpPr>
        <xdr:cNvPr id="256" name="フローチャート: 判断 255">
          <a:extLst>
            <a:ext uri="{FF2B5EF4-FFF2-40B4-BE49-F238E27FC236}">
              <a16:creationId xmlns:a16="http://schemas.microsoft.com/office/drawing/2014/main" id="{00000000-0008-0000-0200-000000010000}"/>
            </a:ext>
          </a:extLst>
        </xdr:cNvPr>
        <xdr:cNvSpPr/>
      </xdr:nvSpPr>
      <xdr:spPr>
        <a:xfrm>
          <a:off x="9588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127726</xdr:rowOff>
    </xdr:from>
    <xdr:to>
      <xdr:col>46</xdr:col>
      <xdr:colOff>38100</xdr:colOff>
      <xdr:row>83</xdr:row>
      <xdr:rowOff>57876</xdr:rowOff>
    </xdr:to>
    <xdr:sp macro="" textlink="">
      <xdr:nvSpPr>
        <xdr:cNvPr id="257" name="フローチャート: 判断 256">
          <a:extLst>
            <a:ext uri="{FF2B5EF4-FFF2-40B4-BE49-F238E27FC236}">
              <a16:creationId xmlns:a16="http://schemas.microsoft.com/office/drawing/2014/main" id="{00000000-0008-0000-0200-000001010000}"/>
            </a:ext>
          </a:extLst>
        </xdr:cNvPr>
        <xdr:cNvSpPr/>
      </xdr:nvSpPr>
      <xdr:spPr>
        <a:xfrm>
          <a:off x="8699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18324</xdr:rowOff>
    </xdr:from>
    <xdr:to>
      <xdr:col>41</xdr:col>
      <xdr:colOff>101600</xdr:colOff>
      <xdr:row>83</xdr:row>
      <xdr:rowOff>119924</xdr:rowOff>
    </xdr:to>
    <xdr:sp macro="" textlink="">
      <xdr:nvSpPr>
        <xdr:cNvPr id="258" name="フローチャート: 判断 257">
          <a:extLst>
            <a:ext uri="{FF2B5EF4-FFF2-40B4-BE49-F238E27FC236}">
              <a16:creationId xmlns:a16="http://schemas.microsoft.com/office/drawing/2014/main" id="{00000000-0008-0000-0200-000002010000}"/>
            </a:ext>
          </a:extLst>
        </xdr:cNvPr>
        <xdr:cNvSpPr/>
      </xdr:nvSpPr>
      <xdr:spPr>
        <a:xfrm>
          <a:off x="7810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150586</xdr:rowOff>
    </xdr:from>
    <xdr:to>
      <xdr:col>36</xdr:col>
      <xdr:colOff>165100</xdr:colOff>
      <xdr:row>83</xdr:row>
      <xdr:rowOff>80736</xdr:rowOff>
    </xdr:to>
    <xdr:sp macro="" textlink="">
      <xdr:nvSpPr>
        <xdr:cNvPr id="259" name="フローチャート: 判断 258">
          <a:extLst>
            <a:ext uri="{FF2B5EF4-FFF2-40B4-BE49-F238E27FC236}">
              <a16:creationId xmlns:a16="http://schemas.microsoft.com/office/drawing/2014/main" id="{00000000-0008-0000-0200-000003010000}"/>
            </a:ext>
          </a:extLst>
        </xdr:cNvPr>
        <xdr:cNvSpPr/>
      </xdr:nvSpPr>
      <xdr:spPr>
        <a:xfrm>
          <a:off x="6921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46082</xdr:rowOff>
    </xdr:from>
    <xdr:to>
      <xdr:col>55</xdr:col>
      <xdr:colOff>50800</xdr:colOff>
      <xdr:row>86</xdr:row>
      <xdr:rowOff>147682</xdr:rowOff>
    </xdr:to>
    <xdr:sp macro="" textlink="">
      <xdr:nvSpPr>
        <xdr:cNvPr id="265" name="楕円 264">
          <a:extLst>
            <a:ext uri="{FF2B5EF4-FFF2-40B4-BE49-F238E27FC236}">
              <a16:creationId xmlns:a16="http://schemas.microsoft.com/office/drawing/2014/main" id="{00000000-0008-0000-0200-000009010000}"/>
            </a:ext>
          </a:extLst>
        </xdr:cNvPr>
        <xdr:cNvSpPr/>
      </xdr:nvSpPr>
      <xdr:spPr>
        <a:xfrm>
          <a:off x="104267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132459</xdr:rowOff>
    </xdr:from>
    <xdr:ext cx="469744" cy="259045"/>
    <xdr:sp macro="" textlink="">
      <xdr:nvSpPr>
        <xdr:cNvPr id="266" name="【福祉施設】&#10;一人当たり面積該当値テキスト">
          <a:extLst>
            <a:ext uri="{FF2B5EF4-FFF2-40B4-BE49-F238E27FC236}">
              <a16:creationId xmlns:a16="http://schemas.microsoft.com/office/drawing/2014/main" id="{00000000-0008-0000-0200-00000A010000}"/>
            </a:ext>
          </a:extLst>
        </xdr:cNvPr>
        <xdr:cNvSpPr txBox="1"/>
      </xdr:nvSpPr>
      <xdr:spPr>
        <a:xfrm>
          <a:off x="10515600" y="1470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46082</xdr:rowOff>
    </xdr:from>
    <xdr:to>
      <xdr:col>50</xdr:col>
      <xdr:colOff>165100</xdr:colOff>
      <xdr:row>86</xdr:row>
      <xdr:rowOff>147682</xdr:rowOff>
    </xdr:to>
    <xdr:sp macro="" textlink="">
      <xdr:nvSpPr>
        <xdr:cNvPr id="267" name="楕円 266">
          <a:extLst>
            <a:ext uri="{FF2B5EF4-FFF2-40B4-BE49-F238E27FC236}">
              <a16:creationId xmlns:a16="http://schemas.microsoft.com/office/drawing/2014/main" id="{00000000-0008-0000-0200-00000B010000}"/>
            </a:ext>
          </a:extLst>
        </xdr:cNvPr>
        <xdr:cNvSpPr/>
      </xdr:nvSpPr>
      <xdr:spPr>
        <a:xfrm>
          <a:off x="95885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96882</xdr:rowOff>
    </xdr:from>
    <xdr:to>
      <xdr:col>55</xdr:col>
      <xdr:colOff>0</xdr:colOff>
      <xdr:row>86</xdr:row>
      <xdr:rowOff>96882</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9639300" y="148415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46082</xdr:rowOff>
    </xdr:from>
    <xdr:to>
      <xdr:col>46</xdr:col>
      <xdr:colOff>38100</xdr:colOff>
      <xdr:row>86</xdr:row>
      <xdr:rowOff>147682</xdr:rowOff>
    </xdr:to>
    <xdr:sp macro="" textlink="">
      <xdr:nvSpPr>
        <xdr:cNvPr id="269" name="楕円 268">
          <a:extLst>
            <a:ext uri="{FF2B5EF4-FFF2-40B4-BE49-F238E27FC236}">
              <a16:creationId xmlns:a16="http://schemas.microsoft.com/office/drawing/2014/main" id="{00000000-0008-0000-0200-00000D010000}"/>
            </a:ext>
          </a:extLst>
        </xdr:cNvPr>
        <xdr:cNvSpPr/>
      </xdr:nvSpPr>
      <xdr:spPr>
        <a:xfrm>
          <a:off x="86995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96882</xdr:rowOff>
    </xdr:from>
    <xdr:to>
      <xdr:col>50</xdr:col>
      <xdr:colOff>114300</xdr:colOff>
      <xdr:row>86</xdr:row>
      <xdr:rowOff>96882</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8750300" y="148415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49349</xdr:rowOff>
    </xdr:from>
    <xdr:to>
      <xdr:col>41</xdr:col>
      <xdr:colOff>101600</xdr:colOff>
      <xdr:row>86</xdr:row>
      <xdr:rowOff>150949</xdr:rowOff>
    </xdr:to>
    <xdr:sp macro="" textlink="">
      <xdr:nvSpPr>
        <xdr:cNvPr id="271" name="楕円 270">
          <a:extLst>
            <a:ext uri="{FF2B5EF4-FFF2-40B4-BE49-F238E27FC236}">
              <a16:creationId xmlns:a16="http://schemas.microsoft.com/office/drawing/2014/main" id="{00000000-0008-0000-0200-00000F010000}"/>
            </a:ext>
          </a:extLst>
        </xdr:cNvPr>
        <xdr:cNvSpPr/>
      </xdr:nvSpPr>
      <xdr:spPr>
        <a:xfrm>
          <a:off x="78105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96882</xdr:rowOff>
    </xdr:from>
    <xdr:to>
      <xdr:col>45</xdr:col>
      <xdr:colOff>177800</xdr:colOff>
      <xdr:row>86</xdr:row>
      <xdr:rowOff>100149</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flipV="1">
          <a:off x="7861300" y="148415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49349</xdr:rowOff>
    </xdr:from>
    <xdr:to>
      <xdr:col>36</xdr:col>
      <xdr:colOff>165100</xdr:colOff>
      <xdr:row>86</xdr:row>
      <xdr:rowOff>150949</xdr:rowOff>
    </xdr:to>
    <xdr:sp macro="" textlink="">
      <xdr:nvSpPr>
        <xdr:cNvPr id="273" name="楕円 272">
          <a:extLst>
            <a:ext uri="{FF2B5EF4-FFF2-40B4-BE49-F238E27FC236}">
              <a16:creationId xmlns:a16="http://schemas.microsoft.com/office/drawing/2014/main" id="{00000000-0008-0000-0200-000011010000}"/>
            </a:ext>
          </a:extLst>
        </xdr:cNvPr>
        <xdr:cNvSpPr/>
      </xdr:nvSpPr>
      <xdr:spPr>
        <a:xfrm>
          <a:off x="69215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100149</xdr:rowOff>
    </xdr:from>
    <xdr:to>
      <xdr:col>41</xdr:col>
      <xdr:colOff>50800</xdr:colOff>
      <xdr:row>86</xdr:row>
      <xdr:rowOff>100149</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6972300" y="1484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97263</xdr:rowOff>
    </xdr:from>
    <xdr:ext cx="469744" cy="259045"/>
    <xdr:sp macro="" textlink="">
      <xdr:nvSpPr>
        <xdr:cNvPr id="275" name="n_1aveValue【福祉施設】&#10;一人当たり面積">
          <a:extLst>
            <a:ext uri="{FF2B5EF4-FFF2-40B4-BE49-F238E27FC236}">
              <a16:creationId xmlns:a16="http://schemas.microsoft.com/office/drawing/2014/main" id="{00000000-0008-0000-0200-000013010000}"/>
            </a:ext>
          </a:extLst>
        </xdr:cNvPr>
        <xdr:cNvSpPr txBox="1"/>
      </xdr:nvSpPr>
      <xdr:spPr>
        <a:xfrm>
          <a:off x="9391727"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74403</xdr:rowOff>
    </xdr:from>
    <xdr:ext cx="469744" cy="259045"/>
    <xdr:sp macro="" textlink="">
      <xdr:nvSpPr>
        <xdr:cNvPr id="276" name="n_2aveValue【福祉施設】&#10;一人当たり面積">
          <a:extLst>
            <a:ext uri="{FF2B5EF4-FFF2-40B4-BE49-F238E27FC236}">
              <a16:creationId xmlns:a16="http://schemas.microsoft.com/office/drawing/2014/main" id="{00000000-0008-0000-0200-000014010000}"/>
            </a:ext>
          </a:extLst>
        </xdr:cNvPr>
        <xdr:cNvSpPr txBox="1"/>
      </xdr:nvSpPr>
      <xdr:spPr>
        <a:xfrm>
          <a:off x="8515427" y="1396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136451</xdr:rowOff>
    </xdr:from>
    <xdr:ext cx="469744" cy="259045"/>
    <xdr:sp macro="" textlink="">
      <xdr:nvSpPr>
        <xdr:cNvPr id="277" name="n_3aveValue【福祉施設】&#10;一人当たり面積">
          <a:extLst>
            <a:ext uri="{FF2B5EF4-FFF2-40B4-BE49-F238E27FC236}">
              <a16:creationId xmlns:a16="http://schemas.microsoft.com/office/drawing/2014/main" id="{00000000-0008-0000-0200-000015010000}"/>
            </a:ext>
          </a:extLst>
        </xdr:cNvPr>
        <xdr:cNvSpPr txBox="1"/>
      </xdr:nvSpPr>
      <xdr:spPr>
        <a:xfrm>
          <a:off x="7626427" y="1402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97263</xdr:rowOff>
    </xdr:from>
    <xdr:ext cx="469744" cy="259045"/>
    <xdr:sp macro="" textlink="">
      <xdr:nvSpPr>
        <xdr:cNvPr id="278" name="n_4aveValue【福祉施設】&#10;一人当たり面積">
          <a:extLst>
            <a:ext uri="{FF2B5EF4-FFF2-40B4-BE49-F238E27FC236}">
              <a16:creationId xmlns:a16="http://schemas.microsoft.com/office/drawing/2014/main" id="{00000000-0008-0000-0200-000016010000}"/>
            </a:ext>
          </a:extLst>
        </xdr:cNvPr>
        <xdr:cNvSpPr txBox="1"/>
      </xdr:nvSpPr>
      <xdr:spPr>
        <a:xfrm>
          <a:off x="6737427"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138809</xdr:rowOff>
    </xdr:from>
    <xdr:ext cx="469744" cy="259045"/>
    <xdr:sp macro="" textlink="">
      <xdr:nvSpPr>
        <xdr:cNvPr id="279" name="n_1mainValue【福祉施設】&#10;一人当たり面積">
          <a:extLst>
            <a:ext uri="{FF2B5EF4-FFF2-40B4-BE49-F238E27FC236}">
              <a16:creationId xmlns:a16="http://schemas.microsoft.com/office/drawing/2014/main" id="{00000000-0008-0000-0200-000017010000}"/>
            </a:ext>
          </a:extLst>
        </xdr:cNvPr>
        <xdr:cNvSpPr txBox="1"/>
      </xdr:nvSpPr>
      <xdr:spPr>
        <a:xfrm>
          <a:off x="9391727" y="1488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138809</xdr:rowOff>
    </xdr:from>
    <xdr:ext cx="469744" cy="259045"/>
    <xdr:sp macro="" textlink="">
      <xdr:nvSpPr>
        <xdr:cNvPr id="280" name="n_2mainValue【福祉施設】&#10;一人当たり面積">
          <a:extLst>
            <a:ext uri="{FF2B5EF4-FFF2-40B4-BE49-F238E27FC236}">
              <a16:creationId xmlns:a16="http://schemas.microsoft.com/office/drawing/2014/main" id="{00000000-0008-0000-0200-000018010000}"/>
            </a:ext>
          </a:extLst>
        </xdr:cNvPr>
        <xdr:cNvSpPr txBox="1"/>
      </xdr:nvSpPr>
      <xdr:spPr>
        <a:xfrm>
          <a:off x="8515427" y="1488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142076</xdr:rowOff>
    </xdr:from>
    <xdr:ext cx="469744" cy="259045"/>
    <xdr:sp macro="" textlink="">
      <xdr:nvSpPr>
        <xdr:cNvPr id="281" name="n_3mainValue【福祉施設】&#10;一人当たり面積">
          <a:extLst>
            <a:ext uri="{FF2B5EF4-FFF2-40B4-BE49-F238E27FC236}">
              <a16:creationId xmlns:a16="http://schemas.microsoft.com/office/drawing/2014/main" id="{00000000-0008-0000-0200-000019010000}"/>
            </a:ext>
          </a:extLst>
        </xdr:cNvPr>
        <xdr:cNvSpPr txBox="1"/>
      </xdr:nvSpPr>
      <xdr:spPr>
        <a:xfrm>
          <a:off x="7626427" y="1488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142076</xdr:rowOff>
    </xdr:from>
    <xdr:ext cx="469744" cy="259045"/>
    <xdr:sp macro="" textlink="">
      <xdr:nvSpPr>
        <xdr:cNvPr id="282" name="n_4mainValue【福祉施設】&#10;一人当たり面積">
          <a:extLst>
            <a:ext uri="{FF2B5EF4-FFF2-40B4-BE49-F238E27FC236}">
              <a16:creationId xmlns:a16="http://schemas.microsoft.com/office/drawing/2014/main" id="{00000000-0008-0000-0200-00001A010000}"/>
            </a:ext>
          </a:extLst>
        </xdr:cNvPr>
        <xdr:cNvSpPr txBox="1"/>
      </xdr:nvSpPr>
      <xdr:spPr>
        <a:xfrm>
          <a:off x="6737427" y="1488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6" name="【市民会館】&#10;有形固定資産減価償却率グラフ枠">
          <a:extLst>
            <a:ext uri="{FF2B5EF4-FFF2-40B4-BE49-F238E27FC236}">
              <a16:creationId xmlns:a16="http://schemas.microsoft.com/office/drawing/2014/main" id="{00000000-0008-0000-0200-00003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142875</xdr:rowOff>
    </xdr:from>
    <xdr:to>
      <xdr:col>24</xdr:col>
      <xdr:colOff>62865</xdr:colOff>
      <xdr:row>107</xdr:row>
      <xdr:rowOff>104775</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flipV="1">
          <a:off x="4634865" y="17287875"/>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108602</xdr:rowOff>
    </xdr:from>
    <xdr:ext cx="405111" cy="259045"/>
    <xdr:sp macro="" textlink="">
      <xdr:nvSpPr>
        <xdr:cNvPr id="308" name="【市民会館】&#10;有形固定資産減価償却率最小値テキスト">
          <a:extLst>
            <a:ext uri="{FF2B5EF4-FFF2-40B4-BE49-F238E27FC236}">
              <a16:creationId xmlns:a16="http://schemas.microsoft.com/office/drawing/2014/main" id="{00000000-0008-0000-0200-000034010000}"/>
            </a:ext>
          </a:extLst>
        </xdr:cNvPr>
        <xdr:cNvSpPr txBox="1"/>
      </xdr:nvSpPr>
      <xdr:spPr>
        <a:xfrm>
          <a:off x="4673600" y="184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104775</xdr:rowOff>
    </xdr:from>
    <xdr:to>
      <xdr:col>24</xdr:col>
      <xdr:colOff>152400</xdr:colOff>
      <xdr:row>107</xdr:row>
      <xdr:rowOff>104775</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4546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89552</xdr:rowOff>
    </xdr:from>
    <xdr:ext cx="405111" cy="259045"/>
    <xdr:sp macro="" textlink="">
      <xdr:nvSpPr>
        <xdr:cNvPr id="310" name="【市民会館】&#10;有形固定資産減価償却率最大値テキスト">
          <a:extLst>
            <a:ext uri="{FF2B5EF4-FFF2-40B4-BE49-F238E27FC236}">
              <a16:creationId xmlns:a16="http://schemas.microsoft.com/office/drawing/2014/main" id="{00000000-0008-0000-0200-000036010000}"/>
            </a:ext>
          </a:extLst>
        </xdr:cNvPr>
        <xdr:cNvSpPr txBox="1"/>
      </xdr:nvSpPr>
      <xdr:spPr>
        <a:xfrm>
          <a:off x="4673600" y="1706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142875</xdr:rowOff>
    </xdr:from>
    <xdr:to>
      <xdr:col>24</xdr:col>
      <xdr:colOff>152400</xdr:colOff>
      <xdr:row>100</xdr:row>
      <xdr:rowOff>142875</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4546600" y="1728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99713</xdr:rowOff>
    </xdr:from>
    <xdr:ext cx="405111" cy="259045"/>
    <xdr:sp macro="" textlink="">
      <xdr:nvSpPr>
        <xdr:cNvPr id="312" name="【市民会館】&#10;有形固定資産減価償却率平均値テキスト">
          <a:extLst>
            <a:ext uri="{FF2B5EF4-FFF2-40B4-BE49-F238E27FC236}">
              <a16:creationId xmlns:a16="http://schemas.microsoft.com/office/drawing/2014/main" id="{00000000-0008-0000-0200-000038010000}"/>
            </a:ext>
          </a:extLst>
        </xdr:cNvPr>
        <xdr:cNvSpPr txBox="1"/>
      </xdr:nvSpPr>
      <xdr:spPr>
        <a:xfrm>
          <a:off x="4673600" y="1758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76836</xdr:rowOff>
    </xdr:from>
    <xdr:to>
      <xdr:col>24</xdr:col>
      <xdr:colOff>114300</xdr:colOff>
      <xdr:row>104</xdr:row>
      <xdr:rowOff>6986</xdr:rowOff>
    </xdr:to>
    <xdr:sp macro="" textlink="">
      <xdr:nvSpPr>
        <xdr:cNvPr id="313" name="フローチャート: 判断 312">
          <a:extLst>
            <a:ext uri="{FF2B5EF4-FFF2-40B4-BE49-F238E27FC236}">
              <a16:creationId xmlns:a16="http://schemas.microsoft.com/office/drawing/2014/main" id="{00000000-0008-0000-0200-000039010000}"/>
            </a:ext>
          </a:extLst>
        </xdr:cNvPr>
        <xdr:cNvSpPr/>
      </xdr:nvSpPr>
      <xdr:spPr>
        <a:xfrm>
          <a:off x="4584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19686</xdr:rowOff>
    </xdr:from>
    <xdr:to>
      <xdr:col>20</xdr:col>
      <xdr:colOff>38100</xdr:colOff>
      <xdr:row>103</xdr:row>
      <xdr:rowOff>121286</xdr:rowOff>
    </xdr:to>
    <xdr:sp macro="" textlink="">
      <xdr:nvSpPr>
        <xdr:cNvPr id="314" name="フローチャート: 判断 313">
          <a:extLst>
            <a:ext uri="{FF2B5EF4-FFF2-40B4-BE49-F238E27FC236}">
              <a16:creationId xmlns:a16="http://schemas.microsoft.com/office/drawing/2014/main" id="{00000000-0008-0000-0200-00003A010000}"/>
            </a:ext>
          </a:extLst>
        </xdr:cNvPr>
        <xdr:cNvSpPr/>
      </xdr:nvSpPr>
      <xdr:spPr>
        <a:xfrm>
          <a:off x="37465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50164</xdr:rowOff>
    </xdr:from>
    <xdr:to>
      <xdr:col>15</xdr:col>
      <xdr:colOff>101600</xdr:colOff>
      <xdr:row>103</xdr:row>
      <xdr:rowOff>151764</xdr:rowOff>
    </xdr:to>
    <xdr:sp macro="" textlink="">
      <xdr:nvSpPr>
        <xdr:cNvPr id="315" name="フローチャート: 判断 314">
          <a:extLst>
            <a:ext uri="{FF2B5EF4-FFF2-40B4-BE49-F238E27FC236}">
              <a16:creationId xmlns:a16="http://schemas.microsoft.com/office/drawing/2014/main" id="{00000000-0008-0000-0200-00003B010000}"/>
            </a:ext>
          </a:extLst>
        </xdr:cNvPr>
        <xdr:cNvSpPr/>
      </xdr:nvSpPr>
      <xdr:spPr>
        <a:xfrm>
          <a:off x="2857500" y="1770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31114</xdr:rowOff>
    </xdr:from>
    <xdr:to>
      <xdr:col>10</xdr:col>
      <xdr:colOff>165100</xdr:colOff>
      <xdr:row>103</xdr:row>
      <xdr:rowOff>132714</xdr:rowOff>
    </xdr:to>
    <xdr:sp macro="" textlink="">
      <xdr:nvSpPr>
        <xdr:cNvPr id="316" name="フローチャート: 判断 315">
          <a:extLst>
            <a:ext uri="{FF2B5EF4-FFF2-40B4-BE49-F238E27FC236}">
              <a16:creationId xmlns:a16="http://schemas.microsoft.com/office/drawing/2014/main" id="{00000000-0008-0000-0200-00003C010000}"/>
            </a:ext>
          </a:extLst>
        </xdr:cNvPr>
        <xdr:cNvSpPr/>
      </xdr:nvSpPr>
      <xdr:spPr>
        <a:xfrm>
          <a:off x="19685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153036</xdr:rowOff>
    </xdr:from>
    <xdr:to>
      <xdr:col>6</xdr:col>
      <xdr:colOff>38100</xdr:colOff>
      <xdr:row>103</xdr:row>
      <xdr:rowOff>83186</xdr:rowOff>
    </xdr:to>
    <xdr:sp macro="" textlink="">
      <xdr:nvSpPr>
        <xdr:cNvPr id="317" name="フローチャート: 判断 316">
          <a:extLst>
            <a:ext uri="{FF2B5EF4-FFF2-40B4-BE49-F238E27FC236}">
              <a16:creationId xmlns:a16="http://schemas.microsoft.com/office/drawing/2014/main" id="{00000000-0008-0000-0200-00003D010000}"/>
            </a:ext>
          </a:extLst>
        </xdr:cNvPr>
        <xdr:cNvSpPr/>
      </xdr:nvSpPr>
      <xdr:spPr>
        <a:xfrm>
          <a:off x="10795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12064</xdr:rowOff>
    </xdr:from>
    <xdr:to>
      <xdr:col>24</xdr:col>
      <xdr:colOff>114300</xdr:colOff>
      <xdr:row>107</xdr:row>
      <xdr:rowOff>113664</xdr:rowOff>
    </xdr:to>
    <xdr:sp macro="" textlink="">
      <xdr:nvSpPr>
        <xdr:cNvPr id="323" name="楕円 322">
          <a:extLst>
            <a:ext uri="{FF2B5EF4-FFF2-40B4-BE49-F238E27FC236}">
              <a16:creationId xmlns:a16="http://schemas.microsoft.com/office/drawing/2014/main" id="{00000000-0008-0000-0200-000043010000}"/>
            </a:ext>
          </a:extLst>
        </xdr:cNvPr>
        <xdr:cNvSpPr/>
      </xdr:nvSpPr>
      <xdr:spPr>
        <a:xfrm>
          <a:off x="45847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98441</xdr:rowOff>
    </xdr:from>
    <xdr:ext cx="405111" cy="259045"/>
    <xdr:sp macro="" textlink="">
      <xdr:nvSpPr>
        <xdr:cNvPr id="324" name="【市民会館】&#10;有形固定資産減価償却率該当値テキスト">
          <a:extLst>
            <a:ext uri="{FF2B5EF4-FFF2-40B4-BE49-F238E27FC236}">
              <a16:creationId xmlns:a16="http://schemas.microsoft.com/office/drawing/2014/main" id="{00000000-0008-0000-0200-000044010000}"/>
            </a:ext>
          </a:extLst>
        </xdr:cNvPr>
        <xdr:cNvSpPr txBox="1"/>
      </xdr:nvSpPr>
      <xdr:spPr>
        <a:xfrm>
          <a:off x="4673600" y="1827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29211</xdr:rowOff>
    </xdr:from>
    <xdr:to>
      <xdr:col>20</xdr:col>
      <xdr:colOff>38100</xdr:colOff>
      <xdr:row>107</xdr:row>
      <xdr:rowOff>130811</xdr:rowOff>
    </xdr:to>
    <xdr:sp macro="" textlink="">
      <xdr:nvSpPr>
        <xdr:cNvPr id="325" name="楕円 324">
          <a:extLst>
            <a:ext uri="{FF2B5EF4-FFF2-40B4-BE49-F238E27FC236}">
              <a16:creationId xmlns:a16="http://schemas.microsoft.com/office/drawing/2014/main" id="{00000000-0008-0000-0200-000045010000}"/>
            </a:ext>
          </a:extLst>
        </xdr:cNvPr>
        <xdr:cNvSpPr/>
      </xdr:nvSpPr>
      <xdr:spPr>
        <a:xfrm>
          <a:off x="3746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62864</xdr:rowOff>
    </xdr:from>
    <xdr:to>
      <xdr:col>24</xdr:col>
      <xdr:colOff>63500</xdr:colOff>
      <xdr:row>107</xdr:row>
      <xdr:rowOff>80011</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flipV="1">
          <a:off x="3797300" y="18408014"/>
          <a:ext cx="8382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166370</xdr:rowOff>
    </xdr:from>
    <xdr:to>
      <xdr:col>15</xdr:col>
      <xdr:colOff>101600</xdr:colOff>
      <xdr:row>107</xdr:row>
      <xdr:rowOff>96520</xdr:rowOff>
    </xdr:to>
    <xdr:sp macro="" textlink="">
      <xdr:nvSpPr>
        <xdr:cNvPr id="327" name="楕円 326">
          <a:extLst>
            <a:ext uri="{FF2B5EF4-FFF2-40B4-BE49-F238E27FC236}">
              <a16:creationId xmlns:a16="http://schemas.microsoft.com/office/drawing/2014/main" id="{00000000-0008-0000-0200-000047010000}"/>
            </a:ext>
          </a:extLst>
        </xdr:cNvPr>
        <xdr:cNvSpPr/>
      </xdr:nvSpPr>
      <xdr:spPr>
        <a:xfrm>
          <a:off x="2857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45720</xdr:rowOff>
    </xdr:from>
    <xdr:to>
      <xdr:col>19</xdr:col>
      <xdr:colOff>177800</xdr:colOff>
      <xdr:row>107</xdr:row>
      <xdr:rowOff>80011</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2908300" y="183908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114936</xdr:rowOff>
    </xdr:from>
    <xdr:to>
      <xdr:col>10</xdr:col>
      <xdr:colOff>165100</xdr:colOff>
      <xdr:row>107</xdr:row>
      <xdr:rowOff>45086</xdr:rowOff>
    </xdr:to>
    <xdr:sp macro="" textlink="">
      <xdr:nvSpPr>
        <xdr:cNvPr id="329" name="楕円 328">
          <a:extLst>
            <a:ext uri="{FF2B5EF4-FFF2-40B4-BE49-F238E27FC236}">
              <a16:creationId xmlns:a16="http://schemas.microsoft.com/office/drawing/2014/main" id="{00000000-0008-0000-0200-000049010000}"/>
            </a:ext>
          </a:extLst>
        </xdr:cNvPr>
        <xdr:cNvSpPr/>
      </xdr:nvSpPr>
      <xdr:spPr>
        <a:xfrm>
          <a:off x="1968500" y="1828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165736</xdr:rowOff>
    </xdr:from>
    <xdr:to>
      <xdr:col>15</xdr:col>
      <xdr:colOff>50800</xdr:colOff>
      <xdr:row>107</xdr:row>
      <xdr:rowOff>45720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2019300" y="1833943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63500</xdr:rowOff>
    </xdr:from>
    <xdr:to>
      <xdr:col>6</xdr:col>
      <xdr:colOff>38100</xdr:colOff>
      <xdr:row>106</xdr:row>
      <xdr:rowOff>165100</xdr:rowOff>
    </xdr:to>
    <xdr:sp macro="" textlink="">
      <xdr:nvSpPr>
        <xdr:cNvPr id="331" name="楕円 330">
          <a:extLst>
            <a:ext uri="{FF2B5EF4-FFF2-40B4-BE49-F238E27FC236}">
              <a16:creationId xmlns:a16="http://schemas.microsoft.com/office/drawing/2014/main" id="{00000000-0008-0000-0200-00004B010000}"/>
            </a:ext>
          </a:extLst>
        </xdr:cNvPr>
        <xdr:cNvSpPr/>
      </xdr:nvSpPr>
      <xdr:spPr>
        <a:xfrm>
          <a:off x="1079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114300</xdr:rowOff>
    </xdr:from>
    <xdr:to>
      <xdr:col>10</xdr:col>
      <xdr:colOff>114300</xdr:colOff>
      <xdr:row>106</xdr:row>
      <xdr:rowOff>165736</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1130300" y="1828800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137813</xdr:rowOff>
    </xdr:from>
    <xdr:ext cx="405111" cy="259045"/>
    <xdr:sp macro="" textlink="">
      <xdr:nvSpPr>
        <xdr:cNvPr id="333" name="n_1aveValue【市民会館】&#10;有形固定資産減価償却率">
          <a:extLst>
            <a:ext uri="{FF2B5EF4-FFF2-40B4-BE49-F238E27FC236}">
              <a16:creationId xmlns:a16="http://schemas.microsoft.com/office/drawing/2014/main" id="{00000000-0008-0000-0200-00004D010000}"/>
            </a:ext>
          </a:extLst>
        </xdr:cNvPr>
        <xdr:cNvSpPr txBox="1"/>
      </xdr:nvSpPr>
      <xdr:spPr>
        <a:xfrm>
          <a:off x="3582044" y="1745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168291</xdr:rowOff>
    </xdr:from>
    <xdr:ext cx="405111" cy="259045"/>
    <xdr:sp macro="" textlink="">
      <xdr:nvSpPr>
        <xdr:cNvPr id="334" name="n_2aveValue【市民会館】&#10;有形固定資産減価償却率">
          <a:extLst>
            <a:ext uri="{FF2B5EF4-FFF2-40B4-BE49-F238E27FC236}">
              <a16:creationId xmlns:a16="http://schemas.microsoft.com/office/drawing/2014/main" id="{00000000-0008-0000-0200-00004E010000}"/>
            </a:ext>
          </a:extLst>
        </xdr:cNvPr>
        <xdr:cNvSpPr txBox="1"/>
      </xdr:nvSpPr>
      <xdr:spPr>
        <a:xfrm>
          <a:off x="2705744" y="1748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149241</xdr:rowOff>
    </xdr:from>
    <xdr:ext cx="405111" cy="259045"/>
    <xdr:sp macro="" textlink="">
      <xdr:nvSpPr>
        <xdr:cNvPr id="335" name="n_3aveValue【市民会館】&#10;有形固定資産減価償却率">
          <a:extLst>
            <a:ext uri="{FF2B5EF4-FFF2-40B4-BE49-F238E27FC236}">
              <a16:creationId xmlns:a16="http://schemas.microsoft.com/office/drawing/2014/main" id="{00000000-0008-0000-0200-00004F010000}"/>
            </a:ext>
          </a:extLst>
        </xdr:cNvPr>
        <xdr:cNvSpPr txBox="1"/>
      </xdr:nvSpPr>
      <xdr:spPr>
        <a:xfrm>
          <a:off x="1816744"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99713</xdr:rowOff>
    </xdr:from>
    <xdr:ext cx="405111" cy="259045"/>
    <xdr:sp macro="" textlink="">
      <xdr:nvSpPr>
        <xdr:cNvPr id="336" name="n_4aveValue【市民会館】&#10;有形固定資産減価償却率">
          <a:extLst>
            <a:ext uri="{FF2B5EF4-FFF2-40B4-BE49-F238E27FC236}">
              <a16:creationId xmlns:a16="http://schemas.microsoft.com/office/drawing/2014/main" id="{00000000-0008-0000-0200-000050010000}"/>
            </a:ext>
          </a:extLst>
        </xdr:cNvPr>
        <xdr:cNvSpPr txBox="1"/>
      </xdr:nvSpPr>
      <xdr:spPr>
        <a:xfrm>
          <a:off x="9277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121938</xdr:rowOff>
    </xdr:from>
    <xdr:ext cx="405111" cy="259045"/>
    <xdr:sp macro="" textlink="">
      <xdr:nvSpPr>
        <xdr:cNvPr id="337" name="n_1mainValue【市民会館】&#10;有形固定資産減価償却率">
          <a:extLst>
            <a:ext uri="{FF2B5EF4-FFF2-40B4-BE49-F238E27FC236}">
              <a16:creationId xmlns:a16="http://schemas.microsoft.com/office/drawing/2014/main" id="{00000000-0008-0000-0200-000051010000}"/>
            </a:ext>
          </a:extLst>
        </xdr:cNvPr>
        <xdr:cNvSpPr txBox="1"/>
      </xdr:nvSpPr>
      <xdr:spPr>
        <a:xfrm>
          <a:off x="3582044"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87647</xdr:rowOff>
    </xdr:from>
    <xdr:ext cx="405111" cy="259045"/>
    <xdr:sp macro="" textlink="">
      <xdr:nvSpPr>
        <xdr:cNvPr id="338" name="n_2mainValue【市民会館】&#10;有形固定資産減価償却率">
          <a:extLst>
            <a:ext uri="{FF2B5EF4-FFF2-40B4-BE49-F238E27FC236}">
              <a16:creationId xmlns:a16="http://schemas.microsoft.com/office/drawing/2014/main" id="{00000000-0008-0000-0200-000052010000}"/>
            </a:ext>
          </a:extLst>
        </xdr:cNvPr>
        <xdr:cNvSpPr txBox="1"/>
      </xdr:nvSpPr>
      <xdr:spPr>
        <a:xfrm>
          <a:off x="2705744" y="184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36213</xdr:rowOff>
    </xdr:from>
    <xdr:ext cx="405111" cy="259045"/>
    <xdr:sp macro="" textlink="">
      <xdr:nvSpPr>
        <xdr:cNvPr id="339" name="n_3mainValue【市民会館】&#10;有形固定資産減価償却率">
          <a:extLst>
            <a:ext uri="{FF2B5EF4-FFF2-40B4-BE49-F238E27FC236}">
              <a16:creationId xmlns:a16="http://schemas.microsoft.com/office/drawing/2014/main" id="{00000000-0008-0000-0200-000053010000}"/>
            </a:ext>
          </a:extLst>
        </xdr:cNvPr>
        <xdr:cNvSpPr txBox="1"/>
      </xdr:nvSpPr>
      <xdr:spPr>
        <a:xfrm>
          <a:off x="1816744" y="1838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156227</xdr:rowOff>
    </xdr:from>
    <xdr:ext cx="405111" cy="259045"/>
    <xdr:sp macro="" textlink="">
      <xdr:nvSpPr>
        <xdr:cNvPr id="340" name="n_4mainValue【市民会館】&#10;有形固定資産減価償却率">
          <a:extLst>
            <a:ext uri="{FF2B5EF4-FFF2-40B4-BE49-F238E27FC236}">
              <a16:creationId xmlns:a16="http://schemas.microsoft.com/office/drawing/2014/main" id="{00000000-0008-0000-0200-000054010000}"/>
            </a:ext>
          </a:extLst>
        </xdr:cNvPr>
        <xdr:cNvSpPr txBox="1"/>
      </xdr:nvSpPr>
      <xdr:spPr>
        <a:xfrm>
          <a:off x="927744"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a:extLst>
            <a:ext uri="{FF2B5EF4-FFF2-40B4-BE49-F238E27FC236}">
              <a16:creationId xmlns:a16="http://schemas.microsoft.com/office/drawing/2014/main" id="{00000000-0008-0000-0200-00005C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5" name="【市民会館】&#10;一人当たり面積グラフ枠">
          <a:extLst>
            <a:ext uri="{FF2B5EF4-FFF2-40B4-BE49-F238E27FC236}">
              <a16:creationId xmlns:a16="http://schemas.microsoft.com/office/drawing/2014/main" id="{00000000-0008-0000-0200-00006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157843</xdr:rowOff>
    </xdr:from>
    <xdr:to>
      <xdr:col>54</xdr:col>
      <xdr:colOff>189865</xdr:colOff>
      <xdr:row>108</xdr:row>
      <xdr:rowOff>69669</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flipV="1">
          <a:off x="10476865" y="17302843"/>
          <a:ext cx="0" cy="12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73496</xdr:rowOff>
    </xdr:from>
    <xdr:ext cx="469744" cy="259045"/>
    <xdr:sp macro="" textlink="">
      <xdr:nvSpPr>
        <xdr:cNvPr id="367" name="【市民会館】&#10;一人当たり面積最小値テキスト">
          <a:extLst>
            <a:ext uri="{FF2B5EF4-FFF2-40B4-BE49-F238E27FC236}">
              <a16:creationId xmlns:a16="http://schemas.microsoft.com/office/drawing/2014/main" id="{00000000-0008-0000-0200-00006F010000}"/>
            </a:ext>
          </a:extLst>
        </xdr:cNvPr>
        <xdr:cNvSpPr txBox="1"/>
      </xdr:nvSpPr>
      <xdr:spPr>
        <a:xfrm>
          <a:off x="10515600" y="1859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69669</xdr:rowOff>
    </xdr:from>
    <xdr:to>
      <xdr:col>55</xdr:col>
      <xdr:colOff>88900</xdr:colOff>
      <xdr:row>108</xdr:row>
      <xdr:rowOff>69669</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10388600" y="1858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104520</xdr:rowOff>
    </xdr:from>
    <xdr:ext cx="469744" cy="259045"/>
    <xdr:sp macro="" textlink="">
      <xdr:nvSpPr>
        <xdr:cNvPr id="369" name="【市民会館】&#10;一人当たり面積最大値テキスト">
          <a:extLst>
            <a:ext uri="{FF2B5EF4-FFF2-40B4-BE49-F238E27FC236}">
              <a16:creationId xmlns:a16="http://schemas.microsoft.com/office/drawing/2014/main" id="{00000000-0008-0000-0200-000071010000}"/>
            </a:ext>
          </a:extLst>
        </xdr:cNvPr>
        <xdr:cNvSpPr txBox="1"/>
      </xdr:nvSpPr>
      <xdr:spPr>
        <a:xfrm>
          <a:off x="10515600" y="1707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157843</xdr:rowOff>
    </xdr:from>
    <xdr:to>
      <xdr:col>55</xdr:col>
      <xdr:colOff>88900</xdr:colOff>
      <xdr:row>100</xdr:row>
      <xdr:rowOff>157843</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10388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162577</xdr:rowOff>
    </xdr:from>
    <xdr:ext cx="469744" cy="259045"/>
    <xdr:sp macro="" textlink="">
      <xdr:nvSpPr>
        <xdr:cNvPr id="371" name="【市民会館】&#10;一人当たり面積平均値テキスト">
          <a:extLst>
            <a:ext uri="{FF2B5EF4-FFF2-40B4-BE49-F238E27FC236}">
              <a16:creationId xmlns:a16="http://schemas.microsoft.com/office/drawing/2014/main" id="{00000000-0008-0000-0200-000073010000}"/>
            </a:ext>
          </a:extLst>
        </xdr:cNvPr>
        <xdr:cNvSpPr txBox="1"/>
      </xdr:nvSpPr>
      <xdr:spPr>
        <a:xfrm>
          <a:off x="105156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372" name="フローチャート: 判断 371">
          <a:extLst>
            <a:ext uri="{FF2B5EF4-FFF2-40B4-BE49-F238E27FC236}">
              <a16:creationId xmlns:a16="http://schemas.microsoft.com/office/drawing/2014/main" id="{00000000-0008-0000-0200-000074010000}"/>
            </a:ext>
          </a:extLst>
        </xdr:cNvPr>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146231</xdr:rowOff>
    </xdr:from>
    <xdr:to>
      <xdr:col>50</xdr:col>
      <xdr:colOff>165100</xdr:colOff>
      <xdr:row>105</xdr:row>
      <xdr:rowOff>76381</xdr:rowOff>
    </xdr:to>
    <xdr:sp macro="" textlink="">
      <xdr:nvSpPr>
        <xdr:cNvPr id="373" name="フローチャート: 判断 372">
          <a:extLst>
            <a:ext uri="{FF2B5EF4-FFF2-40B4-BE49-F238E27FC236}">
              <a16:creationId xmlns:a16="http://schemas.microsoft.com/office/drawing/2014/main" id="{00000000-0008-0000-0200-000075010000}"/>
            </a:ext>
          </a:extLst>
        </xdr:cNvPr>
        <xdr:cNvSpPr/>
      </xdr:nvSpPr>
      <xdr:spPr>
        <a:xfrm>
          <a:off x="9588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152763</xdr:rowOff>
    </xdr:from>
    <xdr:to>
      <xdr:col>46</xdr:col>
      <xdr:colOff>38100</xdr:colOff>
      <xdr:row>105</xdr:row>
      <xdr:rowOff>82913</xdr:rowOff>
    </xdr:to>
    <xdr:sp macro="" textlink="">
      <xdr:nvSpPr>
        <xdr:cNvPr id="374" name="フローチャート: 判断 373">
          <a:extLst>
            <a:ext uri="{FF2B5EF4-FFF2-40B4-BE49-F238E27FC236}">
              <a16:creationId xmlns:a16="http://schemas.microsoft.com/office/drawing/2014/main" id="{00000000-0008-0000-0200-000076010000}"/>
            </a:ext>
          </a:extLst>
        </xdr:cNvPr>
        <xdr:cNvSpPr/>
      </xdr:nvSpPr>
      <xdr:spPr>
        <a:xfrm>
          <a:off x="8699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7438</xdr:rowOff>
    </xdr:from>
    <xdr:to>
      <xdr:col>41</xdr:col>
      <xdr:colOff>101600</xdr:colOff>
      <xdr:row>105</xdr:row>
      <xdr:rowOff>109038</xdr:rowOff>
    </xdr:to>
    <xdr:sp macro="" textlink="">
      <xdr:nvSpPr>
        <xdr:cNvPr id="375" name="フローチャート: 判断 374">
          <a:extLst>
            <a:ext uri="{FF2B5EF4-FFF2-40B4-BE49-F238E27FC236}">
              <a16:creationId xmlns:a16="http://schemas.microsoft.com/office/drawing/2014/main" id="{00000000-0008-0000-0200-000077010000}"/>
            </a:ext>
          </a:extLst>
        </xdr:cNvPr>
        <xdr:cNvSpPr/>
      </xdr:nvSpPr>
      <xdr:spPr>
        <a:xfrm>
          <a:off x="7810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146231</xdr:rowOff>
    </xdr:from>
    <xdr:to>
      <xdr:col>36</xdr:col>
      <xdr:colOff>165100</xdr:colOff>
      <xdr:row>105</xdr:row>
      <xdr:rowOff>76381</xdr:rowOff>
    </xdr:to>
    <xdr:sp macro="" textlink="">
      <xdr:nvSpPr>
        <xdr:cNvPr id="376" name="フローチャート: 判断 375">
          <a:extLst>
            <a:ext uri="{FF2B5EF4-FFF2-40B4-BE49-F238E27FC236}">
              <a16:creationId xmlns:a16="http://schemas.microsoft.com/office/drawing/2014/main" id="{00000000-0008-0000-0200-000078010000}"/>
            </a:ext>
          </a:extLst>
        </xdr:cNvPr>
        <xdr:cNvSpPr/>
      </xdr:nvSpPr>
      <xdr:spPr>
        <a:xfrm>
          <a:off x="6921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138068</xdr:rowOff>
    </xdr:from>
    <xdr:to>
      <xdr:col>55</xdr:col>
      <xdr:colOff>50800</xdr:colOff>
      <xdr:row>108</xdr:row>
      <xdr:rowOff>68218</xdr:rowOff>
    </xdr:to>
    <xdr:sp macro="" textlink="">
      <xdr:nvSpPr>
        <xdr:cNvPr id="382" name="楕円 381">
          <a:extLst>
            <a:ext uri="{FF2B5EF4-FFF2-40B4-BE49-F238E27FC236}">
              <a16:creationId xmlns:a16="http://schemas.microsoft.com/office/drawing/2014/main" id="{00000000-0008-0000-0200-00007E010000}"/>
            </a:ext>
          </a:extLst>
        </xdr:cNvPr>
        <xdr:cNvSpPr/>
      </xdr:nvSpPr>
      <xdr:spPr>
        <a:xfrm>
          <a:off x="104267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52995</xdr:rowOff>
    </xdr:from>
    <xdr:ext cx="469744" cy="259045"/>
    <xdr:sp macro="" textlink="">
      <xdr:nvSpPr>
        <xdr:cNvPr id="383" name="【市民会館】&#10;一人当たり面積該当値テキスト">
          <a:extLst>
            <a:ext uri="{FF2B5EF4-FFF2-40B4-BE49-F238E27FC236}">
              <a16:creationId xmlns:a16="http://schemas.microsoft.com/office/drawing/2014/main" id="{00000000-0008-0000-0200-00007F010000}"/>
            </a:ext>
          </a:extLst>
        </xdr:cNvPr>
        <xdr:cNvSpPr txBox="1"/>
      </xdr:nvSpPr>
      <xdr:spPr>
        <a:xfrm>
          <a:off x="10515600" y="1839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141332</xdr:rowOff>
    </xdr:from>
    <xdr:to>
      <xdr:col>50</xdr:col>
      <xdr:colOff>165100</xdr:colOff>
      <xdr:row>108</xdr:row>
      <xdr:rowOff>71482</xdr:rowOff>
    </xdr:to>
    <xdr:sp macro="" textlink="">
      <xdr:nvSpPr>
        <xdr:cNvPr id="384" name="楕円 383">
          <a:extLst>
            <a:ext uri="{FF2B5EF4-FFF2-40B4-BE49-F238E27FC236}">
              <a16:creationId xmlns:a16="http://schemas.microsoft.com/office/drawing/2014/main" id="{00000000-0008-0000-0200-000080010000}"/>
            </a:ext>
          </a:extLst>
        </xdr:cNvPr>
        <xdr:cNvSpPr/>
      </xdr:nvSpPr>
      <xdr:spPr>
        <a:xfrm>
          <a:off x="9588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17418</xdr:rowOff>
    </xdr:from>
    <xdr:to>
      <xdr:col>55</xdr:col>
      <xdr:colOff>0</xdr:colOff>
      <xdr:row>108</xdr:row>
      <xdr:rowOff>20682</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flipV="1">
          <a:off x="9639300" y="18534018"/>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141332</xdr:rowOff>
    </xdr:from>
    <xdr:to>
      <xdr:col>46</xdr:col>
      <xdr:colOff>38100</xdr:colOff>
      <xdr:row>108</xdr:row>
      <xdr:rowOff>71482</xdr:rowOff>
    </xdr:to>
    <xdr:sp macro="" textlink="">
      <xdr:nvSpPr>
        <xdr:cNvPr id="386" name="楕円 385">
          <a:extLst>
            <a:ext uri="{FF2B5EF4-FFF2-40B4-BE49-F238E27FC236}">
              <a16:creationId xmlns:a16="http://schemas.microsoft.com/office/drawing/2014/main" id="{00000000-0008-0000-0200-000082010000}"/>
            </a:ext>
          </a:extLst>
        </xdr:cNvPr>
        <xdr:cNvSpPr/>
      </xdr:nvSpPr>
      <xdr:spPr>
        <a:xfrm>
          <a:off x="8699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20682</xdr:rowOff>
    </xdr:from>
    <xdr:to>
      <xdr:col>50</xdr:col>
      <xdr:colOff>114300</xdr:colOff>
      <xdr:row>108</xdr:row>
      <xdr:rowOff>20682</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8750300" y="185372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144599</xdr:rowOff>
    </xdr:from>
    <xdr:to>
      <xdr:col>41</xdr:col>
      <xdr:colOff>101600</xdr:colOff>
      <xdr:row>108</xdr:row>
      <xdr:rowOff>74749</xdr:rowOff>
    </xdr:to>
    <xdr:sp macro="" textlink="">
      <xdr:nvSpPr>
        <xdr:cNvPr id="388" name="楕円 387">
          <a:extLst>
            <a:ext uri="{FF2B5EF4-FFF2-40B4-BE49-F238E27FC236}">
              <a16:creationId xmlns:a16="http://schemas.microsoft.com/office/drawing/2014/main" id="{00000000-0008-0000-0200-000084010000}"/>
            </a:ext>
          </a:extLst>
        </xdr:cNvPr>
        <xdr:cNvSpPr/>
      </xdr:nvSpPr>
      <xdr:spPr>
        <a:xfrm>
          <a:off x="7810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20682</xdr:rowOff>
    </xdr:from>
    <xdr:to>
      <xdr:col>45</xdr:col>
      <xdr:colOff>177800</xdr:colOff>
      <xdr:row>108</xdr:row>
      <xdr:rowOff>23949</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flipV="1">
          <a:off x="7861300" y="185372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147864</xdr:rowOff>
    </xdr:from>
    <xdr:to>
      <xdr:col>36</xdr:col>
      <xdr:colOff>165100</xdr:colOff>
      <xdr:row>108</xdr:row>
      <xdr:rowOff>78014</xdr:rowOff>
    </xdr:to>
    <xdr:sp macro="" textlink="">
      <xdr:nvSpPr>
        <xdr:cNvPr id="390" name="楕円 389">
          <a:extLst>
            <a:ext uri="{FF2B5EF4-FFF2-40B4-BE49-F238E27FC236}">
              <a16:creationId xmlns:a16="http://schemas.microsoft.com/office/drawing/2014/main" id="{00000000-0008-0000-0200-000086010000}"/>
            </a:ext>
          </a:extLst>
        </xdr:cNvPr>
        <xdr:cNvSpPr/>
      </xdr:nvSpPr>
      <xdr:spPr>
        <a:xfrm>
          <a:off x="6921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23949</xdr:rowOff>
    </xdr:from>
    <xdr:to>
      <xdr:col>41</xdr:col>
      <xdr:colOff>50800</xdr:colOff>
      <xdr:row>108</xdr:row>
      <xdr:rowOff>27214</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flipV="1">
          <a:off x="6972300" y="185405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92908</xdr:rowOff>
    </xdr:from>
    <xdr:ext cx="469744" cy="259045"/>
    <xdr:sp macro="" textlink="">
      <xdr:nvSpPr>
        <xdr:cNvPr id="392" name="n_1aveValue【市民会館】&#10;一人当たり面積">
          <a:extLst>
            <a:ext uri="{FF2B5EF4-FFF2-40B4-BE49-F238E27FC236}">
              <a16:creationId xmlns:a16="http://schemas.microsoft.com/office/drawing/2014/main" id="{00000000-0008-0000-0200-000088010000}"/>
            </a:ext>
          </a:extLst>
        </xdr:cNvPr>
        <xdr:cNvSpPr txBox="1"/>
      </xdr:nvSpPr>
      <xdr:spPr>
        <a:xfrm>
          <a:off x="9391727" y="1775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99440</xdr:rowOff>
    </xdr:from>
    <xdr:ext cx="469744" cy="259045"/>
    <xdr:sp macro="" textlink="">
      <xdr:nvSpPr>
        <xdr:cNvPr id="393" name="n_2aveValue【市民会館】&#10;一人当たり面積">
          <a:extLst>
            <a:ext uri="{FF2B5EF4-FFF2-40B4-BE49-F238E27FC236}">
              <a16:creationId xmlns:a16="http://schemas.microsoft.com/office/drawing/2014/main" id="{00000000-0008-0000-0200-000089010000}"/>
            </a:ext>
          </a:extLst>
        </xdr:cNvPr>
        <xdr:cNvSpPr txBox="1"/>
      </xdr:nvSpPr>
      <xdr:spPr>
        <a:xfrm>
          <a:off x="8515427" y="1775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125565</xdr:rowOff>
    </xdr:from>
    <xdr:ext cx="469744" cy="259045"/>
    <xdr:sp macro="" textlink="">
      <xdr:nvSpPr>
        <xdr:cNvPr id="394" name="n_3aveValue【市民会館】&#10;一人当たり面積">
          <a:extLst>
            <a:ext uri="{FF2B5EF4-FFF2-40B4-BE49-F238E27FC236}">
              <a16:creationId xmlns:a16="http://schemas.microsoft.com/office/drawing/2014/main" id="{00000000-0008-0000-0200-00008A010000}"/>
            </a:ext>
          </a:extLst>
        </xdr:cNvPr>
        <xdr:cNvSpPr txBox="1"/>
      </xdr:nvSpPr>
      <xdr:spPr>
        <a:xfrm>
          <a:off x="76264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92908</xdr:rowOff>
    </xdr:from>
    <xdr:ext cx="469744" cy="259045"/>
    <xdr:sp macro="" textlink="">
      <xdr:nvSpPr>
        <xdr:cNvPr id="395" name="n_4aveValue【市民会館】&#10;一人当たり面積">
          <a:extLst>
            <a:ext uri="{FF2B5EF4-FFF2-40B4-BE49-F238E27FC236}">
              <a16:creationId xmlns:a16="http://schemas.microsoft.com/office/drawing/2014/main" id="{00000000-0008-0000-0200-00008B010000}"/>
            </a:ext>
          </a:extLst>
        </xdr:cNvPr>
        <xdr:cNvSpPr txBox="1"/>
      </xdr:nvSpPr>
      <xdr:spPr>
        <a:xfrm>
          <a:off x="6737427" y="1775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62609</xdr:rowOff>
    </xdr:from>
    <xdr:ext cx="469744" cy="259045"/>
    <xdr:sp macro="" textlink="">
      <xdr:nvSpPr>
        <xdr:cNvPr id="396" name="n_1mainValue【市民会館】&#10;一人当たり面積">
          <a:extLst>
            <a:ext uri="{FF2B5EF4-FFF2-40B4-BE49-F238E27FC236}">
              <a16:creationId xmlns:a16="http://schemas.microsoft.com/office/drawing/2014/main" id="{00000000-0008-0000-0200-00008C010000}"/>
            </a:ext>
          </a:extLst>
        </xdr:cNvPr>
        <xdr:cNvSpPr txBox="1"/>
      </xdr:nvSpPr>
      <xdr:spPr>
        <a:xfrm>
          <a:off x="93917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62609</xdr:rowOff>
    </xdr:from>
    <xdr:ext cx="469744" cy="259045"/>
    <xdr:sp macro="" textlink="">
      <xdr:nvSpPr>
        <xdr:cNvPr id="397" name="n_2mainValue【市民会館】&#10;一人当たり面積">
          <a:extLst>
            <a:ext uri="{FF2B5EF4-FFF2-40B4-BE49-F238E27FC236}">
              <a16:creationId xmlns:a16="http://schemas.microsoft.com/office/drawing/2014/main" id="{00000000-0008-0000-0200-00008D010000}"/>
            </a:ext>
          </a:extLst>
        </xdr:cNvPr>
        <xdr:cNvSpPr txBox="1"/>
      </xdr:nvSpPr>
      <xdr:spPr>
        <a:xfrm>
          <a:off x="85154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65876</xdr:rowOff>
    </xdr:from>
    <xdr:ext cx="469744" cy="259045"/>
    <xdr:sp macro="" textlink="">
      <xdr:nvSpPr>
        <xdr:cNvPr id="398" name="n_3mainValue【市民会館】&#10;一人当たり面積">
          <a:extLst>
            <a:ext uri="{FF2B5EF4-FFF2-40B4-BE49-F238E27FC236}">
              <a16:creationId xmlns:a16="http://schemas.microsoft.com/office/drawing/2014/main" id="{00000000-0008-0000-0200-00008E010000}"/>
            </a:ext>
          </a:extLst>
        </xdr:cNvPr>
        <xdr:cNvSpPr txBox="1"/>
      </xdr:nvSpPr>
      <xdr:spPr>
        <a:xfrm>
          <a:off x="7626427" y="1858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69141</xdr:rowOff>
    </xdr:from>
    <xdr:ext cx="469744" cy="259045"/>
    <xdr:sp macro="" textlink="">
      <xdr:nvSpPr>
        <xdr:cNvPr id="399" name="n_4mainValue【市民会館】&#10;一人当たり面積">
          <a:extLst>
            <a:ext uri="{FF2B5EF4-FFF2-40B4-BE49-F238E27FC236}">
              <a16:creationId xmlns:a16="http://schemas.microsoft.com/office/drawing/2014/main" id="{00000000-0008-0000-0200-00008F010000}"/>
            </a:ext>
          </a:extLst>
        </xdr:cNvPr>
        <xdr:cNvSpPr txBox="1"/>
      </xdr:nvSpPr>
      <xdr:spPr>
        <a:xfrm>
          <a:off x="67374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4" name="【一般廃棄物処理施設】&#10;有形固定資産減価償却率グラフ枠">
          <a:extLst>
            <a:ext uri="{FF2B5EF4-FFF2-40B4-BE49-F238E27FC236}">
              <a16:creationId xmlns:a16="http://schemas.microsoft.com/office/drawing/2014/main" id="{00000000-0008-0000-0200-0000A8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56606</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flipV="1">
          <a:off x="16318864" y="5773239"/>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60433</xdr:rowOff>
    </xdr:from>
    <xdr:ext cx="405111" cy="259045"/>
    <xdr:sp macro="" textlink="">
      <xdr:nvSpPr>
        <xdr:cNvPr id="426" name="【一般廃棄物処理施設】&#10;有形固定資産減価償却率最小値テキスト">
          <a:extLst>
            <a:ext uri="{FF2B5EF4-FFF2-40B4-BE49-F238E27FC236}">
              <a16:creationId xmlns:a16="http://schemas.microsoft.com/office/drawing/2014/main" id="{00000000-0008-0000-0200-0000AA010000}"/>
            </a:ext>
          </a:extLst>
        </xdr:cNvPr>
        <xdr:cNvSpPr txBox="1"/>
      </xdr:nvSpPr>
      <xdr:spPr>
        <a:xfrm>
          <a:off x="16357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56606</xdr:rowOff>
    </xdr:from>
    <xdr:to>
      <xdr:col>86</xdr:col>
      <xdr:colOff>25400</xdr:colOff>
      <xdr:row>42</xdr:row>
      <xdr:rowOff>56606</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6230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8" name="【一般廃棄物処理施設】&#10;有形固定資産減価償却率最大値テキスト">
          <a:extLst>
            <a:ext uri="{FF2B5EF4-FFF2-40B4-BE49-F238E27FC236}">
              <a16:creationId xmlns:a16="http://schemas.microsoft.com/office/drawing/2014/main" id="{00000000-0008-0000-0200-0000AC010000}"/>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2557</xdr:rowOff>
    </xdr:from>
    <xdr:ext cx="405111" cy="259045"/>
    <xdr:sp macro="" textlink="">
      <xdr:nvSpPr>
        <xdr:cNvPr id="430" name="【一般廃棄物処理施設】&#10;有形固定資産減価償却率平均値テキスト">
          <a:extLst>
            <a:ext uri="{FF2B5EF4-FFF2-40B4-BE49-F238E27FC236}">
              <a16:creationId xmlns:a16="http://schemas.microsoft.com/office/drawing/2014/main" id="{00000000-0008-0000-0200-0000AE010000}"/>
            </a:ext>
          </a:extLst>
        </xdr:cNvPr>
        <xdr:cNvSpPr txBox="1"/>
      </xdr:nvSpPr>
      <xdr:spPr>
        <a:xfrm>
          <a:off x="163576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431" name="フローチャート: 判断 430">
          <a:extLst>
            <a:ext uri="{FF2B5EF4-FFF2-40B4-BE49-F238E27FC236}">
              <a16:creationId xmlns:a16="http://schemas.microsoft.com/office/drawing/2014/main" id="{00000000-0008-0000-0200-0000AF010000}"/>
            </a:ext>
          </a:extLst>
        </xdr:cNvPr>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33565</xdr:rowOff>
    </xdr:from>
    <xdr:to>
      <xdr:col>81</xdr:col>
      <xdr:colOff>101600</xdr:colOff>
      <xdr:row>38</xdr:row>
      <xdr:rowOff>135165</xdr:rowOff>
    </xdr:to>
    <xdr:sp macro="" textlink="">
      <xdr:nvSpPr>
        <xdr:cNvPr id="432" name="フローチャート: 判断 431">
          <a:extLst>
            <a:ext uri="{FF2B5EF4-FFF2-40B4-BE49-F238E27FC236}">
              <a16:creationId xmlns:a16="http://schemas.microsoft.com/office/drawing/2014/main" id="{00000000-0008-0000-0200-0000B0010000}"/>
            </a:ext>
          </a:extLst>
        </xdr:cNvPr>
        <xdr:cNvSpPr/>
      </xdr:nvSpPr>
      <xdr:spPr>
        <a:xfrm>
          <a:off x="15430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142966</xdr:rowOff>
    </xdr:from>
    <xdr:to>
      <xdr:col>76</xdr:col>
      <xdr:colOff>165100</xdr:colOff>
      <xdr:row>39</xdr:row>
      <xdr:rowOff>73116</xdr:rowOff>
    </xdr:to>
    <xdr:sp macro="" textlink="">
      <xdr:nvSpPr>
        <xdr:cNvPr id="433" name="フローチャート: 判断 432">
          <a:extLst>
            <a:ext uri="{FF2B5EF4-FFF2-40B4-BE49-F238E27FC236}">
              <a16:creationId xmlns:a16="http://schemas.microsoft.com/office/drawing/2014/main" id="{00000000-0008-0000-0200-0000B1010000}"/>
            </a:ext>
          </a:extLst>
        </xdr:cNvPr>
        <xdr:cNvSpPr/>
      </xdr:nvSpPr>
      <xdr:spPr>
        <a:xfrm>
          <a:off x="14541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103777</xdr:rowOff>
    </xdr:from>
    <xdr:to>
      <xdr:col>72</xdr:col>
      <xdr:colOff>38100</xdr:colOff>
      <xdr:row>39</xdr:row>
      <xdr:rowOff>33927</xdr:rowOff>
    </xdr:to>
    <xdr:sp macro="" textlink="">
      <xdr:nvSpPr>
        <xdr:cNvPr id="434" name="フローチャート: 判断 433">
          <a:extLst>
            <a:ext uri="{FF2B5EF4-FFF2-40B4-BE49-F238E27FC236}">
              <a16:creationId xmlns:a16="http://schemas.microsoft.com/office/drawing/2014/main" id="{00000000-0008-0000-0200-0000B2010000}"/>
            </a:ext>
          </a:extLst>
        </xdr:cNvPr>
        <xdr:cNvSpPr/>
      </xdr:nvSpPr>
      <xdr:spPr>
        <a:xfrm>
          <a:off x="13652500" y="66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110309</xdr:rowOff>
    </xdr:from>
    <xdr:to>
      <xdr:col>67</xdr:col>
      <xdr:colOff>101600</xdr:colOff>
      <xdr:row>39</xdr:row>
      <xdr:rowOff>40459</xdr:rowOff>
    </xdr:to>
    <xdr:sp macro="" textlink="">
      <xdr:nvSpPr>
        <xdr:cNvPr id="435" name="フローチャート: 判断 434">
          <a:extLst>
            <a:ext uri="{FF2B5EF4-FFF2-40B4-BE49-F238E27FC236}">
              <a16:creationId xmlns:a16="http://schemas.microsoft.com/office/drawing/2014/main" id="{00000000-0008-0000-0200-0000B3010000}"/>
            </a:ext>
          </a:extLst>
        </xdr:cNvPr>
        <xdr:cNvSpPr/>
      </xdr:nvSpPr>
      <xdr:spPr>
        <a:xfrm>
          <a:off x="127635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40096</xdr:rowOff>
    </xdr:from>
    <xdr:to>
      <xdr:col>85</xdr:col>
      <xdr:colOff>177800</xdr:colOff>
      <xdr:row>38</xdr:row>
      <xdr:rowOff>141696</xdr:rowOff>
    </xdr:to>
    <xdr:sp macro="" textlink="">
      <xdr:nvSpPr>
        <xdr:cNvPr id="441" name="楕円 440">
          <a:extLst>
            <a:ext uri="{FF2B5EF4-FFF2-40B4-BE49-F238E27FC236}">
              <a16:creationId xmlns:a16="http://schemas.microsoft.com/office/drawing/2014/main" id="{00000000-0008-0000-0200-0000B9010000}"/>
            </a:ext>
          </a:extLst>
        </xdr:cNvPr>
        <xdr:cNvSpPr/>
      </xdr:nvSpPr>
      <xdr:spPr>
        <a:xfrm>
          <a:off x="162687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18523</xdr:rowOff>
    </xdr:from>
    <xdr:ext cx="405111" cy="259045"/>
    <xdr:sp macro="" textlink="">
      <xdr:nvSpPr>
        <xdr:cNvPr id="442" name="【一般廃棄物処理施設】&#10;有形固定資産減価償却率該当値テキスト">
          <a:extLst>
            <a:ext uri="{FF2B5EF4-FFF2-40B4-BE49-F238E27FC236}">
              <a16:creationId xmlns:a16="http://schemas.microsoft.com/office/drawing/2014/main" id="{00000000-0008-0000-0200-0000BA010000}"/>
            </a:ext>
          </a:extLst>
        </xdr:cNvPr>
        <xdr:cNvSpPr txBox="1"/>
      </xdr:nvSpPr>
      <xdr:spPr>
        <a:xfrm>
          <a:off x="16357600" y="653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170724</xdr:rowOff>
    </xdr:from>
    <xdr:to>
      <xdr:col>81</xdr:col>
      <xdr:colOff>101600</xdr:colOff>
      <xdr:row>38</xdr:row>
      <xdr:rowOff>100874</xdr:rowOff>
    </xdr:to>
    <xdr:sp macro="" textlink="">
      <xdr:nvSpPr>
        <xdr:cNvPr id="443" name="楕円 442">
          <a:extLst>
            <a:ext uri="{FF2B5EF4-FFF2-40B4-BE49-F238E27FC236}">
              <a16:creationId xmlns:a16="http://schemas.microsoft.com/office/drawing/2014/main" id="{00000000-0008-0000-0200-0000BB010000}"/>
            </a:ext>
          </a:extLst>
        </xdr:cNvPr>
        <xdr:cNvSpPr/>
      </xdr:nvSpPr>
      <xdr:spPr>
        <a:xfrm>
          <a:off x="15430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50074</xdr:rowOff>
    </xdr:from>
    <xdr:to>
      <xdr:col>85</xdr:col>
      <xdr:colOff>127000</xdr:colOff>
      <xdr:row>38</xdr:row>
      <xdr:rowOff>90896</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5481300" y="656517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10704</xdr:rowOff>
    </xdr:from>
    <xdr:to>
      <xdr:col>76</xdr:col>
      <xdr:colOff>165100</xdr:colOff>
      <xdr:row>38</xdr:row>
      <xdr:rowOff>112304</xdr:rowOff>
    </xdr:to>
    <xdr:sp macro="" textlink="">
      <xdr:nvSpPr>
        <xdr:cNvPr id="445" name="楕円 444">
          <a:extLst>
            <a:ext uri="{FF2B5EF4-FFF2-40B4-BE49-F238E27FC236}">
              <a16:creationId xmlns:a16="http://schemas.microsoft.com/office/drawing/2014/main" id="{00000000-0008-0000-0200-0000BD010000}"/>
            </a:ext>
          </a:extLst>
        </xdr:cNvPr>
        <xdr:cNvSpPr/>
      </xdr:nvSpPr>
      <xdr:spPr>
        <a:xfrm>
          <a:off x="145415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50074</xdr:rowOff>
    </xdr:from>
    <xdr:to>
      <xdr:col>81</xdr:col>
      <xdr:colOff>50800</xdr:colOff>
      <xdr:row>38</xdr:row>
      <xdr:rowOff>61504</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flipV="1">
          <a:off x="14592300" y="656517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142966</xdr:rowOff>
    </xdr:from>
    <xdr:to>
      <xdr:col>72</xdr:col>
      <xdr:colOff>38100</xdr:colOff>
      <xdr:row>38</xdr:row>
      <xdr:rowOff>73116</xdr:rowOff>
    </xdr:to>
    <xdr:sp macro="" textlink="">
      <xdr:nvSpPr>
        <xdr:cNvPr id="447" name="楕円 446">
          <a:extLst>
            <a:ext uri="{FF2B5EF4-FFF2-40B4-BE49-F238E27FC236}">
              <a16:creationId xmlns:a16="http://schemas.microsoft.com/office/drawing/2014/main" id="{00000000-0008-0000-0200-0000BF010000}"/>
            </a:ext>
          </a:extLst>
        </xdr:cNvPr>
        <xdr:cNvSpPr/>
      </xdr:nvSpPr>
      <xdr:spPr>
        <a:xfrm>
          <a:off x="13652500" y="64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22316</xdr:rowOff>
    </xdr:from>
    <xdr:to>
      <xdr:col>76</xdr:col>
      <xdr:colOff>114300</xdr:colOff>
      <xdr:row>38</xdr:row>
      <xdr:rowOff>61504</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13703300" y="653741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61323</xdr:rowOff>
    </xdr:from>
    <xdr:to>
      <xdr:col>67</xdr:col>
      <xdr:colOff>101600</xdr:colOff>
      <xdr:row>37</xdr:row>
      <xdr:rowOff>162923</xdr:rowOff>
    </xdr:to>
    <xdr:sp macro="" textlink="">
      <xdr:nvSpPr>
        <xdr:cNvPr id="449" name="楕円 448">
          <a:extLst>
            <a:ext uri="{FF2B5EF4-FFF2-40B4-BE49-F238E27FC236}">
              <a16:creationId xmlns:a16="http://schemas.microsoft.com/office/drawing/2014/main" id="{00000000-0008-0000-0200-0000C1010000}"/>
            </a:ext>
          </a:extLst>
        </xdr:cNvPr>
        <xdr:cNvSpPr/>
      </xdr:nvSpPr>
      <xdr:spPr>
        <a:xfrm>
          <a:off x="12763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112123</xdr:rowOff>
    </xdr:from>
    <xdr:to>
      <xdr:col>71</xdr:col>
      <xdr:colOff>177800</xdr:colOff>
      <xdr:row>38</xdr:row>
      <xdr:rowOff>22316</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12814300" y="645577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126292</xdr:rowOff>
    </xdr:from>
    <xdr:ext cx="405111" cy="259045"/>
    <xdr:sp macro="" textlink="">
      <xdr:nvSpPr>
        <xdr:cNvPr id="451" name="n_1aveValue【一般廃棄物処理施設】&#10;有形固定資産減価償却率">
          <a:extLst>
            <a:ext uri="{FF2B5EF4-FFF2-40B4-BE49-F238E27FC236}">
              <a16:creationId xmlns:a16="http://schemas.microsoft.com/office/drawing/2014/main" id="{00000000-0008-0000-0200-0000C3010000}"/>
            </a:ext>
          </a:extLst>
        </xdr:cNvPr>
        <xdr:cNvSpPr txBox="1"/>
      </xdr:nvSpPr>
      <xdr:spPr>
        <a:xfrm>
          <a:off x="152660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64243</xdr:rowOff>
    </xdr:from>
    <xdr:ext cx="405111" cy="259045"/>
    <xdr:sp macro="" textlink="">
      <xdr:nvSpPr>
        <xdr:cNvPr id="452" name="n_2aveValue【一般廃棄物処理施設】&#10;有形固定資産減価償却率">
          <a:extLst>
            <a:ext uri="{FF2B5EF4-FFF2-40B4-BE49-F238E27FC236}">
              <a16:creationId xmlns:a16="http://schemas.microsoft.com/office/drawing/2014/main" id="{00000000-0008-0000-0200-0000C4010000}"/>
            </a:ext>
          </a:extLst>
        </xdr:cNvPr>
        <xdr:cNvSpPr txBox="1"/>
      </xdr:nvSpPr>
      <xdr:spPr>
        <a:xfrm>
          <a:off x="143897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25054</xdr:rowOff>
    </xdr:from>
    <xdr:ext cx="405111" cy="259045"/>
    <xdr:sp macro="" textlink="">
      <xdr:nvSpPr>
        <xdr:cNvPr id="453" name="n_3aveValue【一般廃棄物処理施設】&#10;有形固定資産減価償却率">
          <a:extLst>
            <a:ext uri="{FF2B5EF4-FFF2-40B4-BE49-F238E27FC236}">
              <a16:creationId xmlns:a16="http://schemas.microsoft.com/office/drawing/2014/main" id="{00000000-0008-0000-0200-0000C5010000}"/>
            </a:ext>
          </a:extLst>
        </xdr:cNvPr>
        <xdr:cNvSpPr txBox="1"/>
      </xdr:nvSpPr>
      <xdr:spPr>
        <a:xfrm>
          <a:off x="135007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31586</xdr:rowOff>
    </xdr:from>
    <xdr:ext cx="405111" cy="259045"/>
    <xdr:sp macro="" textlink="">
      <xdr:nvSpPr>
        <xdr:cNvPr id="454" name="n_4aveValue【一般廃棄物処理施設】&#10;有形固定資産減価償却率">
          <a:extLst>
            <a:ext uri="{FF2B5EF4-FFF2-40B4-BE49-F238E27FC236}">
              <a16:creationId xmlns:a16="http://schemas.microsoft.com/office/drawing/2014/main" id="{00000000-0008-0000-0200-0000C6010000}"/>
            </a:ext>
          </a:extLst>
        </xdr:cNvPr>
        <xdr:cNvSpPr txBox="1"/>
      </xdr:nvSpPr>
      <xdr:spPr>
        <a:xfrm>
          <a:off x="12611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117401</xdr:rowOff>
    </xdr:from>
    <xdr:ext cx="405111" cy="259045"/>
    <xdr:sp macro="" textlink="">
      <xdr:nvSpPr>
        <xdr:cNvPr id="455" name="n_1mainValue【一般廃棄物処理施設】&#10;有形固定資産減価償却率">
          <a:extLst>
            <a:ext uri="{FF2B5EF4-FFF2-40B4-BE49-F238E27FC236}">
              <a16:creationId xmlns:a16="http://schemas.microsoft.com/office/drawing/2014/main" id="{00000000-0008-0000-0200-0000C7010000}"/>
            </a:ext>
          </a:extLst>
        </xdr:cNvPr>
        <xdr:cNvSpPr txBox="1"/>
      </xdr:nvSpPr>
      <xdr:spPr>
        <a:xfrm>
          <a:off x="152660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128831</xdr:rowOff>
    </xdr:from>
    <xdr:ext cx="405111" cy="259045"/>
    <xdr:sp macro="" textlink="">
      <xdr:nvSpPr>
        <xdr:cNvPr id="456" name="n_2mainValue【一般廃棄物処理施設】&#10;有形固定資産減価償却率">
          <a:extLst>
            <a:ext uri="{FF2B5EF4-FFF2-40B4-BE49-F238E27FC236}">
              <a16:creationId xmlns:a16="http://schemas.microsoft.com/office/drawing/2014/main" id="{00000000-0008-0000-0200-0000C8010000}"/>
            </a:ext>
          </a:extLst>
        </xdr:cNvPr>
        <xdr:cNvSpPr txBox="1"/>
      </xdr:nvSpPr>
      <xdr:spPr>
        <a:xfrm>
          <a:off x="14389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89643</xdr:rowOff>
    </xdr:from>
    <xdr:ext cx="405111" cy="259045"/>
    <xdr:sp macro="" textlink="">
      <xdr:nvSpPr>
        <xdr:cNvPr id="457" name="n_3mainValue【一般廃棄物処理施設】&#10;有形固定資産減価償却率">
          <a:extLst>
            <a:ext uri="{FF2B5EF4-FFF2-40B4-BE49-F238E27FC236}">
              <a16:creationId xmlns:a16="http://schemas.microsoft.com/office/drawing/2014/main" id="{00000000-0008-0000-0200-0000C9010000}"/>
            </a:ext>
          </a:extLst>
        </xdr:cNvPr>
        <xdr:cNvSpPr txBox="1"/>
      </xdr:nvSpPr>
      <xdr:spPr>
        <a:xfrm>
          <a:off x="13500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458" name="n_4mainValue【一般廃棄物処理施設】&#10;有形固定資産減価償却率">
          <a:extLst>
            <a:ext uri="{FF2B5EF4-FFF2-40B4-BE49-F238E27FC236}">
              <a16:creationId xmlns:a16="http://schemas.microsoft.com/office/drawing/2014/main" id="{00000000-0008-0000-0200-0000CA010000}"/>
            </a:ext>
          </a:extLst>
        </xdr:cNvPr>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一般廃棄物処理施設】&#10;一人当たり有形固定資産（償却資産）額グラフ枠">
          <a:extLst>
            <a:ext uri="{FF2B5EF4-FFF2-40B4-BE49-F238E27FC236}">
              <a16:creationId xmlns:a16="http://schemas.microsoft.com/office/drawing/2014/main" id="{00000000-0008-0000-0200-0000D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19690</xdr:rowOff>
    </xdr:from>
    <xdr:to>
      <xdr:col>116</xdr:col>
      <xdr:colOff>62864</xdr:colOff>
      <xdr:row>41</xdr:row>
      <xdr:rowOff>126144</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flipV="1">
          <a:off x="22160864" y="6020440"/>
          <a:ext cx="0" cy="1135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129971</xdr:rowOff>
    </xdr:from>
    <xdr:ext cx="469744" cy="259045"/>
    <xdr:sp macro="" textlink="">
      <xdr:nvSpPr>
        <xdr:cNvPr id="481" name="【一般廃棄物処理施設】&#10;一人当たり有形固定資産（償却資産）額最小値テキスト">
          <a:extLst>
            <a:ext uri="{FF2B5EF4-FFF2-40B4-BE49-F238E27FC236}">
              <a16:creationId xmlns:a16="http://schemas.microsoft.com/office/drawing/2014/main" id="{00000000-0008-0000-0200-0000E1010000}"/>
            </a:ext>
          </a:extLst>
        </xdr:cNvPr>
        <xdr:cNvSpPr txBox="1"/>
      </xdr:nvSpPr>
      <xdr:spPr>
        <a:xfrm>
          <a:off x="22199600" y="715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126144</xdr:rowOff>
    </xdr:from>
    <xdr:to>
      <xdr:col>116</xdr:col>
      <xdr:colOff>152400</xdr:colOff>
      <xdr:row>41</xdr:row>
      <xdr:rowOff>126144</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22072600" y="715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137817</xdr:rowOff>
    </xdr:from>
    <xdr:ext cx="599010" cy="259045"/>
    <xdr:sp macro="" textlink="">
      <xdr:nvSpPr>
        <xdr:cNvPr id="483" name="【一般廃棄物処理施設】&#10;一人当たり有形固定資産（償却資産）額最大値テキスト">
          <a:extLst>
            <a:ext uri="{FF2B5EF4-FFF2-40B4-BE49-F238E27FC236}">
              <a16:creationId xmlns:a16="http://schemas.microsoft.com/office/drawing/2014/main" id="{00000000-0008-0000-0200-0000E3010000}"/>
            </a:ext>
          </a:extLst>
        </xdr:cNvPr>
        <xdr:cNvSpPr txBox="1"/>
      </xdr:nvSpPr>
      <xdr:spPr>
        <a:xfrm>
          <a:off x="22199600" y="5795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19690</xdr:rowOff>
    </xdr:from>
    <xdr:to>
      <xdr:col>116</xdr:col>
      <xdr:colOff>152400</xdr:colOff>
      <xdr:row>35</xdr:row>
      <xdr:rowOff>19690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22072600" y="602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58152</xdr:rowOff>
    </xdr:from>
    <xdr:ext cx="534377" cy="259045"/>
    <xdr:sp macro="" textlink="">
      <xdr:nvSpPr>
        <xdr:cNvPr id="485" name="【一般廃棄物処理施設】&#10;一人当たり有形固定資産（償却資産）額平均値テキスト">
          <a:extLst>
            <a:ext uri="{FF2B5EF4-FFF2-40B4-BE49-F238E27FC236}">
              <a16:creationId xmlns:a16="http://schemas.microsoft.com/office/drawing/2014/main" id="{00000000-0008-0000-0200-0000E5010000}"/>
            </a:ext>
          </a:extLst>
        </xdr:cNvPr>
        <xdr:cNvSpPr txBox="1"/>
      </xdr:nvSpPr>
      <xdr:spPr>
        <a:xfrm>
          <a:off x="22199600" y="6573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35275</xdr:rowOff>
    </xdr:from>
    <xdr:to>
      <xdr:col>116</xdr:col>
      <xdr:colOff>114300</xdr:colOff>
      <xdr:row>39</xdr:row>
      <xdr:rowOff>136875</xdr:rowOff>
    </xdr:to>
    <xdr:sp macro="" textlink="">
      <xdr:nvSpPr>
        <xdr:cNvPr id="486" name="フローチャート: 判断 485">
          <a:extLst>
            <a:ext uri="{FF2B5EF4-FFF2-40B4-BE49-F238E27FC236}">
              <a16:creationId xmlns:a16="http://schemas.microsoft.com/office/drawing/2014/main" id="{00000000-0008-0000-0200-0000E6010000}"/>
            </a:ext>
          </a:extLst>
        </xdr:cNvPr>
        <xdr:cNvSpPr/>
      </xdr:nvSpPr>
      <xdr:spPr>
        <a:xfrm>
          <a:off x="22110700" y="672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46482</xdr:rowOff>
    </xdr:from>
    <xdr:to>
      <xdr:col>112</xdr:col>
      <xdr:colOff>38100</xdr:colOff>
      <xdr:row>39</xdr:row>
      <xdr:rowOff>148082</xdr:rowOff>
    </xdr:to>
    <xdr:sp macro="" textlink="">
      <xdr:nvSpPr>
        <xdr:cNvPr id="487" name="フローチャート: 判断 486">
          <a:extLst>
            <a:ext uri="{FF2B5EF4-FFF2-40B4-BE49-F238E27FC236}">
              <a16:creationId xmlns:a16="http://schemas.microsoft.com/office/drawing/2014/main" id="{00000000-0008-0000-0200-0000E7010000}"/>
            </a:ext>
          </a:extLst>
        </xdr:cNvPr>
        <xdr:cNvSpPr/>
      </xdr:nvSpPr>
      <xdr:spPr>
        <a:xfrm>
          <a:off x="21272500" y="67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71545</xdr:rowOff>
    </xdr:from>
    <xdr:to>
      <xdr:col>107</xdr:col>
      <xdr:colOff>101600</xdr:colOff>
      <xdr:row>39</xdr:row>
      <xdr:rowOff>1695</xdr:rowOff>
    </xdr:to>
    <xdr:sp macro="" textlink="">
      <xdr:nvSpPr>
        <xdr:cNvPr id="488" name="フローチャート: 判断 487">
          <a:extLst>
            <a:ext uri="{FF2B5EF4-FFF2-40B4-BE49-F238E27FC236}">
              <a16:creationId xmlns:a16="http://schemas.microsoft.com/office/drawing/2014/main" id="{00000000-0008-0000-0200-0000E8010000}"/>
            </a:ext>
          </a:extLst>
        </xdr:cNvPr>
        <xdr:cNvSpPr/>
      </xdr:nvSpPr>
      <xdr:spPr>
        <a:xfrm>
          <a:off x="20383500" y="65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99978</xdr:rowOff>
    </xdr:from>
    <xdr:to>
      <xdr:col>102</xdr:col>
      <xdr:colOff>165100</xdr:colOff>
      <xdr:row>39</xdr:row>
      <xdr:rowOff>30128</xdr:rowOff>
    </xdr:to>
    <xdr:sp macro="" textlink="">
      <xdr:nvSpPr>
        <xdr:cNvPr id="489" name="フローチャート: 判断 488">
          <a:extLst>
            <a:ext uri="{FF2B5EF4-FFF2-40B4-BE49-F238E27FC236}">
              <a16:creationId xmlns:a16="http://schemas.microsoft.com/office/drawing/2014/main" id="{00000000-0008-0000-0200-0000E9010000}"/>
            </a:ext>
          </a:extLst>
        </xdr:cNvPr>
        <xdr:cNvSpPr/>
      </xdr:nvSpPr>
      <xdr:spPr>
        <a:xfrm>
          <a:off x="19494500" y="661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147523</xdr:rowOff>
    </xdr:from>
    <xdr:to>
      <xdr:col>98</xdr:col>
      <xdr:colOff>38100</xdr:colOff>
      <xdr:row>39</xdr:row>
      <xdr:rowOff>77673</xdr:rowOff>
    </xdr:to>
    <xdr:sp macro="" textlink="">
      <xdr:nvSpPr>
        <xdr:cNvPr id="490" name="フローチャート: 判断 489">
          <a:extLst>
            <a:ext uri="{FF2B5EF4-FFF2-40B4-BE49-F238E27FC236}">
              <a16:creationId xmlns:a16="http://schemas.microsoft.com/office/drawing/2014/main" id="{00000000-0008-0000-0200-0000EA010000}"/>
            </a:ext>
          </a:extLst>
        </xdr:cNvPr>
        <xdr:cNvSpPr/>
      </xdr:nvSpPr>
      <xdr:spPr>
        <a:xfrm>
          <a:off x="18605500" y="66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59717</xdr:rowOff>
    </xdr:from>
    <xdr:to>
      <xdr:col>116</xdr:col>
      <xdr:colOff>114300</xdr:colOff>
      <xdr:row>40</xdr:row>
      <xdr:rowOff>161317</xdr:rowOff>
    </xdr:to>
    <xdr:sp macro="" textlink="">
      <xdr:nvSpPr>
        <xdr:cNvPr id="496" name="楕円 495">
          <a:extLst>
            <a:ext uri="{FF2B5EF4-FFF2-40B4-BE49-F238E27FC236}">
              <a16:creationId xmlns:a16="http://schemas.microsoft.com/office/drawing/2014/main" id="{00000000-0008-0000-0200-0000F0010000}"/>
            </a:ext>
          </a:extLst>
        </xdr:cNvPr>
        <xdr:cNvSpPr/>
      </xdr:nvSpPr>
      <xdr:spPr>
        <a:xfrm>
          <a:off x="22110700" y="691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38144</xdr:rowOff>
    </xdr:from>
    <xdr:ext cx="534377" cy="259045"/>
    <xdr:sp macro="" textlink="">
      <xdr:nvSpPr>
        <xdr:cNvPr id="497" name="【一般廃棄物処理施設】&#10;一人当たり有形固定資産（償却資産）額該当値テキスト">
          <a:extLst>
            <a:ext uri="{FF2B5EF4-FFF2-40B4-BE49-F238E27FC236}">
              <a16:creationId xmlns:a16="http://schemas.microsoft.com/office/drawing/2014/main" id="{00000000-0008-0000-0200-0000F1010000}"/>
            </a:ext>
          </a:extLst>
        </xdr:cNvPr>
        <xdr:cNvSpPr txBox="1"/>
      </xdr:nvSpPr>
      <xdr:spPr>
        <a:xfrm>
          <a:off x="22199600" y="689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69593</xdr:rowOff>
    </xdr:from>
    <xdr:to>
      <xdr:col>112</xdr:col>
      <xdr:colOff>38100</xdr:colOff>
      <xdr:row>40</xdr:row>
      <xdr:rowOff>171193</xdr:rowOff>
    </xdr:to>
    <xdr:sp macro="" textlink="">
      <xdr:nvSpPr>
        <xdr:cNvPr id="498" name="楕円 497">
          <a:extLst>
            <a:ext uri="{FF2B5EF4-FFF2-40B4-BE49-F238E27FC236}">
              <a16:creationId xmlns:a16="http://schemas.microsoft.com/office/drawing/2014/main" id="{00000000-0008-0000-0200-0000F2010000}"/>
            </a:ext>
          </a:extLst>
        </xdr:cNvPr>
        <xdr:cNvSpPr/>
      </xdr:nvSpPr>
      <xdr:spPr>
        <a:xfrm>
          <a:off x="21272500" y="692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110517</xdr:rowOff>
    </xdr:from>
    <xdr:to>
      <xdr:col>116</xdr:col>
      <xdr:colOff>63500</xdr:colOff>
      <xdr:row>40</xdr:row>
      <xdr:rowOff>120393</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flipV="1">
          <a:off x="21323300" y="6968517"/>
          <a:ext cx="8382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114339</xdr:rowOff>
    </xdr:from>
    <xdr:to>
      <xdr:col>107</xdr:col>
      <xdr:colOff>101600</xdr:colOff>
      <xdr:row>41</xdr:row>
      <xdr:rowOff>44489</xdr:rowOff>
    </xdr:to>
    <xdr:sp macro="" textlink="">
      <xdr:nvSpPr>
        <xdr:cNvPr id="500" name="楕円 499">
          <a:extLst>
            <a:ext uri="{FF2B5EF4-FFF2-40B4-BE49-F238E27FC236}">
              <a16:creationId xmlns:a16="http://schemas.microsoft.com/office/drawing/2014/main" id="{00000000-0008-0000-0200-0000F4010000}"/>
            </a:ext>
          </a:extLst>
        </xdr:cNvPr>
        <xdr:cNvSpPr/>
      </xdr:nvSpPr>
      <xdr:spPr>
        <a:xfrm>
          <a:off x="20383500" y="697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120393</xdr:rowOff>
    </xdr:from>
    <xdr:to>
      <xdr:col>111</xdr:col>
      <xdr:colOff>177800</xdr:colOff>
      <xdr:row>40</xdr:row>
      <xdr:rowOff>165139</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flipV="1">
          <a:off x="20434300" y="6978393"/>
          <a:ext cx="889000" cy="4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116721</xdr:rowOff>
    </xdr:from>
    <xdr:to>
      <xdr:col>102</xdr:col>
      <xdr:colOff>165100</xdr:colOff>
      <xdr:row>41</xdr:row>
      <xdr:rowOff>46871</xdr:rowOff>
    </xdr:to>
    <xdr:sp macro="" textlink="">
      <xdr:nvSpPr>
        <xdr:cNvPr id="502" name="楕円 501">
          <a:extLst>
            <a:ext uri="{FF2B5EF4-FFF2-40B4-BE49-F238E27FC236}">
              <a16:creationId xmlns:a16="http://schemas.microsoft.com/office/drawing/2014/main" id="{00000000-0008-0000-0200-0000F6010000}"/>
            </a:ext>
          </a:extLst>
        </xdr:cNvPr>
        <xdr:cNvSpPr/>
      </xdr:nvSpPr>
      <xdr:spPr>
        <a:xfrm>
          <a:off x="19494500" y="697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165139</xdr:rowOff>
    </xdr:from>
    <xdr:to>
      <xdr:col>107</xdr:col>
      <xdr:colOff>50800</xdr:colOff>
      <xdr:row>40</xdr:row>
      <xdr:rowOff>167521</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flipV="1">
          <a:off x="19545300" y="7023139"/>
          <a:ext cx="889000" cy="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61926</xdr:rowOff>
    </xdr:from>
    <xdr:to>
      <xdr:col>98</xdr:col>
      <xdr:colOff>38100</xdr:colOff>
      <xdr:row>40</xdr:row>
      <xdr:rowOff>163526</xdr:rowOff>
    </xdr:to>
    <xdr:sp macro="" textlink="">
      <xdr:nvSpPr>
        <xdr:cNvPr id="504" name="楕円 503">
          <a:extLst>
            <a:ext uri="{FF2B5EF4-FFF2-40B4-BE49-F238E27FC236}">
              <a16:creationId xmlns:a16="http://schemas.microsoft.com/office/drawing/2014/main" id="{00000000-0008-0000-0200-0000F8010000}"/>
            </a:ext>
          </a:extLst>
        </xdr:cNvPr>
        <xdr:cNvSpPr/>
      </xdr:nvSpPr>
      <xdr:spPr>
        <a:xfrm>
          <a:off x="18605500" y="691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112726</xdr:rowOff>
    </xdr:from>
    <xdr:to>
      <xdr:col>102</xdr:col>
      <xdr:colOff>114300</xdr:colOff>
      <xdr:row>40</xdr:row>
      <xdr:rowOff>167521</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8656300" y="6970726"/>
          <a:ext cx="889000" cy="5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164609</xdr:rowOff>
    </xdr:from>
    <xdr:ext cx="534377" cy="259045"/>
    <xdr:sp macro="" textlink="">
      <xdr:nvSpPr>
        <xdr:cNvPr id="506" name="n_1aveValue【一般廃棄物処理施設】&#10;一人当たり有形固定資産（償却資産）額">
          <a:extLst>
            <a:ext uri="{FF2B5EF4-FFF2-40B4-BE49-F238E27FC236}">
              <a16:creationId xmlns:a16="http://schemas.microsoft.com/office/drawing/2014/main" id="{00000000-0008-0000-0200-0000FA010000}"/>
            </a:ext>
          </a:extLst>
        </xdr:cNvPr>
        <xdr:cNvSpPr txBox="1"/>
      </xdr:nvSpPr>
      <xdr:spPr>
        <a:xfrm>
          <a:off x="21043411" y="65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18222</xdr:rowOff>
    </xdr:from>
    <xdr:ext cx="599010" cy="259045"/>
    <xdr:sp macro="" textlink="">
      <xdr:nvSpPr>
        <xdr:cNvPr id="507" name="n_2aveValue【一般廃棄物処理施設】&#10;一人当たり有形固定資産（償却資産）額">
          <a:extLst>
            <a:ext uri="{FF2B5EF4-FFF2-40B4-BE49-F238E27FC236}">
              <a16:creationId xmlns:a16="http://schemas.microsoft.com/office/drawing/2014/main" id="{00000000-0008-0000-0200-0000FB010000}"/>
            </a:ext>
          </a:extLst>
        </xdr:cNvPr>
        <xdr:cNvSpPr txBox="1"/>
      </xdr:nvSpPr>
      <xdr:spPr>
        <a:xfrm>
          <a:off x="20134795" y="6361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46655</xdr:rowOff>
    </xdr:from>
    <xdr:ext cx="599010" cy="259045"/>
    <xdr:sp macro="" textlink="">
      <xdr:nvSpPr>
        <xdr:cNvPr id="508" name="n_3aveValue【一般廃棄物処理施設】&#10;一人当たり有形固定資産（償却資産）額">
          <a:extLst>
            <a:ext uri="{FF2B5EF4-FFF2-40B4-BE49-F238E27FC236}">
              <a16:creationId xmlns:a16="http://schemas.microsoft.com/office/drawing/2014/main" id="{00000000-0008-0000-0200-0000FC010000}"/>
            </a:ext>
          </a:extLst>
        </xdr:cNvPr>
        <xdr:cNvSpPr txBox="1"/>
      </xdr:nvSpPr>
      <xdr:spPr>
        <a:xfrm>
          <a:off x="19245795" y="639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94200</xdr:rowOff>
    </xdr:from>
    <xdr:ext cx="534377" cy="259045"/>
    <xdr:sp macro="" textlink="">
      <xdr:nvSpPr>
        <xdr:cNvPr id="509" name="n_4aveValue【一般廃棄物処理施設】&#10;一人当たり有形固定資産（償却資産）額">
          <a:extLst>
            <a:ext uri="{FF2B5EF4-FFF2-40B4-BE49-F238E27FC236}">
              <a16:creationId xmlns:a16="http://schemas.microsoft.com/office/drawing/2014/main" id="{00000000-0008-0000-0200-0000FD010000}"/>
            </a:ext>
          </a:extLst>
        </xdr:cNvPr>
        <xdr:cNvSpPr txBox="1"/>
      </xdr:nvSpPr>
      <xdr:spPr>
        <a:xfrm>
          <a:off x="18389111" y="643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162320</xdr:rowOff>
    </xdr:from>
    <xdr:ext cx="534377" cy="259045"/>
    <xdr:sp macro="" textlink="">
      <xdr:nvSpPr>
        <xdr:cNvPr id="510" name="n_1mainValue【一般廃棄物処理施設】&#10;一人当たり有形固定資産（償却資産）額">
          <a:extLst>
            <a:ext uri="{FF2B5EF4-FFF2-40B4-BE49-F238E27FC236}">
              <a16:creationId xmlns:a16="http://schemas.microsoft.com/office/drawing/2014/main" id="{00000000-0008-0000-0200-0000FE010000}"/>
            </a:ext>
          </a:extLst>
        </xdr:cNvPr>
        <xdr:cNvSpPr txBox="1"/>
      </xdr:nvSpPr>
      <xdr:spPr>
        <a:xfrm>
          <a:off x="21043411" y="702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35616</xdr:rowOff>
    </xdr:from>
    <xdr:ext cx="534377" cy="259045"/>
    <xdr:sp macro="" textlink="">
      <xdr:nvSpPr>
        <xdr:cNvPr id="511" name="n_2mainValue【一般廃棄物処理施設】&#10;一人当たり有形固定資産（償却資産）額">
          <a:extLst>
            <a:ext uri="{FF2B5EF4-FFF2-40B4-BE49-F238E27FC236}">
              <a16:creationId xmlns:a16="http://schemas.microsoft.com/office/drawing/2014/main" id="{00000000-0008-0000-0200-0000FF010000}"/>
            </a:ext>
          </a:extLst>
        </xdr:cNvPr>
        <xdr:cNvSpPr txBox="1"/>
      </xdr:nvSpPr>
      <xdr:spPr>
        <a:xfrm>
          <a:off x="20167111" y="70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37998</xdr:rowOff>
    </xdr:from>
    <xdr:ext cx="534377" cy="259045"/>
    <xdr:sp macro="" textlink="">
      <xdr:nvSpPr>
        <xdr:cNvPr id="512" name="n_3mainValue【一般廃棄物処理施設】&#10;一人当たり有形固定資産（償却資産）額">
          <a:extLst>
            <a:ext uri="{FF2B5EF4-FFF2-40B4-BE49-F238E27FC236}">
              <a16:creationId xmlns:a16="http://schemas.microsoft.com/office/drawing/2014/main" id="{00000000-0008-0000-0200-000000020000}"/>
            </a:ext>
          </a:extLst>
        </xdr:cNvPr>
        <xdr:cNvSpPr txBox="1"/>
      </xdr:nvSpPr>
      <xdr:spPr>
        <a:xfrm>
          <a:off x="19278111" y="70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154653</xdr:rowOff>
    </xdr:from>
    <xdr:ext cx="534377" cy="259045"/>
    <xdr:sp macro="" textlink="">
      <xdr:nvSpPr>
        <xdr:cNvPr id="513" name="n_4mainValue【一般廃棄物処理施設】&#10;一人当たり有形固定資産（償却資産）額">
          <a:extLst>
            <a:ext uri="{FF2B5EF4-FFF2-40B4-BE49-F238E27FC236}">
              <a16:creationId xmlns:a16="http://schemas.microsoft.com/office/drawing/2014/main" id="{00000000-0008-0000-0200-000001020000}"/>
            </a:ext>
          </a:extLst>
        </xdr:cNvPr>
        <xdr:cNvSpPr txBox="1"/>
      </xdr:nvSpPr>
      <xdr:spPr>
        <a:xfrm>
          <a:off x="18389111" y="701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a:extLst>
            <a:ext uri="{FF2B5EF4-FFF2-40B4-BE49-F238E27FC236}">
              <a16:creationId xmlns:a16="http://schemas.microsoft.com/office/drawing/2014/main" id="{00000000-0008-0000-0200-00001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a:extLst>
            <a:ext uri="{FF2B5EF4-FFF2-40B4-BE49-F238E27FC236}">
              <a16:creationId xmlns:a16="http://schemas.microsoft.com/office/drawing/2014/main" id="{00000000-0008-0000-0200-00001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a:extLst>
            <a:ext uri="{FF2B5EF4-FFF2-40B4-BE49-F238E27FC236}">
              <a16:creationId xmlns:a16="http://schemas.microsoft.com/office/drawing/2014/main" id="{00000000-0008-0000-0200-00001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a:extLst>
            <a:ext uri="{FF2B5EF4-FFF2-40B4-BE49-F238E27FC236}">
              <a16:creationId xmlns:a16="http://schemas.microsoft.com/office/drawing/2014/main" id="{00000000-0008-0000-0200-00001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a:extLst>
            <a:ext uri="{FF2B5EF4-FFF2-40B4-BE49-F238E27FC236}">
              <a16:creationId xmlns:a16="http://schemas.microsoft.com/office/drawing/2014/main" id="{00000000-0008-0000-0200-00001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a:extLst>
            <a:ext uri="{FF2B5EF4-FFF2-40B4-BE49-F238E27FC236}">
              <a16:creationId xmlns:a16="http://schemas.microsoft.com/office/drawing/2014/main" id="{00000000-0008-0000-0200-00001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3" name="【消防施設】&#10;有形固定資産減価償却率グラフ枠">
          <a:extLst>
            <a:ext uri="{FF2B5EF4-FFF2-40B4-BE49-F238E27FC236}">
              <a16:creationId xmlns:a16="http://schemas.microsoft.com/office/drawing/2014/main" id="{00000000-0008-0000-0200-00002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89536</xdr:rowOff>
    </xdr:from>
    <xdr:to>
      <xdr:col>85</xdr:col>
      <xdr:colOff>126364</xdr:colOff>
      <xdr:row>85</xdr:row>
      <xdr:rowOff>140970</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flipV="1">
          <a:off x="16318864" y="13291186"/>
          <a:ext cx="0" cy="1423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144797</xdr:rowOff>
    </xdr:from>
    <xdr:ext cx="405111" cy="259045"/>
    <xdr:sp macro="" textlink="">
      <xdr:nvSpPr>
        <xdr:cNvPr id="555" name="【消防施設】&#10;有形固定資産減価償却率最小値テキスト">
          <a:extLst>
            <a:ext uri="{FF2B5EF4-FFF2-40B4-BE49-F238E27FC236}">
              <a16:creationId xmlns:a16="http://schemas.microsoft.com/office/drawing/2014/main" id="{00000000-0008-0000-0200-00002B020000}"/>
            </a:ext>
          </a:extLst>
        </xdr:cNvPr>
        <xdr:cNvSpPr txBox="1"/>
      </xdr:nvSpPr>
      <xdr:spPr>
        <a:xfrm>
          <a:off x="16357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140970</xdr:rowOff>
    </xdr:from>
    <xdr:to>
      <xdr:col>86</xdr:col>
      <xdr:colOff>25400</xdr:colOff>
      <xdr:row>85</xdr:row>
      <xdr:rowOff>140970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6230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36213</xdr:rowOff>
    </xdr:from>
    <xdr:ext cx="405111" cy="259045"/>
    <xdr:sp macro="" textlink="">
      <xdr:nvSpPr>
        <xdr:cNvPr id="557" name="【消防施設】&#10;有形固定資産減価償却率最大値テキスト">
          <a:extLst>
            <a:ext uri="{FF2B5EF4-FFF2-40B4-BE49-F238E27FC236}">
              <a16:creationId xmlns:a16="http://schemas.microsoft.com/office/drawing/2014/main" id="{00000000-0008-0000-0200-00002D020000}"/>
            </a:ext>
          </a:extLst>
        </xdr:cNvPr>
        <xdr:cNvSpPr txBox="1"/>
      </xdr:nvSpPr>
      <xdr:spPr>
        <a:xfrm>
          <a:off x="16357600" y="1306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89536</xdr:rowOff>
    </xdr:from>
    <xdr:to>
      <xdr:col>86</xdr:col>
      <xdr:colOff>25400</xdr:colOff>
      <xdr:row>77</xdr:row>
      <xdr:rowOff>89536</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6230600" y="1329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66691</xdr:rowOff>
    </xdr:from>
    <xdr:ext cx="405111" cy="259045"/>
    <xdr:sp macro="" textlink="">
      <xdr:nvSpPr>
        <xdr:cNvPr id="559" name="【消防施設】&#10;有形固定資産減価償却率平均値テキスト">
          <a:extLst>
            <a:ext uri="{FF2B5EF4-FFF2-40B4-BE49-F238E27FC236}">
              <a16:creationId xmlns:a16="http://schemas.microsoft.com/office/drawing/2014/main" id="{00000000-0008-0000-0200-00002F020000}"/>
            </a:ext>
          </a:extLst>
        </xdr:cNvPr>
        <xdr:cNvSpPr txBox="1"/>
      </xdr:nvSpPr>
      <xdr:spPr>
        <a:xfrm>
          <a:off x="163576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560" name="フローチャート: 判断 559">
          <a:extLst>
            <a:ext uri="{FF2B5EF4-FFF2-40B4-BE49-F238E27FC236}">
              <a16:creationId xmlns:a16="http://schemas.microsoft.com/office/drawing/2014/main" id="{00000000-0008-0000-0200-000030020000}"/>
            </a:ext>
          </a:extLst>
        </xdr:cNvPr>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40639</xdr:rowOff>
    </xdr:from>
    <xdr:to>
      <xdr:col>81</xdr:col>
      <xdr:colOff>101600</xdr:colOff>
      <xdr:row>82</xdr:row>
      <xdr:rowOff>142239</xdr:rowOff>
    </xdr:to>
    <xdr:sp macro="" textlink="">
      <xdr:nvSpPr>
        <xdr:cNvPr id="561" name="フローチャート: 判断 560">
          <a:extLst>
            <a:ext uri="{FF2B5EF4-FFF2-40B4-BE49-F238E27FC236}">
              <a16:creationId xmlns:a16="http://schemas.microsoft.com/office/drawing/2014/main" id="{00000000-0008-0000-0200-000031020000}"/>
            </a:ext>
          </a:extLst>
        </xdr:cNvPr>
        <xdr:cNvSpPr/>
      </xdr:nvSpPr>
      <xdr:spPr>
        <a:xfrm>
          <a:off x="15430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137795</xdr:rowOff>
    </xdr:from>
    <xdr:to>
      <xdr:col>76</xdr:col>
      <xdr:colOff>165100</xdr:colOff>
      <xdr:row>83</xdr:row>
      <xdr:rowOff>67945</xdr:rowOff>
    </xdr:to>
    <xdr:sp macro="" textlink="">
      <xdr:nvSpPr>
        <xdr:cNvPr id="562" name="フローチャート: 判断 561">
          <a:extLst>
            <a:ext uri="{FF2B5EF4-FFF2-40B4-BE49-F238E27FC236}">
              <a16:creationId xmlns:a16="http://schemas.microsoft.com/office/drawing/2014/main" id="{00000000-0008-0000-0200-000032020000}"/>
            </a:ext>
          </a:extLst>
        </xdr:cNvPr>
        <xdr:cNvSpPr/>
      </xdr:nvSpPr>
      <xdr:spPr>
        <a:xfrm>
          <a:off x="14541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27305</xdr:rowOff>
    </xdr:from>
    <xdr:to>
      <xdr:col>72</xdr:col>
      <xdr:colOff>38100</xdr:colOff>
      <xdr:row>83</xdr:row>
      <xdr:rowOff>128905</xdr:rowOff>
    </xdr:to>
    <xdr:sp macro="" textlink="">
      <xdr:nvSpPr>
        <xdr:cNvPr id="563" name="フローチャート: 判断 562">
          <a:extLst>
            <a:ext uri="{FF2B5EF4-FFF2-40B4-BE49-F238E27FC236}">
              <a16:creationId xmlns:a16="http://schemas.microsoft.com/office/drawing/2014/main" id="{00000000-0008-0000-0200-000033020000}"/>
            </a:ext>
          </a:extLst>
        </xdr:cNvPr>
        <xdr:cNvSpPr/>
      </xdr:nvSpPr>
      <xdr:spPr>
        <a:xfrm>
          <a:off x="136525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23495</xdr:rowOff>
    </xdr:from>
    <xdr:to>
      <xdr:col>67</xdr:col>
      <xdr:colOff>101600</xdr:colOff>
      <xdr:row>83</xdr:row>
      <xdr:rowOff>125095</xdr:rowOff>
    </xdr:to>
    <xdr:sp macro="" textlink="">
      <xdr:nvSpPr>
        <xdr:cNvPr id="564" name="フローチャート: 判断 563">
          <a:extLst>
            <a:ext uri="{FF2B5EF4-FFF2-40B4-BE49-F238E27FC236}">
              <a16:creationId xmlns:a16="http://schemas.microsoft.com/office/drawing/2014/main" id="{00000000-0008-0000-0200-000034020000}"/>
            </a:ext>
          </a:extLst>
        </xdr:cNvPr>
        <xdr:cNvSpPr/>
      </xdr:nvSpPr>
      <xdr:spPr>
        <a:xfrm>
          <a:off x="12763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99695</xdr:rowOff>
    </xdr:from>
    <xdr:to>
      <xdr:col>85</xdr:col>
      <xdr:colOff>177800</xdr:colOff>
      <xdr:row>81</xdr:row>
      <xdr:rowOff>29845</xdr:rowOff>
    </xdr:to>
    <xdr:sp macro="" textlink="">
      <xdr:nvSpPr>
        <xdr:cNvPr id="570" name="楕円 569">
          <a:extLst>
            <a:ext uri="{FF2B5EF4-FFF2-40B4-BE49-F238E27FC236}">
              <a16:creationId xmlns:a16="http://schemas.microsoft.com/office/drawing/2014/main" id="{00000000-0008-0000-0200-00003A020000}"/>
            </a:ext>
          </a:extLst>
        </xdr:cNvPr>
        <xdr:cNvSpPr/>
      </xdr:nvSpPr>
      <xdr:spPr>
        <a:xfrm>
          <a:off x="1626870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122572</xdr:rowOff>
    </xdr:from>
    <xdr:ext cx="405111" cy="259045"/>
    <xdr:sp macro="" textlink="">
      <xdr:nvSpPr>
        <xdr:cNvPr id="571" name="【消防施設】&#10;有形固定資産減価償却率該当値テキスト">
          <a:extLst>
            <a:ext uri="{FF2B5EF4-FFF2-40B4-BE49-F238E27FC236}">
              <a16:creationId xmlns:a16="http://schemas.microsoft.com/office/drawing/2014/main" id="{00000000-0008-0000-0200-00003B020000}"/>
            </a:ext>
          </a:extLst>
        </xdr:cNvPr>
        <xdr:cNvSpPr txBox="1"/>
      </xdr:nvSpPr>
      <xdr:spPr>
        <a:xfrm>
          <a:off x="16357600"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111125</xdr:rowOff>
    </xdr:from>
    <xdr:to>
      <xdr:col>81</xdr:col>
      <xdr:colOff>101600</xdr:colOff>
      <xdr:row>81</xdr:row>
      <xdr:rowOff>41275</xdr:rowOff>
    </xdr:to>
    <xdr:sp macro="" textlink="">
      <xdr:nvSpPr>
        <xdr:cNvPr id="572" name="楕円 571">
          <a:extLst>
            <a:ext uri="{FF2B5EF4-FFF2-40B4-BE49-F238E27FC236}">
              <a16:creationId xmlns:a16="http://schemas.microsoft.com/office/drawing/2014/main" id="{00000000-0008-0000-0200-00003C020000}"/>
            </a:ext>
          </a:extLst>
        </xdr:cNvPr>
        <xdr:cNvSpPr/>
      </xdr:nvSpPr>
      <xdr:spPr>
        <a:xfrm>
          <a:off x="154305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150495</xdr:rowOff>
    </xdr:from>
    <xdr:to>
      <xdr:col>85</xdr:col>
      <xdr:colOff>127000</xdr:colOff>
      <xdr:row>80</xdr:row>
      <xdr:rowOff>161925</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flipV="1">
          <a:off x="15481300" y="1386649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73025</xdr:rowOff>
    </xdr:from>
    <xdr:to>
      <xdr:col>76</xdr:col>
      <xdr:colOff>165100</xdr:colOff>
      <xdr:row>81</xdr:row>
      <xdr:rowOff>3175</xdr:rowOff>
    </xdr:to>
    <xdr:sp macro="" textlink="">
      <xdr:nvSpPr>
        <xdr:cNvPr id="574" name="楕円 573">
          <a:extLst>
            <a:ext uri="{FF2B5EF4-FFF2-40B4-BE49-F238E27FC236}">
              <a16:creationId xmlns:a16="http://schemas.microsoft.com/office/drawing/2014/main" id="{00000000-0008-0000-0200-00003E020000}"/>
            </a:ext>
          </a:extLst>
        </xdr:cNvPr>
        <xdr:cNvSpPr/>
      </xdr:nvSpPr>
      <xdr:spPr>
        <a:xfrm>
          <a:off x="145415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123825</xdr:rowOff>
    </xdr:from>
    <xdr:to>
      <xdr:col>81</xdr:col>
      <xdr:colOff>50800</xdr:colOff>
      <xdr:row>80</xdr:row>
      <xdr:rowOff>161925</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4592300" y="138398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57786</xdr:rowOff>
    </xdr:from>
    <xdr:to>
      <xdr:col>72</xdr:col>
      <xdr:colOff>38100</xdr:colOff>
      <xdr:row>80</xdr:row>
      <xdr:rowOff>159386</xdr:rowOff>
    </xdr:to>
    <xdr:sp macro="" textlink="">
      <xdr:nvSpPr>
        <xdr:cNvPr id="576" name="楕円 575">
          <a:extLst>
            <a:ext uri="{FF2B5EF4-FFF2-40B4-BE49-F238E27FC236}">
              <a16:creationId xmlns:a16="http://schemas.microsoft.com/office/drawing/2014/main" id="{00000000-0008-0000-0200-000040020000}"/>
            </a:ext>
          </a:extLst>
        </xdr:cNvPr>
        <xdr:cNvSpPr/>
      </xdr:nvSpPr>
      <xdr:spPr>
        <a:xfrm>
          <a:off x="13652500" y="137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108586</xdr:rowOff>
    </xdr:from>
    <xdr:to>
      <xdr:col>76</xdr:col>
      <xdr:colOff>114300</xdr:colOff>
      <xdr:row>80</xdr:row>
      <xdr:rowOff>123825</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3703300" y="13824586"/>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19686</xdr:rowOff>
    </xdr:from>
    <xdr:to>
      <xdr:col>67</xdr:col>
      <xdr:colOff>101600</xdr:colOff>
      <xdr:row>80</xdr:row>
      <xdr:rowOff>121286</xdr:rowOff>
    </xdr:to>
    <xdr:sp macro="" textlink="">
      <xdr:nvSpPr>
        <xdr:cNvPr id="578" name="楕円 577">
          <a:extLst>
            <a:ext uri="{FF2B5EF4-FFF2-40B4-BE49-F238E27FC236}">
              <a16:creationId xmlns:a16="http://schemas.microsoft.com/office/drawing/2014/main" id="{00000000-0008-0000-0200-000042020000}"/>
            </a:ext>
          </a:extLst>
        </xdr:cNvPr>
        <xdr:cNvSpPr/>
      </xdr:nvSpPr>
      <xdr:spPr>
        <a:xfrm>
          <a:off x="12763500" y="1373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70486</xdr:rowOff>
    </xdr:from>
    <xdr:to>
      <xdr:col>71</xdr:col>
      <xdr:colOff>177800</xdr:colOff>
      <xdr:row>80</xdr:row>
      <xdr:rowOff>108586</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2814300" y="137864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133366</xdr:rowOff>
    </xdr:from>
    <xdr:ext cx="405111" cy="259045"/>
    <xdr:sp macro="" textlink="">
      <xdr:nvSpPr>
        <xdr:cNvPr id="580" name="n_1aveValue【消防施設】&#10;有形固定資産減価償却率">
          <a:extLst>
            <a:ext uri="{FF2B5EF4-FFF2-40B4-BE49-F238E27FC236}">
              <a16:creationId xmlns:a16="http://schemas.microsoft.com/office/drawing/2014/main" id="{00000000-0008-0000-0200-000044020000}"/>
            </a:ext>
          </a:extLst>
        </xdr:cNvPr>
        <xdr:cNvSpPr txBox="1"/>
      </xdr:nvSpPr>
      <xdr:spPr>
        <a:xfrm>
          <a:off x="152660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59072</xdr:rowOff>
    </xdr:from>
    <xdr:ext cx="405111" cy="259045"/>
    <xdr:sp macro="" textlink="">
      <xdr:nvSpPr>
        <xdr:cNvPr id="581" name="n_2aveValue【消防施設】&#10;有形固定資産減価償却率">
          <a:extLst>
            <a:ext uri="{FF2B5EF4-FFF2-40B4-BE49-F238E27FC236}">
              <a16:creationId xmlns:a16="http://schemas.microsoft.com/office/drawing/2014/main" id="{00000000-0008-0000-0200-000045020000}"/>
            </a:ext>
          </a:extLst>
        </xdr:cNvPr>
        <xdr:cNvSpPr txBox="1"/>
      </xdr:nvSpPr>
      <xdr:spPr>
        <a:xfrm>
          <a:off x="143897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120032</xdr:rowOff>
    </xdr:from>
    <xdr:ext cx="405111" cy="259045"/>
    <xdr:sp macro="" textlink="">
      <xdr:nvSpPr>
        <xdr:cNvPr id="582" name="n_3aveValue【消防施設】&#10;有形固定資産減価償却率">
          <a:extLst>
            <a:ext uri="{FF2B5EF4-FFF2-40B4-BE49-F238E27FC236}">
              <a16:creationId xmlns:a16="http://schemas.microsoft.com/office/drawing/2014/main" id="{00000000-0008-0000-0200-000046020000}"/>
            </a:ext>
          </a:extLst>
        </xdr:cNvPr>
        <xdr:cNvSpPr txBox="1"/>
      </xdr:nvSpPr>
      <xdr:spPr>
        <a:xfrm>
          <a:off x="135007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116222</xdr:rowOff>
    </xdr:from>
    <xdr:ext cx="405111" cy="259045"/>
    <xdr:sp macro="" textlink="">
      <xdr:nvSpPr>
        <xdr:cNvPr id="583" name="n_4aveValue【消防施設】&#10;有形固定資産減価償却率">
          <a:extLst>
            <a:ext uri="{FF2B5EF4-FFF2-40B4-BE49-F238E27FC236}">
              <a16:creationId xmlns:a16="http://schemas.microsoft.com/office/drawing/2014/main" id="{00000000-0008-0000-0200-000047020000}"/>
            </a:ext>
          </a:extLst>
        </xdr:cNvPr>
        <xdr:cNvSpPr txBox="1"/>
      </xdr:nvSpPr>
      <xdr:spPr>
        <a:xfrm>
          <a:off x="12611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57802</xdr:rowOff>
    </xdr:from>
    <xdr:ext cx="405111" cy="259045"/>
    <xdr:sp macro="" textlink="">
      <xdr:nvSpPr>
        <xdr:cNvPr id="584" name="n_1mainValue【消防施設】&#10;有形固定資産減価償却率">
          <a:extLst>
            <a:ext uri="{FF2B5EF4-FFF2-40B4-BE49-F238E27FC236}">
              <a16:creationId xmlns:a16="http://schemas.microsoft.com/office/drawing/2014/main" id="{00000000-0008-0000-0200-000048020000}"/>
            </a:ext>
          </a:extLst>
        </xdr:cNvPr>
        <xdr:cNvSpPr txBox="1"/>
      </xdr:nvSpPr>
      <xdr:spPr>
        <a:xfrm>
          <a:off x="15266044" y="136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19702</xdr:rowOff>
    </xdr:from>
    <xdr:ext cx="405111" cy="259045"/>
    <xdr:sp macro="" textlink="">
      <xdr:nvSpPr>
        <xdr:cNvPr id="585" name="n_2mainValue【消防施設】&#10;有形固定資産減価償却率">
          <a:extLst>
            <a:ext uri="{FF2B5EF4-FFF2-40B4-BE49-F238E27FC236}">
              <a16:creationId xmlns:a16="http://schemas.microsoft.com/office/drawing/2014/main" id="{00000000-0008-0000-0200-000049020000}"/>
            </a:ext>
          </a:extLst>
        </xdr:cNvPr>
        <xdr:cNvSpPr txBox="1"/>
      </xdr:nvSpPr>
      <xdr:spPr>
        <a:xfrm>
          <a:off x="14389744"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4463</xdr:rowOff>
    </xdr:from>
    <xdr:ext cx="405111" cy="259045"/>
    <xdr:sp macro="" textlink="">
      <xdr:nvSpPr>
        <xdr:cNvPr id="586" name="n_3mainValue【消防施設】&#10;有形固定資産減価償却率">
          <a:extLst>
            <a:ext uri="{FF2B5EF4-FFF2-40B4-BE49-F238E27FC236}">
              <a16:creationId xmlns:a16="http://schemas.microsoft.com/office/drawing/2014/main" id="{00000000-0008-0000-0200-00004A020000}"/>
            </a:ext>
          </a:extLst>
        </xdr:cNvPr>
        <xdr:cNvSpPr txBox="1"/>
      </xdr:nvSpPr>
      <xdr:spPr>
        <a:xfrm>
          <a:off x="135007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137813</xdr:rowOff>
    </xdr:from>
    <xdr:ext cx="405111" cy="259045"/>
    <xdr:sp macro="" textlink="">
      <xdr:nvSpPr>
        <xdr:cNvPr id="587" name="n_4mainValue【消防施設】&#10;有形固定資産減価償却率">
          <a:extLst>
            <a:ext uri="{FF2B5EF4-FFF2-40B4-BE49-F238E27FC236}">
              <a16:creationId xmlns:a16="http://schemas.microsoft.com/office/drawing/2014/main" id="{00000000-0008-0000-0200-00004B020000}"/>
            </a:ext>
          </a:extLst>
        </xdr:cNvPr>
        <xdr:cNvSpPr txBox="1"/>
      </xdr:nvSpPr>
      <xdr:spPr>
        <a:xfrm>
          <a:off x="12611744" y="1351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8" name="正方形/長方形 587">
          <a:extLst>
            <a:ext uri="{FF2B5EF4-FFF2-40B4-BE49-F238E27FC236}">
              <a16:creationId xmlns:a16="http://schemas.microsoft.com/office/drawing/2014/main" id="{00000000-0008-0000-0200-00004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9" name="正方形/長方形 588">
          <a:extLst>
            <a:ext uri="{FF2B5EF4-FFF2-40B4-BE49-F238E27FC236}">
              <a16:creationId xmlns:a16="http://schemas.microsoft.com/office/drawing/2014/main" id="{00000000-0008-0000-0200-00004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0" name="正方形/長方形 589">
          <a:extLst>
            <a:ext uri="{FF2B5EF4-FFF2-40B4-BE49-F238E27FC236}">
              <a16:creationId xmlns:a16="http://schemas.microsoft.com/office/drawing/2014/main" id="{00000000-0008-0000-0200-00004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1" name="正方形/長方形 590">
          <a:extLst>
            <a:ext uri="{FF2B5EF4-FFF2-40B4-BE49-F238E27FC236}">
              <a16:creationId xmlns:a16="http://schemas.microsoft.com/office/drawing/2014/main" id="{00000000-0008-0000-0200-00004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2" name="正方形/長方形 591">
          <a:extLst>
            <a:ext uri="{FF2B5EF4-FFF2-40B4-BE49-F238E27FC236}">
              <a16:creationId xmlns:a16="http://schemas.microsoft.com/office/drawing/2014/main" id="{00000000-0008-0000-0200-00005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3" name="正方形/長方形 592">
          <a:extLst>
            <a:ext uri="{FF2B5EF4-FFF2-40B4-BE49-F238E27FC236}">
              <a16:creationId xmlns:a16="http://schemas.microsoft.com/office/drawing/2014/main" id="{00000000-0008-0000-0200-00005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4" name="正方形/長方形 593">
          <a:extLst>
            <a:ext uri="{FF2B5EF4-FFF2-40B4-BE49-F238E27FC236}">
              <a16:creationId xmlns:a16="http://schemas.microsoft.com/office/drawing/2014/main" id="{00000000-0008-0000-0200-00005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5" name="正方形/長方形 594">
          <a:extLst>
            <a:ext uri="{FF2B5EF4-FFF2-40B4-BE49-F238E27FC236}">
              <a16:creationId xmlns:a16="http://schemas.microsoft.com/office/drawing/2014/main" id="{00000000-0008-0000-0200-00005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0" name="【消防施設】&#10;一人当たり面積グラフ枠">
          <a:extLst>
            <a:ext uri="{FF2B5EF4-FFF2-40B4-BE49-F238E27FC236}">
              <a16:creationId xmlns:a16="http://schemas.microsoft.com/office/drawing/2014/main" id="{00000000-0008-0000-0200-00006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82550</xdr:rowOff>
    </xdr:from>
    <xdr:to>
      <xdr:col>116</xdr:col>
      <xdr:colOff>62864</xdr:colOff>
      <xdr:row>86</xdr:row>
      <xdr:rowOff>85089</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flipV="1">
          <a:off x="22160864" y="13455650"/>
          <a:ext cx="0" cy="1374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88916</xdr:rowOff>
    </xdr:from>
    <xdr:ext cx="469744" cy="259045"/>
    <xdr:sp macro="" textlink="">
      <xdr:nvSpPr>
        <xdr:cNvPr id="612" name="【消防施設】&#10;一人当たり面積最小値テキスト">
          <a:extLst>
            <a:ext uri="{FF2B5EF4-FFF2-40B4-BE49-F238E27FC236}">
              <a16:creationId xmlns:a16="http://schemas.microsoft.com/office/drawing/2014/main" id="{00000000-0008-0000-0200-000064020000}"/>
            </a:ext>
          </a:extLst>
        </xdr:cNvPr>
        <xdr:cNvSpPr txBox="1"/>
      </xdr:nvSpPr>
      <xdr:spPr>
        <a:xfrm>
          <a:off x="22199600"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85089</xdr:rowOff>
    </xdr:from>
    <xdr:to>
      <xdr:col>116</xdr:col>
      <xdr:colOff>152400</xdr:colOff>
      <xdr:row>86</xdr:row>
      <xdr:rowOff>85089</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22072600" y="1482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29227</xdr:rowOff>
    </xdr:from>
    <xdr:ext cx="469744" cy="259045"/>
    <xdr:sp macro="" textlink="">
      <xdr:nvSpPr>
        <xdr:cNvPr id="614" name="【消防施設】&#10;一人当たり面積最大値テキスト">
          <a:extLst>
            <a:ext uri="{FF2B5EF4-FFF2-40B4-BE49-F238E27FC236}">
              <a16:creationId xmlns:a16="http://schemas.microsoft.com/office/drawing/2014/main" id="{00000000-0008-0000-0200-000066020000}"/>
            </a:ext>
          </a:extLst>
        </xdr:cNvPr>
        <xdr:cNvSpPr txBox="1"/>
      </xdr:nvSpPr>
      <xdr:spPr>
        <a:xfrm>
          <a:off x="22199600" y="1323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82550</xdr:rowOff>
    </xdr:from>
    <xdr:to>
      <xdr:col>116</xdr:col>
      <xdr:colOff>152400</xdr:colOff>
      <xdr:row>78</xdr:row>
      <xdr:rowOff>82550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22072600" y="1345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148607</xdr:rowOff>
    </xdr:from>
    <xdr:ext cx="469744" cy="259045"/>
    <xdr:sp macro="" textlink="">
      <xdr:nvSpPr>
        <xdr:cNvPr id="616" name="【消防施設】&#10;一人当たり面積平均値テキスト">
          <a:extLst>
            <a:ext uri="{FF2B5EF4-FFF2-40B4-BE49-F238E27FC236}">
              <a16:creationId xmlns:a16="http://schemas.microsoft.com/office/drawing/2014/main" id="{00000000-0008-0000-0200-000068020000}"/>
            </a:ext>
          </a:extLst>
        </xdr:cNvPr>
        <xdr:cNvSpPr txBox="1"/>
      </xdr:nvSpPr>
      <xdr:spPr>
        <a:xfrm>
          <a:off x="22199600" y="1455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617" name="フローチャート: 判断 616">
          <a:extLst>
            <a:ext uri="{FF2B5EF4-FFF2-40B4-BE49-F238E27FC236}">
              <a16:creationId xmlns:a16="http://schemas.microsoft.com/office/drawing/2014/main" id="{00000000-0008-0000-0200-000069020000}"/>
            </a:ext>
          </a:extLst>
        </xdr:cNvPr>
        <xdr:cNvSpPr/>
      </xdr:nvSpPr>
      <xdr:spPr>
        <a:xfrm>
          <a:off x="221107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0</xdr:rowOff>
    </xdr:from>
    <xdr:to>
      <xdr:col>112</xdr:col>
      <xdr:colOff>38100</xdr:colOff>
      <xdr:row>85</xdr:row>
      <xdr:rowOff>101600</xdr:rowOff>
    </xdr:to>
    <xdr:sp macro="" textlink="">
      <xdr:nvSpPr>
        <xdr:cNvPr id="618" name="フローチャート: 判断 617">
          <a:extLst>
            <a:ext uri="{FF2B5EF4-FFF2-40B4-BE49-F238E27FC236}">
              <a16:creationId xmlns:a16="http://schemas.microsoft.com/office/drawing/2014/main" id="{00000000-0008-0000-0200-00006A020000}"/>
            </a:ext>
          </a:extLst>
        </xdr:cNvPr>
        <xdr:cNvSpPr/>
      </xdr:nvSpPr>
      <xdr:spPr>
        <a:xfrm>
          <a:off x="21272500" y="1457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3811</xdr:rowOff>
    </xdr:from>
    <xdr:to>
      <xdr:col>107</xdr:col>
      <xdr:colOff>101600</xdr:colOff>
      <xdr:row>85</xdr:row>
      <xdr:rowOff>105411</xdr:rowOff>
    </xdr:to>
    <xdr:sp macro="" textlink="">
      <xdr:nvSpPr>
        <xdr:cNvPr id="619" name="フローチャート: 判断 618">
          <a:extLst>
            <a:ext uri="{FF2B5EF4-FFF2-40B4-BE49-F238E27FC236}">
              <a16:creationId xmlns:a16="http://schemas.microsoft.com/office/drawing/2014/main" id="{00000000-0008-0000-0200-00006B020000}"/>
            </a:ext>
          </a:extLst>
        </xdr:cNvPr>
        <xdr:cNvSpPr/>
      </xdr:nvSpPr>
      <xdr:spPr>
        <a:xfrm>
          <a:off x="20383500" y="1457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3811</xdr:rowOff>
    </xdr:from>
    <xdr:to>
      <xdr:col>102</xdr:col>
      <xdr:colOff>165100</xdr:colOff>
      <xdr:row>85</xdr:row>
      <xdr:rowOff>105411</xdr:rowOff>
    </xdr:to>
    <xdr:sp macro="" textlink="">
      <xdr:nvSpPr>
        <xdr:cNvPr id="620" name="フローチャート: 判断 619">
          <a:extLst>
            <a:ext uri="{FF2B5EF4-FFF2-40B4-BE49-F238E27FC236}">
              <a16:creationId xmlns:a16="http://schemas.microsoft.com/office/drawing/2014/main" id="{00000000-0008-0000-0200-00006C020000}"/>
            </a:ext>
          </a:extLst>
        </xdr:cNvPr>
        <xdr:cNvSpPr/>
      </xdr:nvSpPr>
      <xdr:spPr>
        <a:xfrm>
          <a:off x="19494500" y="1457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170180</xdr:rowOff>
    </xdr:from>
    <xdr:to>
      <xdr:col>98</xdr:col>
      <xdr:colOff>38100</xdr:colOff>
      <xdr:row>85</xdr:row>
      <xdr:rowOff>100330</xdr:rowOff>
    </xdr:to>
    <xdr:sp macro="" textlink="">
      <xdr:nvSpPr>
        <xdr:cNvPr id="621" name="フローチャート: 判断 620">
          <a:extLst>
            <a:ext uri="{FF2B5EF4-FFF2-40B4-BE49-F238E27FC236}">
              <a16:creationId xmlns:a16="http://schemas.microsoft.com/office/drawing/2014/main" id="{00000000-0008-0000-0200-00006D020000}"/>
            </a:ext>
          </a:extLst>
        </xdr:cNvPr>
        <xdr:cNvSpPr/>
      </xdr:nvSpPr>
      <xdr:spPr>
        <a:xfrm>
          <a:off x="18605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137161</xdr:rowOff>
    </xdr:from>
    <xdr:to>
      <xdr:col>116</xdr:col>
      <xdr:colOff>114300</xdr:colOff>
      <xdr:row>85</xdr:row>
      <xdr:rowOff>67311</xdr:rowOff>
    </xdr:to>
    <xdr:sp macro="" textlink="">
      <xdr:nvSpPr>
        <xdr:cNvPr id="627" name="楕円 626">
          <a:extLst>
            <a:ext uri="{FF2B5EF4-FFF2-40B4-BE49-F238E27FC236}">
              <a16:creationId xmlns:a16="http://schemas.microsoft.com/office/drawing/2014/main" id="{00000000-0008-0000-0200-000073020000}"/>
            </a:ext>
          </a:extLst>
        </xdr:cNvPr>
        <xdr:cNvSpPr/>
      </xdr:nvSpPr>
      <xdr:spPr>
        <a:xfrm>
          <a:off x="22110700" y="1453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160038</xdr:rowOff>
    </xdr:from>
    <xdr:ext cx="469744" cy="259045"/>
    <xdr:sp macro="" textlink="">
      <xdr:nvSpPr>
        <xdr:cNvPr id="628" name="【消防施設】&#10;一人当たり面積該当値テキスト">
          <a:extLst>
            <a:ext uri="{FF2B5EF4-FFF2-40B4-BE49-F238E27FC236}">
              <a16:creationId xmlns:a16="http://schemas.microsoft.com/office/drawing/2014/main" id="{00000000-0008-0000-0200-000074020000}"/>
            </a:ext>
          </a:extLst>
        </xdr:cNvPr>
        <xdr:cNvSpPr txBox="1"/>
      </xdr:nvSpPr>
      <xdr:spPr>
        <a:xfrm>
          <a:off x="22199600"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146050</xdr:rowOff>
    </xdr:from>
    <xdr:to>
      <xdr:col>112</xdr:col>
      <xdr:colOff>38100</xdr:colOff>
      <xdr:row>85</xdr:row>
      <xdr:rowOff>76200</xdr:rowOff>
    </xdr:to>
    <xdr:sp macro="" textlink="">
      <xdr:nvSpPr>
        <xdr:cNvPr id="629" name="楕円 628">
          <a:extLst>
            <a:ext uri="{FF2B5EF4-FFF2-40B4-BE49-F238E27FC236}">
              <a16:creationId xmlns:a16="http://schemas.microsoft.com/office/drawing/2014/main" id="{00000000-0008-0000-0200-000075020000}"/>
            </a:ext>
          </a:extLst>
        </xdr:cNvPr>
        <xdr:cNvSpPr/>
      </xdr:nvSpPr>
      <xdr:spPr>
        <a:xfrm>
          <a:off x="21272500" y="1454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16511</xdr:rowOff>
    </xdr:from>
    <xdr:to>
      <xdr:col>116</xdr:col>
      <xdr:colOff>63500</xdr:colOff>
      <xdr:row>85</xdr:row>
      <xdr:rowOff>25400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flipV="1">
          <a:off x="21323300" y="14589761"/>
          <a:ext cx="8382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149861</xdr:rowOff>
    </xdr:from>
    <xdr:to>
      <xdr:col>107</xdr:col>
      <xdr:colOff>101600</xdr:colOff>
      <xdr:row>85</xdr:row>
      <xdr:rowOff>80011</xdr:rowOff>
    </xdr:to>
    <xdr:sp macro="" textlink="">
      <xdr:nvSpPr>
        <xdr:cNvPr id="631" name="楕円 630">
          <a:extLst>
            <a:ext uri="{FF2B5EF4-FFF2-40B4-BE49-F238E27FC236}">
              <a16:creationId xmlns:a16="http://schemas.microsoft.com/office/drawing/2014/main" id="{00000000-0008-0000-0200-000077020000}"/>
            </a:ext>
          </a:extLst>
        </xdr:cNvPr>
        <xdr:cNvSpPr/>
      </xdr:nvSpPr>
      <xdr:spPr>
        <a:xfrm>
          <a:off x="20383500" y="1455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25400</xdr:rowOff>
    </xdr:from>
    <xdr:to>
      <xdr:col>111</xdr:col>
      <xdr:colOff>177800</xdr:colOff>
      <xdr:row>85</xdr:row>
      <xdr:rowOff>29211</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flipV="1">
          <a:off x="20434300" y="145986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165100</xdr:rowOff>
    </xdr:from>
    <xdr:to>
      <xdr:col>102</xdr:col>
      <xdr:colOff>165100</xdr:colOff>
      <xdr:row>85</xdr:row>
      <xdr:rowOff>95250</xdr:rowOff>
    </xdr:to>
    <xdr:sp macro="" textlink="">
      <xdr:nvSpPr>
        <xdr:cNvPr id="633" name="楕円 632">
          <a:extLst>
            <a:ext uri="{FF2B5EF4-FFF2-40B4-BE49-F238E27FC236}">
              <a16:creationId xmlns:a16="http://schemas.microsoft.com/office/drawing/2014/main" id="{00000000-0008-0000-0200-000079020000}"/>
            </a:ext>
          </a:extLst>
        </xdr:cNvPr>
        <xdr:cNvSpPr/>
      </xdr:nvSpPr>
      <xdr:spPr>
        <a:xfrm>
          <a:off x="19494500" y="1456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29211</xdr:rowOff>
    </xdr:from>
    <xdr:to>
      <xdr:col>107</xdr:col>
      <xdr:colOff>50800</xdr:colOff>
      <xdr:row>85</xdr:row>
      <xdr:rowOff>44450</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flipV="1">
          <a:off x="19545300" y="146024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168911</xdr:rowOff>
    </xdr:from>
    <xdr:to>
      <xdr:col>98</xdr:col>
      <xdr:colOff>38100</xdr:colOff>
      <xdr:row>85</xdr:row>
      <xdr:rowOff>99061</xdr:rowOff>
    </xdr:to>
    <xdr:sp macro="" textlink="">
      <xdr:nvSpPr>
        <xdr:cNvPr id="635" name="楕円 634">
          <a:extLst>
            <a:ext uri="{FF2B5EF4-FFF2-40B4-BE49-F238E27FC236}">
              <a16:creationId xmlns:a16="http://schemas.microsoft.com/office/drawing/2014/main" id="{00000000-0008-0000-0200-00007B020000}"/>
            </a:ext>
          </a:extLst>
        </xdr:cNvPr>
        <xdr:cNvSpPr/>
      </xdr:nvSpPr>
      <xdr:spPr>
        <a:xfrm>
          <a:off x="18605500" y="1457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44450</xdr:rowOff>
    </xdr:from>
    <xdr:to>
      <xdr:col>102</xdr:col>
      <xdr:colOff>114300</xdr:colOff>
      <xdr:row>85</xdr:row>
      <xdr:rowOff>48261</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flipV="1">
          <a:off x="18656300" y="146177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92727</xdr:rowOff>
    </xdr:from>
    <xdr:ext cx="469744" cy="259045"/>
    <xdr:sp macro="" textlink="">
      <xdr:nvSpPr>
        <xdr:cNvPr id="637" name="n_1aveValue【消防施設】&#10;一人当たり面積">
          <a:extLst>
            <a:ext uri="{FF2B5EF4-FFF2-40B4-BE49-F238E27FC236}">
              <a16:creationId xmlns:a16="http://schemas.microsoft.com/office/drawing/2014/main" id="{00000000-0008-0000-0200-00007D020000}"/>
            </a:ext>
          </a:extLst>
        </xdr:cNvPr>
        <xdr:cNvSpPr txBox="1"/>
      </xdr:nvSpPr>
      <xdr:spPr>
        <a:xfrm>
          <a:off x="21075727" y="1466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96538</xdr:rowOff>
    </xdr:from>
    <xdr:ext cx="469744" cy="259045"/>
    <xdr:sp macro="" textlink="">
      <xdr:nvSpPr>
        <xdr:cNvPr id="638" name="n_2aveValue【消防施設】&#10;一人当たり面積">
          <a:extLst>
            <a:ext uri="{FF2B5EF4-FFF2-40B4-BE49-F238E27FC236}">
              <a16:creationId xmlns:a16="http://schemas.microsoft.com/office/drawing/2014/main" id="{00000000-0008-0000-0200-00007E020000}"/>
            </a:ext>
          </a:extLst>
        </xdr:cNvPr>
        <xdr:cNvSpPr txBox="1"/>
      </xdr:nvSpPr>
      <xdr:spPr>
        <a:xfrm>
          <a:off x="20199427" y="1466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96538</xdr:rowOff>
    </xdr:from>
    <xdr:ext cx="469744" cy="259045"/>
    <xdr:sp macro="" textlink="">
      <xdr:nvSpPr>
        <xdr:cNvPr id="639" name="n_3aveValue【消防施設】&#10;一人当たり面積">
          <a:extLst>
            <a:ext uri="{FF2B5EF4-FFF2-40B4-BE49-F238E27FC236}">
              <a16:creationId xmlns:a16="http://schemas.microsoft.com/office/drawing/2014/main" id="{00000000-0008-0000-0200-00007F020000}"/>
            </a:ext>
          </a:extLst>
        </xdr:cNvPr>
        <xdr:cNvSpPr txBox="1"/>
      </xdr:nvSpPr>
      <xdr:spPr>
        <a:xfrm>
          <a:off x="19310427" y="1466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91457</xdr:rowOff>
    </xdr:from>
    <xdr:ext cx="469744" cy="259045"/>
    <xdr:sp macro="" textlink="">
      <xdr:nvSpPr>
        <xdr:cNvPr id="640" name="n_4aveValue【消防施設】&#10;一人当たり面積">
          <a:extLst>
            <a:ext uri="{FF2B5EF4-FFF2-40B4-BE49-F238E27FC236}">
              <a16:creationId xmlns:a16="http://schemas.microsoft.com/office/drawing/2014/main" id="{00000000-0008-0000-0200-000080020000}"/>
            </a:ext>
          </a:extLst>
        </xdr:cNvPr>
        <xdr:cNvSpPr txBox="1"/>
      </xdr:nvSpPr>
      <xdr:spPr>
        <a:xfrm>
          <a:off x="18421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92727</xdr:rowOff>
    </xdr:from>
    <xdr:ext cx="469744" cy="259045"/>
    <xdr:sp macro="" textlink="">
      <xdr:nvSpPr>
        <xdr:cNvPr id="641" name="n_1mainValue【消防施設】&#10;一人当たり面積">
          <a:extLst>
            <a:ext uri="{FF2B5EF4-FFF2-40B4-BE49-F238E27FC236}">
              <a16:creationId xmlns:a16="http://schemas.microsoft.com/office/drawing/2014/main" id="{00000000-0008-0000-0200-000081020000}"/>
            </a:ext>
          </a:extLst>
        </xdr:cNvPr>
        <xdr:cNvSpPr txBox="1"/>
      </xdr:nvSpPr>
      <xdr:spPr>
        <a:xfrm>
          <a:off x="21075727"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96538</xdr:rowOff>
    </xdr:from>
    <xdr:ext cx="469744" cy="259045"/>
    <xdr:sp macro="" textlink="">
      <xdr:nvSpPr>
        <xdr:cNvPr id="642" name="n_2mainValue【消防施設】&#10;一人当たり面積">
          <a:extLst>
            <a:ext uri="{FF2B5EF4-FFF2-40B4-BE49-F238E27FC236}">
              <a16:creationId xmlns:a16="http://schemas.microsoft.com/office/drawing/2014/main" id="{00000000-0008-0000-0200-000082020000}"/>
            </a:ext>
          </a:extLst>
        </xdr:cNvPr>
        <xdr:cNvSpPr txBox="1"/>
      </xdr:nvSpPr>
      <xdr:spPr>
        <a:xfrm>
          <a:off x="20199427" y="1432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111777</xdr:rowOff>
    </xdr:from>
    <xdr:ext cx="469744" cy="259045"/>
    <xdr:sp macro="" textlink="">
      <xdr:nvSpPr>
        <xdr:cNvPr id="643" name="n_3mainValue【消防施設】&#10;一人当たり面積">
          <a:extLst>
            <a:ext uri="{FF2B5EF4-FFF2-40B4-BE49-F238E27FC236}">
              <a16:creationId xmlns:a16="http://schemas.microsoft.com/office/drawing/2014/main" id="{00000000-0008-0000-0200-000083020000}"/>
            </a:ext>
          </a:extLst>
        </xdr:cNvPr>
        <xdr:cNvSpPr txBox="1"/>
      </xdr:nvSpPr>
      <xdr:spPr>
        <a:xfrm>
          <a:off x="193104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115588</xdr:rowOff>
    </xdr:from>
    <xdr:ext cx="469744" cy="259045"/>
    <xdr:sp macro="" textlink="">
      <xdr:nvSpPr>
        <xdr:cNvPr id="644" name="n_4mainValue【消防施設】&#10;一人当たり面積">
          <a:extLst>
            <a:ext uri="{FF2B5EF4-FFF2-40B4-BE49-F238E27FC236}">
              <a16:creationId xmlns:a16="http://schemas.microsoft.com/office/drawing/2014/main" id="{00000000-0008-0000-0200-000084020000}"/>
            </a:ext>
          </a:extLst>
        </xdr:cNvPr>
        <xdr:cNvSpPr txBox="1"/>
      </xdr:nvSpPr>
      <xdr:spPr>
        <a:xfrm>
          <a:off x="18421427" y="1434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5" name="正方形/長方形 644">
          <a:extLst>
            <a:ext uri="{FF2B5EF4-FFF2-40B4-BE49-F238E27FC236}">
              <a16:creationId xmlns:a16="http://schemas.microsoft.com/office/drawing/2014/main" id="{00000000-0008-0000-0200-00008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6" name="正方形/長方形 645">
          <a:extLst>
            <a:ext uri="{FF2B5EF4-FFF2-40B4-BE49-F238E27FC236}">
              <a16:creationId xmlns:a16="http://schemas.microsoft.com/office/drawing/2014/main" id="{00000000-0008-0000-0200-00008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7" name="正方形/長方形 646">
          <a:extLst>
            <a:ext uri="{FF2B5EF4-FFF2-40B4-BE49-F238E27FC236}">
              <a16:creationId xmlns:a16="http://schemas.microsoft.com/office/drawing/2014/main" id="{00000000-0008-0000-0200-00008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8" name="正方形/長方形 647">
          <a:extLst>
            <a:ext uri="{FF2B5EF4-FFF2-40B4-BE49-F238E27FC236}">
              <a16:creationId xmlns:a16="http://schemas.microsoft.com/office/drawing/2014/main" id="{00000000-0008-0000-0200-00008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9" name="正方形/長方形 648">
          <a:extLst>
            <a:ext uri="{FF2B5EF4-FFF2-40B4-BE49-F238E27FC236}">
              <a16:creationId xmlns:a16="http://schemas.microsoft.com/office/drawing/2014/main" id="{00000000-0008-0000-0200-00008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0" name="正方形/長方形 649">
          <a:extLst>
            <a:ext uri="{FF2B5EF4-FFF2-40B4-BE49-F238E27FC236}">
              <a16:creationId xmlns:a16="http://schemas.microsoft.com/office/drawing/2014/main" id="{00000000-0008-0000-0200-00008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1" name="正方形/長方形 650">
          <a:extLst>
            <a:ext uri="{FF2B5EF4-FFF2-40B4-BE49-F238E27FC236}">
              <a16:creationId xmlns:a16="http://schemas.microsoft.com/office/drawing/2014/main" id="{00000000-0008-0000-0200-00008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正方形/長方形 651">
          <a:extLst>
            <a:ext uri="{FF2B5EF4-FFF2-40B4-BE49-F238E27FC236}">
              <a16:creationId xmlns:a16="http://schemas.microsoft.com/office/drawing/2014/main" id="{00000000-0008-0000-0200-00008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9" name="【庁舎】&#10;有形固定資産減価償却率グラフ枠">
          <a:extLst>
            <a:ext uri="{FF2B5EF4-FFF2-40B4-BE49-F238E27FC236}">
              <a16:creationId xmlns:a16="http://schemas.microsoft.com/office/drawing/2014/main" id="{00000000-0008-0000-0200-00009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159476</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flipV="1">
          <a:off x="16318864" y="1713465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163303</xdr:rowOff>
    </xdr:from>
    <xdr:ext cx="405111" cy="259045"/>
    <xdr:sp macro="" textlink="">
      <xdr:nvSpPr>
        <xdr:cNvPr id="671" name="【庁舎】&#10;有形固定資産減価償却率最小値テキスト">
          <a:extLst>
            <a:ext uri="{FF2B5EF4-FFF2-40B4-BE49-F238E27FC236}">
              <a16:creationId xmlns:a16="http://schemas.microsoft.com/office/drawing/2014/main" id="{00000000-0008-0000-0200-00009F020000}"/>
            </a:ext>
          </a:extLst>
        </xdr:cNvPr>
        <xdr:cNvSpPr txBox="1"/>
      </xdr:nvSpPr>
      <xdr:spPr>
        <a:xfrm>
          <a:off x="16357600" y="1867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159476</xdr:rowOff>
    </xdr:from>
    <xdr:to>
      <xdr:col>86</xdr:col>
      <xdr:colOff>25400</xdr:colOff>
      <xdr:row>108</xdr:row>
      <xdr:rowOff>159476</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6230600" y="1867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673" name="【庁舎】&#10;有形固定資産減価償却率最大値テキスト">
          <a:extLst>
            <a:ext uri="{FF2B5EF4-FFF2-40B4-BE49-F238E27FC236}">
              <a16:creationId xmlns:a16="http://schemas.microsoft.com/office/drawing/2014/main" id="{00000000-0008-0000-0200-0000A1020000}"/>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34851</xdr:rowOff>
    </xdr:from>
    <xdr:ext cx="405111" cy="259045"/>
    <xdr:sp macro="" textlink="">
      <xdr:nvSpPr>
        <xdr:cNvPr id="675" name="【庁舎】&#10;有形固定資産減価償却率平均値テキスト">
          <a:extLst>
            <a:ext uri="{FF2B5EF4-FFF2-40B4-BE49-F238E27FC236}">
              <a16:creationId xmlns:a16="http://schemas.microsoft.com/office/drawing/2014/main" id="{00000000-0008-0000-0200-0000A3020000}"/>
            </a:ext>
          </a:extLst>
        </xdr:cNvPr>
        <xdr:cNvSpPr txBox="1"/>
      </xdr:nvSpPr>
      <xdr:spPr>
        <a:xfrm>
          <a:off x="16357600" y="17865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56424</xdr:rowOff>
    </xdr:from>
    <xdr:to>
      <xdr:col>85</xdr:col>
      <xdr:colOff>177800</xdr:colOff>
      <xdr:row>104</xdr:row>
      <xdr:rowOff>158024</xdr:rowOff>
    </xdr:to>
    <xdr:sp macro="" textlink="">
      <xdr:nvSpPr>
        <xdr:cNvPr id="676" name="フローチャート: 判断 675">
          <a:extLst>
            <a:ext uri="{FF2B5EF4-FFF2-40B4-BE49-F238E27FC236}">
              <a16:creationId xmlns:a16="http://schemas.microsoft.com/office/drawing/2014/main" id="{00000000-0008-0000-0200-0000A4020000}"/>
            </a:ext>
          </a:extLst>
        </xdr:cNvPr>
        <xdr:cNvSpPr/>
      </xdr:nvSpPr>
      <xdr:spPr>
        <a:xfrm>
          <a:off x="162687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41729</xdr:rowOff>
    </xdr:from>
    <xdr:to>
      <xdr:col>81</xdr:col>
      <xdr:colOff>101600</xdr:colOff>
      <xdr:row>104</xdr:row>
      <xdr:rowOff>143329</xdr:rowOff>
    </xdr:to>
    <xdr:sp macro="" textlink="">
      <xdr:nvSpPr>
        <xdr:cNvPr id="677" name="フローチャート: 判断 676">
          <a:extLst>
            <a:ext uri="{FF2B5EF4-FFF2-40B4-BE49-F238E27FC236}">
              <a16:creationId xmlns:a16="http://schemas.microsoft.com/office/drawing/2014/main" id="{00000000-0008-0000-0200-0000A5020000}"/>
            </a:ext>
          </a:extLst>
        </xdr:cNvPr>
        <xdr:cNvSpPr/>
      </xdr:nvSpPr>
      <xdr:spPr>
        <a:xfrm>
          <a:off x="15430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80918</xdr:rowOff>
    </xdr:from>
    <xdr:to>
      <xdr:col>76</xdr:col>
      <xdr:colOff>165100</xdr:colOff>
      <xdr:row>105</xdr:row>
      <xdr:rowOff>11068</xdr:rowOff>
    </xdr:to>
    <xdr:sp macro="" textlink="">
      <xdr:nvSpPr>
        <xdr:cNvPr id="678" name="フローチャート: 判断 677">
          <a:extLst>
            <a:ext uri="{FF2B5EF4-FFF2-40B4-BE49-F238E27FC236}">
              <a16:creationId xmlns:a16="http://schemas.microsoft.com/office/drawing/2014/main" id="{00000000-0008-0000-0200-0000A6020000}"/>
            </a:ext>
          </a:extLst>
        </xdr:cNvPr>
        <xdr:cNvSpPr/>
      </xdr:nvSpPr>
      <xdr:spPr>
        <a:xfrm>
          <a:off x="14541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679" name="フローチャート: 判断 678">
          <a:extLst>
            <a:ext uri="{FF2B5EF4-FFF2-40B4-BE49-F238E27FC236}">
              <a16:creationId xmlns:a16="http://schemas.microsoft.com/office/drawing/2014/main" id="{00000000-0008-0000-0200-0000A7020000}"/>
            </a:ext>
          </a:extLst>
        </xdr:cNvPr>
        <xdr:cNvSpPr/>
      </xdr:nvSpPr>
      <xdr:spPr>
        <a:xfrm>
          <a:off x="13652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680" name="フローチャート: 判断 679">
          <a:extLst>
            <a:ext uri="{FF2B5EF4-FFF2-40B4-BE49-F238E27FC236}">
              <a16:creationId xmlns:a16="http://schemas.microsoft.com/office/drawing/2014/main" id="{00000000-0008-0000-0200-0000A8020000}"/>
            </a:ext>
          </a:extLst>
        </xdr:cNvPr>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131536</xdr:rowOff>
    </xdr:from>
    <xdr:to>
      <xdr:col>85</xdr:col>
      <xdr:colOff>177800</xdr:colOff>
      <xdr:row>104</xdr:row>
      <xdr:rowOff>61686</xdr:rowOff>
    </xdr:to>
    <xdr:sp macro="" textlink="">
      <xdr:nvSpPr>
        <xdr:cNvPr id="686" name="楕円 685">
          <a:extLst>
            <a:ext uri="{FF2B5EF4-FFF2-40B4-BE49-F238E27FC236}">
              <a16:creationId xmlns:a16="http://schemas.microsoft.com/office/drawing/2014/main" id="{00000000-0008-0000-0200-0000AE020000}"/>
            </a:ext>
          </a:extLst>
        </xdr:cNvPr>
        <xdr:cNvSpPr/>
      </xdr:nvSpPr>
      <xdr:spPr>
        <a:xfrm>
          <a:off x="162687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154413</xdr:rowOff>
    </xdr:from>
    <xdr:ext cx="405111" cy="259045"/>
    <xdr:sp macro="" textlink="">
      <xdr:nvSpPr>
        <xdr:cNvPr id="687" name="【庁舎】&#10;有形固定資産減価償却率該当値テキスト">
          <a:extLst>
            <a:ext uri="{FF2B5EF4-FFF2-40B4-BE49-F238E27FC236}">
              <a16:creationId xmlns:a16="http://schemas.microsoft.com/office/drawing/2014/main" id="{00000000-0008-0000-0200-0000AF020000}"/>
            </a:ext>
          </a:extLst>
        </xdr:cNvPr>
        <xdr:cNvSpPr txBox="1"/>
      </xdr:nvSpPr>
      <xdr:spPr>
        <a:xfrm>
          <a:off x="16357600" y="176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113574</xdr:rowOff>
    </xdr:from>
    <xdr:to>
      <xdr:col>81</xdr:col>
      <xdr:colOff>101600</xdr:colOff>
      <xdr:row>104</xdr:row>
      <xdr:rowOff>43724</xdr:rowOff>
    </xdr:to>
    <xdr:sp macro="" textlink="">
      <xdr:nvSpPr>
        <xdr:cNvPr id="688" name="楕円 687">
          <a:extLst>
            <a:ext uri="{FF2B5EF4-FFF2-40B4-BE49-F238E27FC236}">
              <a16:creationId xmlns:a16="http://schemas.microsoft.com/office/drawing/2014/main" id="{00000000-0008-0000-0200-0000B0020000}"/>
            </a:ext>
          </a:extLst>
        </xdr:cNvPr>
        <xdr:cNvSpPr/>
      </xdr:nvSpPr>
      <xdr:spPr>
        <a:xfrm>
          <a:off x="15430500" y="177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164374</xdr:rowOff>
    </xdr:from>
    <xdr:to>
      <xdr:col>85</xdr:col>
      <xdr:colOff>127000</xdr:colOff>
      <xdr:row>104</xdr:row>
      <xdr:rowOff>10886</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5481300" y="1782372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80918</xdr:rowOff>
    </xdr:from>
    <xdr:to>
      <xdr:col>76</xdr:col>
      <xdr:colOff>165100</xdr:colOff>
      <xdr:row>104</xdr:row>
      <xdr:rowOff>11068</xdr:rowOff>
    </xdr:to>
    <xdr:sp macro="" textlink="">
      <xdr:nvSpPr>
        <xdr:cNvPr id="690" name="楕円 689">
          <a:extLst>
            <a:ext uri="{FF2B5EF4-FFF2-40B4-BE49-F238E27FC236}">
              <a16:creationId xmlns:a16="http://schemas.microsoft.com/office/drawing/2014/main" id="{00000000-0008-0000-0200-0000B2020000}"/>
            </a:ext>
          </a:extLst>
        </xdr:cNvPr>
        <xdr:cNvSpPr/>
      </xdr:nvSpPr>
      <xdr:spPr>
        <a:xfrm>
          <a:off x="145415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131718</xdr:rowOff>
    </xdr:from>
    <xdr:to>
      <xdr:col>81</xdr:col>
      <xdr:colOff>50800</xdr:colOff>
      <xdr:row>103</xdr:row>
      <xdr:rowOff>164374</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4592300" y="1779106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53158</xdr:rowOff>
    </xdr:from>
    <xdr:to>
      <xdr:col>72</xdr:col>
      <xdr:colOff>38100</xdr:colOff>
      <xdr:row>103</xdr:row>
      <xdr:rowOff>154758</xdr:rowOff>
    </xdr:to>
    <xdr:sp macro="" textlink="">
      <xdr:nvSpPr>
        <xdr:cNvPr id="692" name="楕円 691">
          <a:extLst>
            <a:ext uri="{FF2B5EF4-FFF2-40B4-BE49-F238E27FC236}">
              <a16:creationId xmlns:a16="http://schemas.microsoft.com/office/drawing/2014/main" id="{00000000-0008-0000-0200-0000B4020000}"/>
            </a:ext>
          </a:extLst>
        </xdr:cNvPr>
        <xdr:cNvSpPr/>
      </xdr:nvSpPr>
      <xdr:spPr>
        <a:xfrm>
          <a:off x="136525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103958</xdr:rowOff>
    </xdr:from>
    <xdr:to>
      <xdr:col>76</xdr:col>
      <xdr:colOff>114300</xdr:colOff>
      <xdr:row>103</xdr:row>
      <xdr:rowOff>131718</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3703300" y="17763308"/>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20501</xdr:rowOff>
    </xdr:from>
    <xdr:to>
      <xdr:col>67</xdr:col>
      <xdr:colOff>101600</xdr:colOff>
      <xdr:row>103</xdr:row>
      <xdr:rowOff>122101</xdr:rowOff>
    </xdr:to>
    <xdr:sp macro="" textlink="">
      <xdr:nvSpPr>
        <xdr:cNvPr id="694" name="楕円 693">
          <a:extLst>
            <a:ext uri="{FF2B5EF4-FFF2-40B4-BE49-F238E27FC236}">
              <a16:creationId xmlns:a16="http://schemas.microsoft.com/office/drawing/2014/main" id="{00000000-0008-0000-0200-0000B6020000}"/>
            </a:ext>
          </a:extLst>
        </xdr:cNvPr>
        <xdr:cNvSpPr/>
      </xdr:nvSpPr>
      <xdr:spPr>
        <a:xfrm>
          <a:off x="12763500" y="176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71301</xdr:rowOff>
    </xdr:from>
    <xdr:to>
      <xdr:col>71</xdr:col>
      <xdr:colOff>177800</xdr:colOff>
      <xdr:row>103</xdr:row>
      <xdr:rowOff>103958</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2814300" y="177306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134456</xdr:rowOff>
    </xdr:from>
    <xdr:ext cx="405111" cy="259045"/>
    <xdr:sp macro="" textlink="">
      <xdr:nvSpPr>
        <xdr:cNvPr id="696" name="n_1aveValue【庁舎】&#10;有形固定資産減価償却率">
          <a:extLst>
            <a:ext uri="{FF2B5EF4-FFF2-40B4-BE49-F238E27FC236}">
              <a16:creationId xmlns:a16="http://schemas.microsoft.com/office/drawing/2014/main" id="{00000000-0008-0000-0200-0000B8020000}"/>
            </a:ext>
          </a:extLst>
        </xdr:cNvPr>
        <xdr:cNvSpPr txBox="1"/>
      </xdr:nvSpPr>
      <xdr:spPr>
        <a:xfrm>
          <a:off x="152660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2195</xdr:rowOff>
    </xdr:from>
    <xdr:ext cx="405111" cy="259045"/>
    <xdr:sp macro="" textlink="">
      <xdr:nvSpPr>
        <xdr:cNvPr id="697" name="n_2aveValue【庁舎】&#10;有形固定資産減価償却率">
          <a:extLst>
            <a:ext uri="{FF2B5EF4-FFF2-40B4-BE49-F238E27FC236}">
              <a16:creationId xmlns:a16="http://schemas.microsoft.com/office/drawing/2014/main" id="{00000000-0008-0000-0200-0000B9020000}"/>
            </a:ext>
          </a:extLst>
        </xdr:cNvPr>
        <xdr:cNvSpPr txBox="1"/>
      </xdr:nvSpPr>
      <xdr:spPr>
        <a:xfrm>
          <a:off x="143897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129557</xdr:rowOff>
    </xdr:from>
    <xdr:ext cx="405111" cy="259045"/>
    <xdr:sp macro="" textlink="">
      <xdr:nvSpPr>
        <xdr:cNvPr id="698" name="n_3aveValue【庁舎】&#10;有形固定資産減価償却率">
          <a:extLst>
            <a:ext uri="{FF2B5EF4-FFF2-40B4-BE49-F238E27FC236}">
              <a16:creationId xmlns:a16="http://schemas.microsoft.com/office/drawing/2014/main" id="{00000000-0008-0000-0200-0000BA020000}"/>
            </a:ext>
          </a:extLst>
        </xdr:cNvPr>
        <xdr:cNvSpPr txBox="1"/>
      </xdr:nvSpPr>
      <xdr:spPr>
        <a:xfrm>
          <a:off x="13500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131190</xdr:rowOff>
    </xdr:from>
    <xdr:ext cx="405111" cy="259045"/>
    <xdr:sp macro="" textlink="">
      <xdr:nvSpPr>
        <xdr:cNvPr id="699" name="n_4aveValue【庁舎】&#10;有形固定資産減価償却率">
          <a:extLst>
            <a:ext uri="{FF2B5EF4-FFF2-40B4-BE49-F238E27FC236}">
              <a16:creationId xmlns:a16="http://schemas.microsoft.com/office/drawing/2014/main" id="{00000000-0008-0000-0200-0000BB020000}"/>
            </a:ext>
          </a:extLst>
        </xdr:cNvPr>
        <xdr:cNvSpPr txBox="1"/>
      </xdr:nvSpPr>
      <xdr:spPr>
        <a:xfrm>
          <a:off x="126117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60251</xdr:rowOff>
    </xdr:from>
    <xdr:ext cx="405111" cy="259045"/>
    <xdr:sp macro="" textlink="">
      <xdr:nvSpPr>
        <xdr:cNvPr id="700" name="n_1mainValue【庁舎】&#10;有形固定資産減価償却率">
          <a:extLst>
            <a:ext uri="{FF2B5EF4-FFF2-40B4-BE49-F238E27FC236}">
              <a16:creationId xmlns:a16="http://schemas.microsoft.com/office/drawing/2014/main" id="{00000000-0008-0000-0200-0000BC020000}"/>
            </a:ext>
          </a:extLst>
        </xdr:cNvPr>
        <xdr:cNvSpPr txBox="1"/>
      </xdr:nvSpPr>
      <xdr:spPr>
        <a:xfrm>
          <a:off x="15266044" y="1754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27595</xdr:rowOff>
    </xdr:from>
    <xdr:ext cx="405111" cy="259045"/>
    <xdr:sp macro="" textlink="">
      <xdr:nvSpPr>
        <xdr:cNvPr id="701" name="n_2mainValue【庁舎】&#10;有形固定資産減価償却率">
          <a:extLst>
            <a:ext uri="{FF2B5EF4-FFF2-40B4-BE49-F238E27FC236}">
              <a16:creationId xmlns:a16="http://schemas.microsoft.com/office/drawing/2014/main" id="{00000000-0008-0000-0200-0000BD020000}"/>
            </a:ext>
          </a:extLst>
        </xdr:cNvPr>
        <xdr:cNvSpPr txBox="1"/>
      </xdr:nvSpPr>
      <xdr:spPr>
        <a:xfrm>
          <a:off x="14389744" y="1751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171285</xdr:rowOff>
    </xdr:from>
    <xdr:ext cx="405111" cy="259045"/>
    <xdr:sp macro="" textlink="">
      <xdr:nvSpPr>
        <xdr:cNvPr id="702" name="n_3mainValue【庁舎】&#10;有形固定資産減価償却率">
          <a:extLst>
            <a:ext uri="{FF2B5EF4-FFF2-40B4-BE49-F238E27FC236}">
              <a16:creationId xmlns:a16="http://schemas.microsoft.com/office/drawing/2014/main" id="{00000000-0008-0000-0200-0000BE020000}"/>
            </a:ext>
          </a:extLst>
        </xdr:cNvPr>
        <xdr:cNvSpPr txBox="1"/>
      </xdr:nvSpPr>
      <xdr:spPr>
        <a:xfrm>
          <a:off x="13500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138628</xdr:rowOff>
    </xdr:from>
    <xdr:ext cx="405111" cy="259045"/>
    <xdr:sp macro="" textlink="">
      <xdr:nvSpPr>
        <xdr:cNvPr id="703" name="n_4mainValue【庁舎】&#10;有形固定資産減価償却率">
          <a:extLst>
            <a:ext uri="{FF2B5EF4-FFF2-40B4-BE49-F238E27FC236}">
              <a16:creationId xmlns:a16="http://schemas.microsoft.com/office/drawing/2014/main" id="{00000000-0008-0000-0200-0000BF020000}"/>
            </a:ext>
          </a:extLst>
        </xdr:cNvPr>
        <xdr:cNvSpPr txBox="1"/>
      </xdr:nvSpPr>
      <xdr:spPr>
        <a:xfrm>
          <a:off x="12611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4" name="正方形/長方形 703">
          <a:extLst>
            <a:ext uri="{FF2B5EF4-FFF2-40B4-BE49-F238E27FC236}">
              <a16:creationId xmlns:a16="http://schemas.microsoft.com/office/drawing/2014/main" id="{00000000-0008-0000-0200-0000C0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5" name="正方形/長方形 704">
          <a:extLst>
            <a:ext uri="{FF2B5EF4-FFF2-40B4-BE49-F238E27FC236}">
              <a16:creationId xmlns:a16="http://schemas.microsoft.com/office/drawing/2014/main" id="{00000000-0008-0000-0200-0000C1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6" name="正方形/長方形 705">
          <a:extLst>
            <a:ext uri="{FF2B5EF4-FFF2-40B4-BE49-F238E27FC236}">
              <a16:creationId xmlns:a16="http://schemas.microsoft.com/office/drawing/2014/main" id="{00000000-0008-0000-0200-0000C2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7" name="正方形/長方形 706">
          <a:extLst>
            <a:ext uri="{FF2B5EF4-FFF2-40B4-BE49-F238E27FC236}">
              <a16:creationId xmlns:a16="http://schemas.microsoft.com/office/drawing/2014/main" id="{00000000-0008-0000-0200-0000C3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8" name="正方形/長方形 707">
          <a:extLst>
            <a:ext uri="{FF2B5EF4-FFF2-40B4-BE49-F238E27FC236}">
              <a16:creationId xmlns:a16="http://schemas.microsoft.com/office/drawing/2014/main" id="{00000000-0008-0000-0200-0000C4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9" name="正方形/長方形 708">
          <a:extLst>
            <a:ext uri="{FF2B5EF4-FFF2-40B4-BE49-F238E27FC236}">
              <a16:creationId xmlns:a16="http://schemas.microsoft.com/office/drawing/2014/main" id="{00000000-0008-0000-0200-0000C5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0" name="正方形/長方形 709">
          <a:extLst>
            <a:ext uri="{FF2B5EF4-FFF2-40B4-BE49-F238E27FC236}">
              <a16:creationId xmlns:a16="http://schemas.microsoft.com/office/drawing/2014/main" id="{00000000-0008-0000-0200-0000C6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a:extLst>
            <a:ext uri="{FF2B5EF4-FFF2-40B4-BE49-F238E27FC236}">
              <a16:creationId xmlns:a16="http://schemas.microsoft.com/office/drawing/2014/main" id="{00000000-0008-0000-0200-0000C7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庁舎】&#10;一人当たり面積グラフ枠">
          <a:extLst>
            <a:ext uri="{FF2B5EF4-FFF2-40B4-BE49-F238E27FC236}">
              <a16:creationId xmlns:a16="http://schemas.microsoft.com/office/drawing/2014/main" id="{00000000-0008-0000-0200-0000D7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118111</xdr:rowOff>
    </xdr:from>
    <xdr:to>
      <xdr:col>116</xdr:col>
      <xdr:colOff>62864</xdr:colOff>
      <xdr:row>109</xdr:row>
      <xdr:rowOff>60961</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flipV="1">
          <a:off x="22160864" y="1726311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64788</xdr:rowOff>
    </xdr:from>
    <xdr:ext cx="469744" cy="259045"/>
    <xdr:sp macro="" textlink="">
      <xdr:nvSpPr>
        <xdr:cNvPr id="729" name="【庁舎】&#10;一人当たり面積最小値テキスト">
          <a:extLst>
            <a:ext uri="{FF2B5EF4-FFF2-40B4-BE49-F238E27FC236}">
              <a16:creationId xmlns:a16="http://schemas.microsoft.com/office/drawing/2014/main" id="{00000000-0008-0000-0200-0000D9020000}"/>
            </a:ext>
          </a:extLst>
        </xdr:cNvPr>
        <xdr:cNvSpPr txBox="1"/>
      </xdr:nvSpPr>
      <xdr:spPr>
        <a:xfrm>
          <a:off x="22199600" y="1875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60961</xdr:rowOff>
    </xdr:from>
    <xdr:to>
      <xdr:col>116</xdr:col>
      <xdr:colOff>152400</xdr:colOff>
      <xdr:row>109</xdr:row>
      <xdr:rowOff>60961</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22072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64788</xdr:rowOff>
    </xdr:from>
    <xdr:ext cx="469744" cy="259045"/>
    <xdr:sp macro="" textlink="">
      <xdr:nvSpPr>
        <xdr:cNvPr id="731" name="【庁舎】&#10;一人当たり面積最大値テキスト">
          <a:extLst>
            <a:ext uri="{FF2B5EF4-FFF2-40B4-BE49-F238E27FC236}">
              <a16:creationId xmlns:a16="http://schemas.microsoft.com/office/drawing/2014/main" id="{00000000-0008-0000-0200-0000DB020000}"/>
            </a:ext>
          </a:extLst>
        </xdr:cNvPr>
        <xdr:cNvSpPr txBox="1"/>
      </xdr:nvSpPr>
      <xdr:spPr>
        <a:xfrm>
          <a:off x="22199600" y="1703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118111</xdr:rowOff>
    </xdr:from>
    <xdr:to>
      <xdr:col>116</xdr:col>
      <xdr:colOff>152400</xdr:colOff>
      <xdr:row>100</xdr:row>
      <xdr:rowOff>118111</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22072600" y="17263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55263</xdr:rowOff>
    </xdr:from>
    <xdr:ext cx="469744" cy="259045"/>
    <xdr:sp macro="" textlink="">
      <xdr:nvSpPr>
        <xdr:cNvPr id="733" name="【庁舎】&#10;一人当たり面積平均値テキスト">
          <a:extLst>
            <a:ext uri="{FF2B5EF4-FFF2-40B4-BE49-F238E27FC236}">
              <a16:creationId xmlns:a16="http://schemas.microsoft.com/office/drawing/2014/main" id="{00000000-0008-0000-0200-0000DD020000}"/>
            </a:ext>
          </a:extLst>
        </xdr:cNvPr>
        <xdr:cNvSpPr txBox="1"/>
      </xdr:nvSpPr>
      <xdr:spPr>
        <a:xfrm>
          <a:off x="22199600" y="18228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76836</xdr:rowOff>
    </xdr:from>
    <xdr:to>
      <xdr:col>116</xdr:col>
      <xdr:colOff>114300</xdr:colOff>
      <xdr:row>107</xdr:row>
      <xdr:rowOff>6986</xdr:rowOff>
    </xdr:to>
    <xdr:sp macro="" textlink="">
      <xdr:nvSpPr>
        <xdr:cNvPr id="734" name="フローチャート: 判断 733">
          <a:extLst>
            <a:ext uri="{FF2B5EF4-FFF2-40B4-BE49-F238E27FC236}">
              <a16:creationId xmlns:a16="http://schemas.microsoft.com/office/drawing/2014/main" id="{00000000-0008-0000-0200-0000DE020000}"/>
            </a:ext>
          </a:extLst>
        </xdr:cNvPr>
        <xdr:cNvSpPr/>
      </xdr:nvSpPr>
      <xdr:spPr>
        <a:xfrm>
          <a:off x="22110700" y="1825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128270</xdr:rowOff>
    </xdr:from>
    <xdr:to>
      <xdr:col>112</xdr:col>
      <xdr:colOff>38100</xdr:colOff>
      <xdr:row>107</xdr:row>
      <xdr:rowOff>58420</xdr:rowOff>
    </xdr:to>
    <xdr:sp macro="" textlink="">
      <xdr:nvSpPr>
        <xdr:cNvPr id="735" name="フローチャート: 判断 734">
          <a:extLst>
            <a:ext uri="{FF2B5EF4-FFF2-40B4-BE49-F238E27FC236}">
              <a16:creationId xmlns:a16="http://schemas.microsoft.com/office/drawing/2014/main" id="{00000000-0008-0000-0200-0000DF020000}"/>
            </a:ext>
          </a:extLst>
        </xdr:cNvPr>
        <xdr:cNvSpPr/>
      </xdr:nvSpPr>
      <xdr:spPr>
        <a:xfrm>
          <a:off x="21272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19686</xdr:rowOff>
    </xdr:from>
    <xdr:to>
      <xdr:col>107</xdr:col>
      <xdr:colOff>101600</xdr:colOff>
      <xdr:row>107</xdr:row>
      <xdr:rowOff>121286</xdr:rowOff>
    </xdr:to>
    <xdr:sp macro="" textlink="">
      <xdr:nvSpPr>
        <xdr:cNvPr id="736" name="フローチャート: 判断 735">
          <a:extLst>
            <a:ext uri="{FF2B5EF4-FFF2-40B4-BE49-F238E27FC236}">
              <a16:creationId xmlns:a16="http://schemas.microsoft.com/office/drawing/2014/main" id="{00000000-0008-0000-0200-0000E0020000}"/>
            </a:ext>
          </a:extLst>
        </xdr:cNvPr>
        <xdr:cNvSpPr/>
      </xdr:nvSpPr>
      <xdr:spPr>
        <a:xfrm>
          <a:off x="20383500" y="18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25400</xdr:rowOff>
    </xdr:from>
    <xdr:to>
      <xdr:col>102</xdr:col>
      <xdr:colOff>165100</xdr:colOff>
      <xdr:row>107</xdr:row>
      <xdr:rowOff>127000</xdr:rowOff>
    </xdr:to>
    <xdr:sp macro="" textlink="">
      <xdr:nvSpPr>
        <xdr:cNvPr id="737" name="フローチャート: 判断 736">
          <a:extLst>
            <a:ext uri="{FF2B5EF4-FFF2-40B4-BE49-F238E27FC236}">
              <a16:creationId xmlns:a16="http://schemas.microsoft.com/office/drawing/2014/main" id="{00000000-0008-0000-0200-0000E1020000}"/>
            </a:ext>
          </a:extLst>
        </xdr:cNvPr>
        <xdr:cNvSpPr/>
      </xdr:nvSpPr>
      <xdr:spPr>
        <a:xfrm>
          <a:off x="19494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636</xdr:rowOff>
    </xdr:from>
    <xdr:to>
      <xdr:col>98</xdr:col>
      <xdr:colOff>38100</xdr:colOff>
      <xdr:row>107</xdr:row>
      <xdr:rowOff>102236</xdr:rowOff>
    </xdr:to>
    <xdr:sp macro="" textlink="">
      <xdr:nvSpPr>
        <xdr:cNvPr id="738" name="フローチャート: 判断 737">
          <a:extLst>
            <a:ext uri="{FF2B5EF4-FFF2-40B4-BE49-F238E27FC236}">
              <a16:creationId xmlns:a16="http://schemas.microsoft.com/office/drawing/2014/main" id="{00000000-0008-0000-0200-0000E2020000}"/>
            </a:ext>
          </a:extLst>
        </xdr:cNvPr>
        <xdr:cNvSpPr/>
      </xdr:nvSpPr>
      <xdr:spPr>
        <a:xfrm>
          <a:off x="18605500" y="1834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151130</xdr:rowOff>
    </xdr:from>
    <xdr:to>
      <xdr:col>116</xdr:col>
      <xdr:colOff>114300</xdr:colOff>
      <xdr:row>103</xdr:row>
      <xdr:rowOff>81280</xdr:rowOff>
    </xdr:to>
    <xdr:sp macro="" textlink="">
      <xdr:nvSpPr>
        <xdr:cNvPr id="744" name="楕円 743">
          <a:extLst>
            <a:ext uri="{FF2B5EF4-FFF2-40B4-BE49-F238E27FC236}">
              <a16:creationId xmlns:a16="http://schemas.microsoft.com/office/drawing/2014/main" id="{00000000-0008-0000-0200-0000E8020000}"/>
            </a:ext>
          </a:extLst>
        </xdr:cNvPr>
        <xdr:cNvSpPr/>
      </xdr:nvSpPr>
      <xdr:spPr>
        <a:xfrm>
          <a:off x="221107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2557</xdr:rowOff>
    </xdr:from>
    <xdr:ext cx="469744" cy="259045"/>
    <xdr:sp macro="" textlink="">
      <xdr:nvSpPr>
        <xdr:cNvPr id="745" name="【庁舎】&#10;一人当たり面積該当値テキスト">
          <a:extLst>
            <a:ext uri="{FF2B5EF4-FFF2-40B4-BE49-F238E27FC236}">
              <a16:creationId xmlns:a16="http://schemas.microsoft.com/office/drawing/2014/main" id="{00000000-0008-0000-0200-0000E9020000}"/>
            </a:ext>
          </a:extLst>
        </xdr:cNvPr>
        <xdr:cNvSpPr txBox="1"/>
      </xdr:nvSpPr>
      <xdr:spPr>
        <a:xfrm>
          <a:off x="22199600" y="1749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8255</xdr:rowOff>
    </xdr:from>
    <xdr:to>
      <xdr:col>112</xdr:col>
      <xdr:colOff>38100</xdr:colOff>
      <xdr:row>103</xdr:row>
      <xdr:rowOff>109855</xdr:rowOff>
    </xdr:to>
    <xdr:sp macro="" textlink="">
      <xdr:nvSpPr>
        <xdr:cNvPr id="746" name="楕円 745">
          <a:extLst>
            <a:ext uri="{FF2B5EF4-FFF2-40B4-BE49-F238E27FC236}">
              <a16:creationId xmlns:a16="http://schemas.microsoft.com/office/drawing/2014/main" id="{00000000-0008-0000-0200-0000EA020000}"/>
            </a:ext>
          </a:extLst>
        </xdr:cNvPr>
        <xdr:cNvSpPr/>
      </xdr:nvSpPr>
      <xdr:spPr>
        <a:xfrm>
          <a:off x="21272500" y="176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30480</xdr:rowOff>
    </xdr:from>
    <xdr:to>
      <xdr:col>116</xdr:col>
      <xdr:colOff>63500</xdr:colOff>
      <xdr:row>103</xdr:row>
      <xdr:rowOff>59055</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flipV="1">
          <a:off x="21323300" y="1768983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23495</xdr:rowOff>
    </xdr:from>
    <xdr:to>
      <xdr:col>107</xdr:col>
      <xdr:colOff>101600</xdr:colOff>
      <xdr:row>103</xdr:row>
      <xdr:rowOff>125095</xdr:rowOff>
    </xdr:to>
    <xdr:sp macro="" textlink="">
      <xdr:nvSpPr>
        <xdr:cNvPr id="748" name="楕円 747">
          <a:extLst>
            <a:ext uri="{FF2B5EF4-FFF2-40B4-BE49-F238E27FC236}">
              <a16:creationId xmlns:a16="http://schemas.microsoft.com/office/drawing/2014/main" id="{00000000-0008-0000-0200-0000EC020000}"/>
            </a:ext>
          </a:extLst>
        </xdr:cNvPr>
        <xdr:cNvSpPr/>
      </xdr:nvSpPr>
      <xdr:spPr>
        <a:xfrm>
          <a:off x="20383500" y="1768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59055</xdr:rowOff>
    </xdr:from>
    <xdr:to>
      <xdr:col>111</xdr:col>
      <xdr:colOff>177800</xdr:colOff>
      <xdr:row>103</xdr:row>
      <xdr:rowOff>74295</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flipV="1">
          <a:off x="20434300" y="177184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36830</xdr:rowOff>
    </xdr:from>
    <xdr:to>
      <xdr:col>102</xdr:col>
      <xdr:colOff>165100</xdr:colOff>
      <xdr:row>103</xdr:row>
      <xdr:rowOff>138430</xdr:rowOff>
    </xdr:to>
    <xdr:sp macro="" textlink="">
      <xdr:nvSpPr>
        <xdr:cNvPr id="750" name="楕円 749">
          <a:extLst>
            <a:ext uri="{FF2B5EF4-FFF2-40B4-BE49-F238E27FC236}">
              <a16:creationId xmlns:a16="http://schemas.microsoft.com/office/drawing/2014/main" id="{00000000-0008-0000-0200-0000EE020000}"/>
            </a:ext>
          </a:extLst>
        </xdr:cNvPr>
        <xdr:cNvSpPr/>
      </xdr:nvSpPr>
      <xdr:spPr>
        <a:xfrm>
          <a:off x="19494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74295</xdr:rowOff>
    </xdr:from>
    <xdr:to>
      <xdr:col>107</xdr:col>
      <xdr:colOff>50800</xdr:colOff>
      <xdr:row>103</xdr:row>
      <xdr:rowOff>87630</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flipV="1">
          <a:off x="19545300" y="177336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55880</xdr:rowOff>
    </xdr:from>
    <xdr:to>
      <xdr:col>98</xdr:col>
      <xdr:colOff>38100</xdr:colOff>
      <xdr:row>103</xdr:row>
      <xdr:rowOff>157480</xdr:rowOff>
    </xdr:to>
    <xdr:sp macro="" textlink="">
      <xdr:nvSpPr>
        <xdr:cNvPr id="752" name="楕円 751">
          <a:extLst>
            <a:ext uri="{FF2B5EF4-FFF2-40B4-BE49-F238E27FC236}">
              <a16:creationId xmlns:a16="http://schemas.microsoft.com/office/drawing/2014/main" id="{00000000-0008-0000-0200-0000F0020000}"/>
            </a:ext>
          </a:extLst>
        </xdr:cNvPr>
        <xdr:cNvSpPr/>
      </xdr:nvSpPr>
      <xdr:spPr>
        <a:xfrm>
          <a:off x="18605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87630</xdr:rowOff>
    </xdr:from>
    <xdr:to>
      <xdr:col>102</xdr:col>
      <xdr:colOff>114300</xdr:colOff>
      <xdr:row>103</xdr:row>
      <xdr:rowOff>106680</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flipV="1">
          <a:off x="18656300" y="177469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49547</xdr:rowOff>
    </xdr:from>
    <xdr:ext cx="469744" cy="259045"/>
    <xdr:sp macro="" textlink="">
      <xdr:nvSpPr>
        <xdr:cNvPr id="754" name="n_1aveValue【庁舎】&#10;一人当たり面積">
          <a:extLst>
            <a:ext uri="{FF2B5EF4-FFF2-40B4-BE49-F238E27FC236}">
              <a16:creationId xmlns:a16="http://schemas.microsoft.com/office/drawing/2014/main" id="{00000000-0008-0000-0200-0000F2020000}"/>
            </a:ext>
          </a:extLst>
        </xdr:cNvPr>
        <xdr:cNvSpPr txBox="1"/>
      </xdr:nvSpPr>
      <xdr:spPr>
        <a:xfrm>
          <a:off x="210757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112413</xdr:rowOff>
    </xdr:from>
    <xdr:ext cx="469744" cy="259045"/>
    <xdr:sp macro="" textlink="">
      <xdr:nvSpPr>
        <xdr:cNvPr id="755" name="n_2aveValue【庁舎】&#10;一人当たり面積">
          <a:extLst>
            <a:ext uri="{FF2B5EF4-FFF2-40B4-BE49-F238E27FC236}">
              <a16:creationId xmlns:a16="http://schemas.microsoft.com/office/drawing/2014/main" id="{00000000-0008-0000-0200-0000F3020000}"/>
            </a:ext>
          </a:extLst>
        </xdr:cNvPr>
        <xdr:cNvSpPr txBox="1"/>
      </xdr:nvSpPr>
      <xdr:spPr>
        <a:xfrm>
          <a:off x="20199427" y="1845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118127</xdr:rowOff>
    </xdr:from>
    <xdr:ext cx="469744" cy="259045"/>
    <xdr:sp macro="" textlink="">
      <xdr:nvSpPr>
        <xdr:cNvPr id="756" name="n_3aveValue【庁舎】&#10;一人当たり面積">
          <a:extLst>
            <a:ext uri="{FF2B5EF4-FFF2-40B4-BE49-F238E27FC236}">
              <a16:creationId xmlns:a16="http://schemas.microsoft.com/office/drawing/2014/main" id="{00000000-0008-0000-0200-0000F4020000}"/>
            </a:ext>
          </a:extLst>
        </xdr:cNvPr>
        <xdr:cNvSpPr txBox="1"/>
      </xdr:nvSpPr>
      <xdr:spPr>
        <a:xfrm>
          <a:off x="19310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93363</xdr:rowOff>
    </xdr:from>
    <xdr:ext cx="469744" cy="259045"/>
    <xdr:sp macro="" textlink="">
      <xdr:nvSpPr>
        <xdr:cNvPr id="757" name="n_4aveValue【庁舎】&#10;一人当たり面積">
          <a:extLst>
            <a:ext uri="{FF2B5EF4-FFF2-40B4-BE49-F238E27FC236}">
              <a16:creationId xmlns:a16="http://schemas.microsoft.com/office/drawing/2014/main" id="{00000000-0008-0000-0200-0000F5020000}"/>
            </a:ext>
          </a:extLst>
        </xdr:cNvPr>
        <xdr:cNvSpPr txBox="1"/>
      </xdr:nvSpPr>
      <xdr:spPr>
        <a:xfrm>
          <a:off x="18421427" y="184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126382</xdr:rowOff>
    </xdr:from>
    <xdr:ext cx="469744" cy="259045"/>
    <xdr:sp macro="" textlink="">
      <xdr:nvSpPr>
        <xdr:cNvPr id="758" name="n_1mainValue【庁舎】&#10;一人当たり面積">
          <a:extLst>
            <a:ext uri="{FF2B5EF4-FFF2-40B4-BE49-F238E27FC236}">
              <a16:creationId xmlns:a16="http://schemas.microsoft.com/office/drawing/2014/main" id="{00000000-0008-0000-0200-0000F6020000}"/>
            </a:ext>
          </a:extLst>
        </xdr:cNvPr>
        <xdr:cNvSpPr txBox="1"/>
      </xdr:nvSpPr>
      <xdr:spPr>
        <a:xfrm>
          <a:off x="21075727" y="1744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141622</xdr:rowOff>
    </xdr:from>
    <xdr:ext cx="469744" cy="259045"/>
    <xdr:sp macro="" textlink="">
      <xdr:nvSpPr>
        <xdr:cNvPr id="759" name="n_2mainValue【庁舎】&#10;一人当たり面積">
          <a:extLst>
            <a:ext uri="{FF2B5EF4-FFF2-40B4-BE49-F238E27FC236}">
              <a16:creationId xmlns:a16="http://schemas.microsoft.com/office/drawing/2014/main" id="{00000000-0008-0000-0200-0000F7020000}"/>
            </a:ext>
          </a:extLst>
        </xdr:cNvPr>
        <xdr:cNvSpPr txBox="1"/>
      </xdr:nvSpPr>
      <xdr:spPr>
        <a:xfrm>
          <a:off x="20199427" y="1745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154957</xdr:rowOff>
    </xdr:from>
    <xdr:ext cx="469744" cy="259045"/>
    <xdr:sp macro="" textlink="">
      <xdr:nvSpPr>
        <xdr:cNvPr id="760" name="n_3mainValue【庁舎】&#10;一人当たり面積">
          <a:extLst>
            <a:ext uri="{FF2B5EF4-FFF2-40B4-BE49-F238E27FC236}">
              <a16:creationId xmlns:a16="http://schemas.microsoft.com/office/drawing/2014/main" id="{00000000-0008-0000-0200-0000F8020000}"/>
            </a:ext>
          </a:extLst>
        </xdr:cNvPr>
        <xdr:cNvSpPr txBox="1"/>
      </xdr:nvSpPr>
      <xdr:spPr>
        <a:xfrm>
          <a:off x="19310427" y="1747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2557</xdr:rowOff>
    </xdr:from>
    <xdr:ext cx="469744" cy="259045"/>
    <xdr:sp macro="" textlink="">
      <xdr:nvSpPr>
        <xdr:cNvPr id="761" name="n_4mainValue【庁舎】&#10;一人当たり面積">
          <a:extLst>
            <a:ext uri="{FF2B5EF4-FFF2-40B4-BE49-F238E27FC236}">
              <a16:creationId xmlns:a16="http://schemas.microsoft.com/office/drawing/2014/main" id="{00000000-0008-0000-0200-0000F9020000}"/>
            </a:ext>
          </a:extLst>
        </xdr:cNvPr>
        <xdr:cNvSpPr txBox="1"/>
      </xdr:nvSpPr>
      <xdr:spPr>
        <a:xfrm>
          <a:off x="18421427" y="1749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a:extLst>
            <a:ext uri="{FF2B5EF4-FFF2-40B4-BE49-F238E27FC236}">
              <a16:creationId xmlns:a16="http://schemas.microsoft.com/office/drawing/2014/main" id="{00000000-0008-0000-0200-0000F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a:extLst>
            <a:ext uri="{FF2B5EF4-FFF2-40B4-BE49-F238E27FC236}">
              <a16:creationId xmlns:a16="http://schemas.microsoft.com/office/drawing/2014/main" id="{00000000-0008-0000-0200-0000F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体育館・プールの減価償却率が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類似団体と比較して低くなっているのは、他の施設と比較して、大規模で築浅の体育館によるもので、他の施設は公共施設等管理計画に基づき維持管理を実施していく必要がある。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消防施設について減価償却率が類似団体と比較</a:t>
          </a:r>
          <a:r>
            <a:rPr kumimoji="1" lang="ja-JP" altLang="en-US" sz="1300">
              <a:latin typeface="ＭＳ Ｐゴシック" panose="020B0600070205080204" pitchFamily="50" charset="-128"/>
              <a:ea typeface="ＭＳ Ｐゴシック" panose="020B0600070205080204" pitchFamily="50" charset="-128"/>
            </a:rPr>
            <a:t>して低くなっているのは、老朽化した消防団屯所の計画的な更新整備を行っているからであり、今後数年は更新を行うため、老朽化率の微減は続くと思われる。</a:t>
          </a:r>
        </a:p>
        <a:p>
          <a:r>
            <a:rPr kumimoji="1" lang="ja-JP" altLang="en-US" sz="1300">
              <a:latin typeface="ＭＳ Ｐゴシック" panose="020B0600070205080204" pitchFamily="50" charset="-128"/>
              <a:ea typeface="ＭＳ Ｐゴシック" panose="020B0600070205080204" pitchFamily="50" charset="-128"/>
            </a:rPr>
            <a:t>市民会館は老朽化が進み、類似団体と比べて減価償却率が非常に高くなっている。</a:t>
          </a:r>
        </a:p>
        <a:p>
          <a:r>
            <a:rPr kumimoji="1" lang="ja-JP" altLang="en-US" sz="1300">
              <a:latin typeface="ＭＳ Ｐゴシック" panose="020B0600070205080204" pitchFamily="50" charset="-128"/>
              <a:ea typeface="ＭＳ Ｐゴシック" panose="020B0600070205080204" pitchFamily="50" charset="-128"/>
            </a:rPr>
            <a:t>庁舎の一人当たり面積が多くなっているのは、合併により旧本庁舎を支所として活用しているからであり、現在本庁、２支所、１出張所を運用している。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香川県まんのう町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17,875
17,699
194.45
12,526,641
12,103,110
337,011
7,347,994
12,733,886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282793"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45671" y="4675414"/>
          <a:ext cx="928279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　「定員管理の状況」の「人口</a:t>
          </a:r>
          <a:r>
            <a:rPr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　「ラスパイレス指数」については、各調査対象年度の翌年の</a:t>
          </a:r>
          <a:endParaRPr lang="en-US" altLang="ja-JP" sz="1000">
            <a:solidFill>
              <a:schemeClr val="tx1"/>
            </a:solidFill>
            <a:effectLst/>
            <a:latin typeface="ＭＳ Ｐゴシック" panose="020B0600070205080204" pitchFamily="50" charset="-128"/>
            <a:ea typeface="ＭＳ Ｐゴシック" panose="020B0600070205080204" pitchFamily="50" charset="-128"/>
            <a:cs typeface="+mn-cs"/>
          </a:endParaRPr>
        </a:p>
        <a:p>
          <a:r>
            <a:rPr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１８年３月２０日の市町村合併後、０．３７前後で推移していたが、人口減少や少子高齢化に加え、町内に基盤となる産業がないこと等から、財政基盤が脆弱であり、類似団体平均をかなり下回っており、令和３年度は０．３３となっている。町税の徴収強化等の取り組みや新たな自主財源の創出等により歳入の確保に努め、徹底した事務事業の見直し・アウトソーシング等による行財政改革を推進するとともに、選択と集中による施策の重点化により効率的・効果的な行財政運営に努めることにより、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131657</xdr:rowOff>
    </xdr:from>
    <xdr:to>
      <xdr:col>23</xdr:col>
      <xdr:colOff>133350</xdr:colOff>
      <xdr:row>45</xdr:row>
      <xdr:rowOff>106256</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32407"/>
          <a:ext cx="0" cy="16890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78333</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106256</xdr:rowOff>
    </xdr:from>
    <xdr:to>
      <xdr:col>24</xdr:col>
      <xdr:colOff>12700</xdr:colOff>
      <xdr:row>45</xdr:row>
      <xdr:rowOff>106256</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46584</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7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131657</xdr:rowOff>
    </xdr:from>
    <xdr:to>
      <xdr:col>24</xdr:col>
      <xdr:colOff>12700</xdr:colOff>
      <xdr:row>35</xdr:row>
      <xdr:rowOff>131657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3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100754</xdr:rowOff>
    </xdr:from>
    <xdr:to>
      <xdr:col>23</xdr:col>
      <xdr:colOff>133350</xdr:colOff>
      <xdr:row>44</xdr:row>
      <xdr:rowOff>116840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64455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100754</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6284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68580</xdr:rowOff>
    </xdr:from>
    <xdr:to>
      <xdr:col>15</xdr:col>
      <xdr:colOff>82550</xdr:colOff>
      <xdr:row>44</xdr:row>
      <xdr:rowOff>84667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6123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107967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68580</xdr:rowOff>
    </xdr:from>
    <xdr:to>
      <xdr:col>11</xdr:col>
      <xdr:colOff>31750</xdr:colOff>
      <xdr:row>44</xdr:row>
      <xdr:rowOff>68580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12277</xdr:rowOff>
    </xdr:from>
    <xdr:to>
      <xdr:col>11</xdr:col>
      <xdr:colOff>82550</xdr:colOff>
      <xdr:row>43</xdr:row>
      <xdr:rowOff>113877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124054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15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12277</xdr:rowOff>
    </xdr:from>
    <xdr:to>
      <xdr:col>7</xdr:col>
      <xdr:colOff>31750</xdr:colOff>
      <xdr:row>43</xdr:row>
      <xdr:rowOff>113877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124054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15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38117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58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49954</xdr:rowOff>
    </xdr:from>
    <xdr:to>
      <xdr:col>19</xdr:col>
      <xdr:colOff>184150</xdr:colOff>
      <xdr:row>44</xdr:row>
      <xdr:rowOff>151554</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17780</xdr:rowOff>
    </xdr:from>
    <xdr:to>
      <xdr:col>11</xdr:col>
      <xdr:colOff>82550</xdr:colOff>
      <xdr:row>44</xdr:row>
      <xdr:rowOff>119380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104157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104157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９年度は８６．７％であり、年々徐々に高くなる傾向で令和元年度には８７．４％となった。しかし、令和３年度では７９．８％と大幅に減少しており、類似団体よりも３．７％下回っているが、依然として８０％前後の水準で推移しており、財政構造の硬直化が懸念される。今後も物件費などの経常的な経費の再確認による削減、繰出し金の抑制、事業のゼロベースからの見直し等を行い、計画的に事業の廃止及び縮小を進め、経常的な経費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15748</xdr:rowOff>
    </xdr:from>
    <xdr:to>
      <xdr:col>23</xdr:col>
      <xdr:colOff>133350</xdr:colOff>
      <xdr:row>67</xdr:row>
      <xdr:rowOff>75184</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302748"/>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47261</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5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75184</xdr:rowOff>
    </xdr:from>
    <xdr:to>
      <xdr:col>24</xdr:col>
      <xdr:colOff>12700</xdr:colOff>
      <xdr:row>67</xdr:row>
      <xdr:rowOff>75184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62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102125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15748</xdr:rowOff>
    </xdr:from>
    <xdr:to>
      <xdr:col>24</xdr:col>
      <xdr:colOff>12700</xdr:colOff>
      <xdr:row>60</xdr:row>
      <xdr:rowOff>15748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53848</xdr:rowOff>
    </xdr:from>
    <xdr:to>
      <xdr:col>23</xdr:col>
      <xdr:colOff>133350</xdr:colOff>
      <xdr:row>65</xdr:row>
      <xdr:rowOff>118872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1026648"/>
          <a:ext cx="8382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153687</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11264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10160</xdr:rowOff>
    </xdr:from>
    <xdr:to>
      <xdr:col>23</xdr:col>
      <xdr:colOff>184150</xdr:colOff>
      <xdr:row>65</xdr:row>
      <xdr:rowOff>111760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118872</xdr:rowOff>
    </xdr:from>
    <xdr:to>
      <xdr:col>19</xdr:col>
      <xdr:colOff>133350</xdr:colOff>
      <xdr:row>66</xdr:row>
      <xdr:rowOff>77724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26312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7620</xdr:rowOff>
    </xdr:from>
    <xdr:to>
      <xdr:col>19</xdr:col>
      <xdr:colOff>184150</xdr:colOff>
      <xdr:row>66</xdr:row>
      <xdr:rowOff>109220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132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93997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140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167132</xdr:rowOff>
    </xdr:from>
    <xdr:to>
      <xdr:col>15</xdr:col>
      <xdr:colOff>82550</xdr:colOff>
      <xdr:row>66</xdr:row>
      <xdr:rowOff>77724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31138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46228</xdr:rowOff>
    </xdr:from>
    <xdr:to>
      <xdr:col>15</xdr:col>
      <xdr:colOff>133350</xdr:colOff>
      <xdr:row>66</xdr:row>
      <xdr:rowOff>147828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136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132605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14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167132</xdr:rowOff>
    </xdr:from>
    <xdr:to>
      <xdr:col>11</xdr:col>
      <xdr:colOff>31750</xdr:colOff>
      <xdr:row>66</xdr:row>
      <xdr:rowOff>43942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131138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41402</xdr:rowOff>
    </xdr:from>
    <xdr:to>
      <xdr:col>11</xdr:col>
      <xdr:colOff>82550</xdr:colOff>
      <xdr:row>66</xdr:row>
      <xdr:rowOff>143002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135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127779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144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22098</xdr:rowOff>
    </xdr:from>
    <xdr:to>
      <xdr:col>7</xdr:col>
      <xdr:colOff>31750</xdr:colOff>
      <xdr:row>66</xdr:row>
      <xdr:rowOff>123698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133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108475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142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3048</xdr:rowOff>
    </xdr:from>
    <xdr:to>
      <xdr:col>23</xdr:col>
      <xdr:colOff>184150</xdr:colOff>
      <xdr:row>64</xdr:row>
      <xdr:rowOff>104648</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19575</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68072</xdr:rowOff>
    </xdr:from>
    <xdr:to>
      <xdr:col>19</xdr:col>
      <xdr:colOff>184150</xdr:colOff>
      <xdr:row>65</xdr:row>
      <xdr:rowOff>169672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8399</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981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26924</xdr:rowOff>
    </xdr:from>
    <xdr:to>
      <xdr:col>15</xdr:col>
      <xdr:colOff>133350</xdr:colOff>
      <xdr:row>66</xdr:row>
      <xdr:rowOff>128524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138701</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11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116332</xdr:rowOff>
    </xdr:from>
    <xdr:to>
      <xdr:col>11</xdr:col>
      <xdr:colOff>82550</xdr:colOff>
      <xdr:row>66</xdr:row>
      <xdr:rowOff>46482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2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56659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029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164592</xdr:rowOff>
    </xdr:from>
    <xdr:to>
      <xdr:col>7</xdr:col>
      <xdr:colOff>31750</xdr:colOff>
      <xdr:row>66</xdr:row>
      <xdr:rowOff>94742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104919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07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市町村合併のため職員数が類似団体より多い状態であり、相対的に非効率な組織の状態が続いており、令和３年度決算では、類似団体との差が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4,782</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今後、人口規模に沿った職員数の適正化を図るとともに、事務事業の見直しや公共施設包括管理実施等、引き続き行財政改革に努める。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148605</xdr:rowOff>
    </xdr:from>
    <xdr:to>
      <xdr:col>23</xdr:col>
      <xdr:colOff>133350</xdr:colOff>
      <xdr:row>89</xdr:row>
      <xdr:rowOff>82848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36055"/>
          <a:ext cx="0" cy="130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54925</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1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82848</xdr:rowOff>
    </xdr:from>
    <xdr:to>
      <xdr:col>24</xdr:col>
      <xdr:colOff>12700</xdr:colOff>
      <xdr:row>89</xdr:row>
      <xdr:rowOff>82848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41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63532</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7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148605</xdr:rowOff>
    </xdr:from>
    <xdr:to>
      <xdr:col>24</xdr:col>
      <xdr:colOff>12700</xdr:colOff>
      <xdr:row>81</xdr:row>
      <xdr:rowOff>148605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3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74002</xdr:rowOff>
    </xdr:from>
    <xdr:to>
      <xdr:col>23</xdr:col>
      <xdr:colOff>133350</xdr:colOff>
      <xdr:row>85</xdr:row>
      <xdr:rowOff>104446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647252"/>
          <a:ext cx="838200" cy="3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122727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35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106200</xdr:rowOff>
    </xdr:from>
    <xdr:to>
      <xdr:col>23</xdr:col>
      <xdr:colOff>184150</xdr:colOff>
      <xdr:row>85</xdr:row>
      <xdr:rowOff>36350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5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169056</xdr:rowOff>
    </xdr:from>
    <xdr:to>
      <xdr:col>19</xdr:col>
      <xdr:colOff>133350</xdr:colOff>
      <xdr:row>85</xdr:row>
      <xdr:rowOff>74002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570856"/>
          <a:ext cx="889000" cy="7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50000</xdr:rowOff>
    </xdr:from>
    <xdr:to>
      <xdr:col>19</xdr:col>
      <xdr:colOff>184150</xdr:colOff>
      <xdr:row>84</xdr:row>
      <xdr:rowOff>151600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161777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2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167149</xdr:rowOff>
    </xdr:from>
    <xdr:to>
      <xdr:col>15</xdr:col>
      <xdr:colOff>82550</xdr:colOff>
      <xdr:row>84</xdr:row>
      <xdr:rowOff>169056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568949"/>
          <a:ext cx="889000" cy="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85784</xdr:rowOff>
    </xdr:from>
    <xdr:to>
      <xdr:col>15</xdr:col>
      <xdr:colOff>133350</xdr:colOff>
      <xdr:row>84</xdr:row>
      <xdr:rowOff>15934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26111</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8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162139</xdr:rowOff>
    </xdr:from>
    <xdr:to>
      <xdr:col>11</xdr:col>
      <xdr:colOff>31750</xdr:colOff>
      <xdr:row>84</xdr:row>
      <xdr:rowOff>167149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563939"/>
          <a:ext cx="889000" cy="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33727</xdr:rowOff>
    </xdr:from>
    <xdr:to>
      <xdr:col>11</xdr:col>
      <xdr:colOff>82550</xdr:colOff>
      <xdr:row>83</xdr:row>
      <xdr:rowOff>135327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145504</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3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23439</xdr:rowOff>
    </xdr:from>
    <xdr:to>
      <xdr:col>7</xdr:col>
      <xdr:colOff>31750</xdr:colOff>
      <xdr:row>83</xdr:row>
      <xdr:rowOff>125039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135216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2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53646</xdr:rowOff>
    </xdr:from>
    <xdr:to>
      <xdr:col>23</xdr:col>
      <xdr:colOff>184150</xdr:colOff>
      <xdr:row>85</xdr:row>
      <xdr:rowOff>155246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62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25723</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59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23202</xdr:rowOff>
    </xdr:from>
    <xdr:to>
      <xdr:col>19</xdr:col>
      <xdr:colOff>184150</xdr:colOff>
      <xdr:row>85</xdr:row>
      <xdr:rowOff>124802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59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109579</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68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118256</xdr:rowOff>
    </xdr:from>
    <xdr:to>
      <xdr:col>15</xdr:col>
      <xdr:colOff>133350</xdr:colOff>
      <xdr:row>85</xdr:row>
      <xdr:rowOff>48406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52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33183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60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116349</xdr:rowOff>
    </xdr:from>
    <xdr:to>
      <xdr:col>11</xdr:col>
      <xdr:colOff>82550</xdr:colOff>
      <xdr:row>85</xdr:row>
      <xdr:rowOff>46499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51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31276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604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111339</xdr:rowOff>
    </xdr:from>
    <xdr:to>
      <xdr:col>7</xdr:col>
      <xdr:colOff>31750</xdr:colOff>
      <xdr:row>85</xdr:row>
      <xdr:rowOff>41489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51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26266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59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よりも高くなっているが、勧奨制度の奨励、新規採用の抑制等により、職員数は減少傾向に転じつつあるので、引き続き定員の適正化を図るとともに、人件費の削減に努める。さらに、年功的な要素が強い給料表の構造を見直しながら、職務・職責に応じた構造への転換を図るとともに、各種手当の総点検を行い、より一層の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88</xdr:row>
      <xdr:rowOff>137886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087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85</xdr:row>
      <xdr:rowOff>169636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742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31041</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2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86</xdr:row>
      <xdr:rowOff>32657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7428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101600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7773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83457</xdr:rowOff>
    </xdr:from>
    <xdr:to>
      <xdr:col>73</xdr:col>
      <xdr:colOff>44450</xdr:colOff>
      <xdr:row>85</xdr:row>
      <xdr:rowOff>13607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23784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86</xdr:row>
      <xdr:rowOff>101600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7945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83457</xdr:rowOff>
    </xdr:from>
    <xdr:to>
      <xdr:col>68</xdr:col>
      <xdr:colOff>203200</xdr:colOff>
      <xdr:row>85</xdr:row>
      <xdr:rowOff>13607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0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90913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２９年度から徐々に増えてきており、令和３年度では、１０・４１人と、過去５年間で最高値となり、類似団体との差も０．７１人となっている。依然として類似団体の平均を上回っている状況にあるため、引き続き勧奨制度を活用した退職者の拡大と新規採用者の抑制により、職員数の削減に努めるとともに、行政評価制度による事務事業の見直し等により組織の合理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27940</xdr:rowOff>
    </xdr:from>
    <xdr:to>
      <xdr:col>81</xdr:col>
      <xdr:colOff>44450</xdr:colOff>
      <xdr:row>67</xdr:row>
      <xdr:rowOff>128270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4349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114317</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27940</xdr:rowOff>
    </xdr:from>
    <xdr:to>
      <xdr:col>81</xdr:col>
      <xdr:colOff>133350</xdr:colOff>
      <xdr:row>59</xdr:row>
      <xdr:rowOff>27940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33867</xdr:rowOff>
    </xdr:from>
    <xdr:to>
      <xdr:col>81</xdr:col>
      <xdr:colOff>44450</xdr:colOff>
      <xdr:row>63</xdr:row>
      <xdr:rowOff>76094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835217"/>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70502</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2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53975</xdr:rowOff>
    </xdr:from>
    <xdr:to>
      <xdr:col>81</xdr:col>
      <xdr:colOff>95250</xdr:colOff>
      <xdr:row>62</xdr:row>
      <xdr:rowOff>155575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33867</xdr:rowOff>
    </xdr:from>
    <xdr:to>
      <xdr:col>77</xdr:col>
      <xdr:colOff>44450</xdr:colOff>
      <xdr:row>63</xdr:row>
      <xdr:rowOff>51964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835217"/>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7726</xdr:rowOff>
    </xdr:from>
    <xdr:to>
      <xdr:col>77</xdr:col>
      <xdr:colOff>95250</xdr:colOff>
      <xdr:row>62</xdr:row>
      <xdr:rowOff>109326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119503</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06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169121</xdr:rowOff>
    </xdr:from>
    <xdr:to>
      <xdr:col>72</xdr:col>
      <xdr:colOff>203200</xdr:colOff>
      <xdr:row>63</xdr:row>
      <xdr:rowOff>51964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799021"/>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47943</xdr:rowOff>
    </xdr:from>
    <xdr:to>
      <xdr:col>73</xdr:col>
      <xdr:colOff>44450</xdr:colOff>
      <xdr:row>62</xdr:row>
      <xdr:rowOff>149543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159720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161079</xdr:rowOff>
    </xdr:from>
    <xdr:to>
      <xdr:col>68</xdr:col>
      <xdr:colOff>152400</xdr:colOff>
      <xdr:row>62</xdr:row>
      <xdr:rowOff>169121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790979"/>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19791</xdr:rowOff>
    </xdr:from>
    <xdr:to>
      <xdr:col>68</xdr:col>
      <xdr:colOff>203200</xdr:colOff>
      <xdr:row>62</xdr:row>
      <xdr:rowOff>121391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131568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167111</xdr:rowOff>
    </xdr:from>
    <xdr:to>
      <xdr:col>64</xdr:col>
      <xdr:colOff>152400</xdr:colOff>
      <xdr:row>62</xdr:row>
      <xdr:rowOff>97261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107438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25294</xdr:rowOff>
    </xdr:from>
    <xdr:to>
      <xdr:col>81</xdr:col>
      <xdr:colOff>95250</xdr:colOff>
      <xdr:row>63</xdr:row>
      <xdr:rowOff>126894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82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168821</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7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154517</xdr:rowOff>
    </xdr:from>
    <xdr:to>
      <xdr:col>77</xdr:col>
      <xdr:colOff>95250</xdr:colOff>
      <xdr:row>63</xdr:row>
      <xdr:rowOff>84667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69444</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1164</xdr:rowOff>
    </xdr:from>
    <xdr:to>
      <xdr:col>73</xdr:col>
      <xdr:colOff>44450</xdr:colOff>
      <xdr:row>63</xdr:row>
      <xdr:rowOff>102764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80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87541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88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118321</xdr:rowOff>
    </xdr:from>
    <xdr:to>
      <xdr:col>68</xdr:col>
      <xdr:colOff>203200</xdr:colOff>
      <xdr:row>63</xdr:row>
      <xdr:rowOff>48471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33248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110279</xdr:rowOff>
    </xdr:from>
    <xdr:to>
      <xdr:col>64</xdr:col>
      <xdr:colOff>152400</xdr:colOff>
      <xdr:row>63</xdr:row>
      <xdr:rowOff>40429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25206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8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９年度から、令和２年度までは毎年増加傾向であったが、令和３年度では前年度より、０．４ポイント下降し、７．９％となった。類似団体との比較においても、平成２８年度から差が徐々に少なくなり、令和２年度で同率、令和３年度で０．１ポイント下回っている。</a:t>
          </a:r>
          <a:endParaRPr lang="ja-JP" altLang="ja-JP" sz="1400">
            <a:effectLst/>
          </a:endParaRPr>
        </a:p>
        <a:p>
          <a:r>
            <a:rPr kumimoji="1" lang="ja-JP" altLang="ja-JP" sz="1100">
              <a:solidFill>
                <a:schemeClr val="dk1"/>
              </a:solidFill>
              <a:effectLst/>
              <a:latin typeface="+mn-lt"/>
              <a:ea typeface="+mn-ea"/>
              <a:cs typeface="+mn-cs"/>
            </a:rPr>
            <a:t>　選択と集中により、充当事業の厳選をして新規地方債発行を抑制するとともに、合併特例債、辺地、過疎債等の交付税措置される有利な地方債の活用を図り、実質公債比率の抑制に努める。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44</xdr:row>
      <xdr:rowOff>155448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135624"/>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165608</xdr:rowOff>
    </xdr:from>
    <xdr:to>
      <xdr:col>81</xdr:col>
      <xdr:colOff>44450</xdr:colOff>
      <xdr:row>41</xdr:row>
      <xdr:rowOff>32766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702360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165608</xdr:rowOff>
    </xdr:from>
    <xdr:to>
      <xdr:col>77</xdr:col>
      <xdr:colOff>44450</xdr:colOff>
      <xdr:row>41</xdr:row>
      <xdr:rowOff>32766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702360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98044</xdr:rowOff>
    </xdr:from>
    <xdr:to>
      <xdr:col>72</xdr:col>
      <xdr:colOff>203200</xdr:colOff>
      <xdr:row>40</xdr:row>
      <xdr:rowOff>165608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695604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40</xdr:row>
      <xdr:rowOff>98044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3512800" y="69367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131335</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81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153416</xdr:rowOff>
    </xdr:from>
    <xdr:to>
      <xdr:col>77</xdr:col>
      <xdr:colOff>95250</xdr:colOff>
      <xdr:row>41</xdr:row>
      <xdr:rowOff>83566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114808</xdr:rowOff>
    </xdr:from>
    <xdr:to>
      <xdr:col>73</xdr:col>
      <xdr:colOff>44450</xdr:colOff>
      <xdr:row>41</xdr:row>
      <xdr:rowOff>44958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55135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47244</xdr:rowOff>
    </xdr:from>
    <xdr:to>
      <xdr:col>68</xdr:col>
      <xdr:colOff>203200</xdr:colOff>
      <xdr:row>40</xdr:row>
      <xdr:rowOff>148844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に引き続きプラス値とはならず、類似団体平均を大きく下回っている。主な要因としては、公営企業債等繰入見込額の減少等があげられる。しかしながら、今後、普通交付税の減、子ども園統合工事等大規模事業実施及び小学校大規模改修等の公共施設整備事業実施等による地方債残高の上昇が予想されていることから、経常的経費の削減を中心とする行財政改革を進めるとともに、安易に地方債に頼ることのないように努めることにより、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169228</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70667"/>
          <a:ext cx="0" cy="1570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141305</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1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169228</xdr:rowOff>
    </xdr:from>
    <xdr:to>
      <xdr:col>81</xdr:col>
      <xdr:colOff>133350</xdr:colOff>
      <xdr:row>22</xdr:row>
      <xdr:rowOff>169228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4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19579</xdr:rowOff>
    </xdr:from>
    <xdr:to>
      <xdr:col>77</xdr:col>
      <xdr:colOff>95250</xdr:colOff>
      <xdr:row>15</xdr:row>
      <xdr:rowOff>121179</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59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131356</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36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119063</xdr:rowOff>
    </xdr:from>
    <xdr:to>
      <xdr:col>73</xdr:col>
      <xdr:colOff>44450</xdr:colOff>
      <xdr:row>18</xdr:row>
      <xdr:rowOff>49213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303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59390</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80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7938</xdr:rowOff>
    </xdr:from>
    <xdr:to>
      <xdr:col>68</xdr:col>
      <xdr:colOff>203200</xdr:colOff>
      <xdr:row>18</xdr:row>
      <xdr:rowOff>109538</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309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119715</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86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54187</xdr:rowOff>
    </xdr:from>
    <xdr:to>
      <xdr:col>64</xdr:col>
      <xdr:colOff>152400</xdr:colOff>
      <xdr:row>18</xdr:row>
      <xdr:rowOff>155787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31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165964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90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香川県まんのう町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17,875
17,699
194.45
12,526,641
12,103,110
337,011
7,347,994
12,733,886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人件費に係る経常収支比率は、類似団体平均とほぼ同水準で推移している。今後も適正な定員管理に努め、新規採用の抑制、手当の見直し等により人件費の削減に努める。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108712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38012"/>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23639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108712</xdr:rowOff>
    </xdr:from>
    <xdr:to>
      <xdr:col>24</xdr:col>
      <xdr:colOff>114300</xdr:colOff>
      <xdr:row>34</xdr:row>
      <xdr:rowOff>108712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143002</xdr:rowOff>
    </xdr:from>
    <xdr:to>
      <xdr:col>24</xdr:col>
      <xdr:colOff>25400</xdr:colOff>
      <xdr:row>36</xdr:row>
      <xdr:rowOff>58420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4375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34561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62484</xdr:rowOff>
    </xdr:from>
    <xdr:to>
      <xdr:col>24</xdr:col>
      <xdr:colOff>76200</xdr:colOff>
      <xdr:row>36</xdr:row>
      <xdr:rowOff>164084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81280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30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127000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53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71628</xdr:rowOff>
    </xdr:from>
    <xdr:to>
      <xdr:col>15</xdr:col>
      <xdr:colOff>149225</xdr:colOff>
      <xdr:row>37</xdr:row>
      <xdr:rowOff>1778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158005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37</xdr:row>
      <xdr:rowOff>10414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992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11955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7383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92202</xdr:rowOff>
    </xdr:from>
    <xdr:to>
      <xdr:col>24</xdr:col>
      <xdr:colOff>76200</xdr:colOff>
      <xdr:row>36</xdr:row>
      <xdr:rowOff>22352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108729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係る経常収支比率は、類似団体平均を下回っており、令和３年度は前年度から０．６ポイント減少した。主な要因は、教育費及び総務費における委託料の減少によるものである。今後も公共施設の包括管理委託や、ＯＡ機器の包括リース契約等の事務事業の見直しを図り、物件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20</xdr:row>
      <xdr:rowOff>139700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98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111777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139700</xdr:rowOff>
    </xdr:from>
    <xdr:to>
      <xdr:col>82</xdr:col>
      <xdr:colOff>196850</xdr:colOff>
      <xdr:row>20</xdr:row>
      <xdr:rowOff>139700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6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69850</xdr:rowOff>
    </xdr:from>
    <xdr:to>
      <xdr:col>82</xdr:col>
      <xdr:colOff>107950</xdr:colOff>
      <xdr:row>13</xdr:row>
      <xdr:rowOff>146050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298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156227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2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146050</xdr:rowOff>
    </xdr:from>
    <xdr:to>
      <xdr:col>78</xdr:col>
      <xdr:colOff>69850</xdr:colOff>
      <xdr:row>13</xdr:row>
      <xdr:rowOff>158750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374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12700</xdr:rowOff>
    </xdr:from>
    <xdr:to>
      <xdr:col>78</xdr:col>
      <xdr:colOff>120650</xdr:colOff>
      <xdr:row>16</xdr:row>
      <xdr:rowOff>114300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99077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4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120650</xdr:rowOff>
    </xdr:from>
    <xdr:to>
      <xdr:col>73</xdr:col>
      <xdr:colOff>180975</xdr:colOff>
      <xdr:row>13</xdr:row>
      <xdr:rowOff>158750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349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25400</xdr:rowOff>
    </xdr:from>
    <xdr:to>
      <xdr:col>74</xdr:col>
      <xdr:colOff>31750</xdr:colOff>
      <xdr:row>16</xdr:row>
      <xdr:rowOff>127000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111777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107950</xdr:rowOff>
    </xdr:from>
    <xdr:to>
      <xdr:col>69</xdr:col>
      <xdr:colOff>92075</xdr:colOff>
      <xdr:row>13</xdr:row>
      <xdr:rowOff>120650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336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99077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19050</xdr:rowOff>
    </xdr:from>
    <xdr:to>
      <xdr:col>82</xdr:col>
      <xdr:colOff>158750</xdr:colOff>
      <xdr:row>13</xdr:row>
      <xdr:rowOff>120650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99077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95250</xdr:rowOff>
    </xdr:from>
    <xdr:to>
      <xdr:col>78</xdr:col>
      <xdr:colOff>120650</xdr:colOff>
      <xdr:row>14</xdr:row>
      <xdr:rowOff>25400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35577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09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107950</xdr:rowOff>
    </xdr:from>
    <xdr:to>
      <xdr:col>74</xdr:col>
      <xdr:colOff>31750</xdr:colOff>
      <xdr:row>14</xdr:row>
      <xdr:rowOff>38100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48277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69850</xdr:rowOff>
    </xdr:from>
    <xdr:to>
      <xdr:col>69</xdr:col>
      <xdr:colOff>142875</xdr:colOff>
      <xdr:row>14</xdr:row>
      <xdr:rowOff>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57150</xdr:rowOff>
    </xdr:from>
    <xdr:to>
      <xdr:col>65</xdr:col>
      <xdr:colOff>53975</xdr:colOff>
      <xdr:row>13</xdr:row>
      <xdr:rowOff>158750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係る経常収支比率は、平成２９年度までは、類似団体を上回っていたが、平成３０年度から下回っており、令和３年度は０．４ポイント下回った。毎年障害者福祉費の負担増等があることなどから、少子高齢化の進展に対応しつつ、老人福祉、障害者福祉及び児童福祉等の動向に注視しなければならない。さらに、今後も扶助費の増額が予想される中、事務・事業の取捨選択や見直し等を行い、財政を圧迫する一因となっている扶助費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167822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5685"/>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55</xdr:row>
      <xdr:rowOff>151493</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5485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56</xdr:row>
      <xdr:rowOff>61685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812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117022</xdr:rowOff>
    </xdr:from>
    <xdr:to>
      <xdr:col>20</xdr:col>
      <xdr:colOff>38100</xdr:colOff>
      <xdr:row>56</xdr:row>
      <xdr:rowOff>47172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31949</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61685</xdr:rowOff>
    </xdr:from>
    <xdr:to>
      <xdr:col>15</xdr:col>
      <xdr:colOff>98425</xdr:colOff>
      <xdr:row>56</xdr:row>
      <xdr:rowOff>61685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66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61685</xdr:rowOff>
    </xdr:from>
    <xdr:to>
      <xdr:col>11</xdr:col>
      <xdr:colOff>9525</xdr:colOff>
      <xdr:row>57</xdr:row>
      <xdr:rowOff>4535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6628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xdr:rowOff>
    </xdr:from>
    <xdr:to>
      <xdr:col>6</xdr:col>
      <xdr:colOff>171450</xdr:colOff>
      <xdr:row>56</xdr:row>
      <xdr:rowOff>112485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122662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84562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xdr:rowOff>
    </xdr:from>
    <xdr:to>
      <xdr:col>15</xdr:col>
      <xdr:colOff>149225</xdr:colOff>
      <xdr:row>56</xdr:row>
      <xdr:rowOff>112485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122662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10885</xdr:rowOff>
    </xdr:from>
    <xdr:to>
      <xdr:col>11</xdr:col>
      <xdr:colOff>60325</xdr:colOff>
      <xdr:row>56</xdr:row>
      <xdr:rowOff>112485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122662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その他に係る経常収支比率は、令和３年度において類似団体平均を０．２ポイント上回った。主な要因としては、高齢化に伴う介護保険事業特別会計や後期高齢者医療特別会計への繰出金の増加である。</a:t>
          </a:r>
          <a:endParaRPr lang="ja-JP" altLang="ja-JP" sz="1400">
            <a:effectLst/>
          </a:endParaRPr>
        </a:p>
        <a:p>
          <a:r>
            <a:rPr kumimoji="1" lang="ja-JP" altLang="ja-JP" sz="1100">
              <a:solidFill>
                <a:schemeClr val="dk1"/>
              </a:solidFill>
              <a:effectLst/>
              <a:latin typeface="+mn-lt"/>
              <a:ea typeface="+mn-ea"/>
              <a:cs typeface="+mn-cs"/>
            </a:rPr>
            <a:t>　保険税の適正化等財政基盤の強化を図り、普通会計の負担の抑制に努める。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78015</xdr:rowOff>
    </xdr:from>
    <xdr:to>
      <xdr:col>82</xdr:col>
      <xdr:colOff>107950</xdr:colOff>
      <xdr:row>61</xdr:row>
      <xdr:rowOff>58965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9341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164392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78015</xdr:rowOff>
    </xdr:from>
    <xdr:to>
      <xdr:col>82</xdr:col>
      <xdr:colOff>196850</xdr:colOff>
      <xdr:row>52</xdr:row>
      <xdr:rowOff>78015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140607</xdr:rowOff>
    </xdr:from>
    <xdr:to>
      <xdr:col>82</xdr:col>
      <xdr:colOff>107950</xdr:colOff>
      <xdr:row>56</xdr:row>
      <xdr:rowOff>67128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703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84562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4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68035</xdr:rowOff>
    </xdr:from>
    <xdr:to>
      <xdr:col>82</xdr:col>
      <xdr:colOff>158750</xdr:colOff>
      <xdr:row>55</xdr:row>
      <xdr:rowOff>169635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67128</xdr:rowOff>
    </xdr:from>
    <xdr:to>
      <xdr:col>78</xdr:col>
      <xdr:colOff>69850</xdr:colOff>
      <xdr:row>56</xdr:row>
      <xdr:rowOff>121557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683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89807</xdr:rowOff>
    </xdr:from>
    <xdr:to>
      <xdr:col>78</xdr:col>
      <xdr:colOff>120650</xdr:colOff>
      <xdr:row>56</xdr:row>
      <xdr:rowOff>19957</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30134</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34472</xdr:rowOff>
    </xdr:from>
    <xdr:to>
      <xdr:col>73</xdr:col>
      <xdr:colOff>180975</xdr:colOff>
      <xdr:row>56</xdr:row>
      <xdr:rowOff>121557</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356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155122</xdr:rowOff>
    </xdr:from>
    <xdr:to>
      <xdr:col>74</xdr:col>
      <xdr:colOff>31750</xdr:colOff>
      <xdr:row>56</xdr:row>
      <xdr:rowOff>85272</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95449</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34472</xdr:rowOff>
    </xdr:from>
    <xdr:to>
      <xdr:col>69</xdr:col>
      <xdr:colOff>92075</xdr:colOff>
      <xdr:row>57</xdr:row>
      <xdr:rowOff>58965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6356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89807</xdr:rowOff>
    </xdr:from>
    <xdr:to>
      <xdr:col>82</xdr:col>
      <xdr:colOff>158750</xdr:colOff>
      <xdr:row>56</xdr:row>
      <xdr:rowOff>19957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61884</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9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16328</xdr:rowOff>
    </xdr:from>
    <xdr:to>
      <xdr:col>78</xdr:col>
      <xdr:colOff>120650</xdr:colOff>
      <xdr:row>56</xdr:row>
      <xdr:rowOff>117928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102705</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0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70757</xdr:rowOff>
    </xdr:from>
    <xdr:to>
      <xdr:col>74</xdr:col>
      <xdr:colOff>31750</xdr:colOff>
      <xdr:row>57</xdr:row>
      <xdr:rowOff>907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157134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155122</xdr:rowOff>
    </xdr:from>
    <xdr:to>
      <xdr:col>69</xdr:col>
      <xdr:colOff>142875</xdr:colOff>
      <xdr:row>56</xdr:row>
      <xdr:rowOff>85272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95449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94542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類似団体平均を１．７ポイント下回っており、前年度からも０．５ポイント減少した。主な要因は、住民一人あたり１０万円の特別定額給付金事業約１８億３千万円の皆減によるものである。</a:t>
          </a:r>
          <a:endParaRPr lang="ja-JP" altLang="ja-JP" sz="1400">
            <a:effectLst/>
          </a:endParaRPr>
        </a:p>
        <a:p>
          <a:r>
            <a:rPr kumimoji="1" lang="ja-JP" altLang="ja-JP" sz="1100">
              <a:solidFill>
                <a:schemeClr val="dk1"/>
              </a:solidFill>
              <a:effectLst/>
              <a:latin typeface="+mn-lt"/>
              <a:ea typeface="+mn-ea"/>
              <a:cs typeface="+mn-cs"/>
            </a:rPr>
            <a:t>　今後は、行財政改革により補助金及び負担金等の廃止や見直しを行い、単独補助・負担金の整理合理化、優遇措置の見直しを図り、補助費等の抑制に努める。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40</xdr:row>
      <xdr:rowOff>66040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362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36</xdr:row>
      <xdr:rowOff>27940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1620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40657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27940</xdr:rowOff>
    </xdr:from>
    <xdr:to>
      <xdr:col>78</xdr:col>
      <xdr:colOff>69850</xdr:colOff>
      <xdr:row>36</xdr:row>
      <xdr:rowOff>96520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200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3810</xdr:rowOff>
    </xdr:from>
    <xdr:to>
      <xdr:col>78</xdr:col>
      <xdr:colOff>120650</xdr:colOff>
      <xdr:row>37</xdr:row>
      <xdr:rowOff>105410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90187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96520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2077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160020</xdr:rowOff>
    </xdr:from>
    <xdr:to>
      <xdr:col>74</xdr:col>
      <xdr:colOff>31750</xdr:colOff>
      <xdr:row>37</xdr:row>
      <xdr:rowOff>90170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74947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43180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207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21607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148590</xdr:rowOff>
    </xdr:from>
    <xdr:to>
      <xdr:col>78</xdr:col>
      <xdr:colOff>120650</xdr:colOff>
      <xdr:row>36</xdr:row>
      <xdr:rowOff>78740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88917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45720</xdr:rowOff>
    </xdr:from>
    <xdr:to>
      <xdr:col>74</xdr:col>
      <xdr:colOff>31750</xdr:colOff>
      <xdr:row>36</xdr:row>
      <xdr:rowOff>147320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157497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163830</xdr:rowOff>
    </xdr:from>
    <xdr:to>
      <xdr:col>65</xdr:col>
      <xdr:colOff>53975</xdr:colOff>
      <xdr:row>36</xdr:row>
      <xdr:rowOff>93980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104157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公債費に係る経常収支比率は、平成２９年度は、類似団体平均と近似値であったものの、毎年乖離し令和３年度においては、類似団体を５．３ポイント上回っている。主な要因としては、大型事業に伴う合併特例債や過疎債の元金償還額の増加によるものである。</a:t>
          </a:r>
          <a:endParaRPr lang="ja-JP" altLang="ja-JP" sz="1000">
            <a:effectLst/>
          </a:endParaRPr>
        </a:p>
        <a:p>
          <a:r>
            <a:rPr kumimoji="1" lang="ja-JP" altLang="ja-JP" sz="1000">
              <a:solidFill>
                <a:schemeClr val="dk1"/>
              </a:solidFill>
              <a:effectLst/>
              <a:latin typeface="+mn-lt"/>
              <a:ea typeface="+mn-ea"/>
              <a:cs typeface="+mn-cs"/>
            </a:rPr>
            <a:t>　今後は選択と集中により、充当事業を厳選して新規地方債発行を抑制するとともに、合併特例債、辺地・過疎債等の交付税措置される有利な地方債の活用を図り、安易に地方債に頼ることのないよう財政運営に努める。</a:t>
          </a:r>
          <a:endParaRPr lang="ja-JP" altLang="ja-JP" sz="100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69850</xdr:rowOff>
    </xdr:from>
    <xdr:to>
      <xdr:col>24</xdr:col>
      <xdr:colOff>25400</xdr:colOff>
      <xdr:row>81</xdr:row>
      <xdr:rowOff>81280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5715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53357</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81280</xdr:rowOff>
    </xdr:from>
    <xdr:to>
      <xdr:col>24</xdr:col>
      <xdr:colOff>114300</xdr:colOff>
      <xdr:row>81</xdr:row>
      <xdr:rowOff>81280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156227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69850</xdr:rowOff>
    </xdr:from>
    <xdr:to>
      <xdr:col>24</xdr:col>
      <xdr:colOff>114300</xdr:colOff>
      <xdr:row>74</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138430</xdr:rowOff>
    </xdr:from>
    <xdr:to>
      <xdr:col>24</xdr:col>
      <xdr:colOff>25400</xdr:colOff>
      <xdr:row>81</xdr:row>
      <xdr:rowOff>12700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8544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144163</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345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127636</xdr:rowOff>
    </xdr:from>
    <xdr:to>
      <xdr:col>24</xdr:col>
      <xdr:colOff>76200</xdr:colOff>
      <xdr:row>79</xdr:row>
      <xdr:rowOff>57786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5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12700</xdr:rowOff>
    </xdr:from>
    <xdr:to>
      <xdr:col>19</xdr:col>
      <xdr:colOff>187325</xdr:colOff>
      <xdr:row>81</xdr:row>
      <xdr:rowOff>24130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9001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13336</xdr:rowOff>
    </xdr:from>
    <xdr:to>
      <xdr:col>20</xdr:col>
      <xdr:colOff>38100</xdr:colOff>
      <xdr:row>79</xdr:row>
      <xdr:rowOff>114936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5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125113</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326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149861</xdr:rowOff>
    </xdr:from>
    <xdr:to>
      <xdr:col>15</xdr:col>
      <xdr:colOff>98425</xdr:colOff>
      <xdr:row>81</xdr:row>
      <xdr:rowOff>24130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8658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41911</xdr:rowOff>
    </xdr:from>
    <xdr:to>
      <xdr:col>15</xdr:col>
      <xdr:colOff>149225</xdr:colOff>
      <xdr:row>79</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153688</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167005</xdr:rowOff>
    </xdr:from>
    <xdr:to>
      <xdr:col>11</xdr:col>
      <xdr:colOff>9525</xdr:colOff>
      <xdr:row>80</xdr:row>
      <xdr:rowOff>149861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711555"/>
          <a:ext cx="889000" cy="15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41911</xdr:rowOff>
    </xdr:from>
    <xdr:to>
      <xdr:col>11</xdr:col>
      <xdr:colOff>60325</xdr:colOff>
      <xdr:row>79</xdr:row>
      <xdr:rowOff>143511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153688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36195</xdr:rowOff>
    </xdr:from>
    <xdr:to>
      <xdr:col>6</xdr:col>
      <xdr:colOff>171450</xdr:colOff>
      <xdr:row>79</xdr:row>
      <xdr:rowOff>137795</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58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147972</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4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87630</xdr:rowOff>
    </xdr:from>
    <xdr:to>
      <xdr:col>24</xdr:col>
      <xdr:colOff>76200</xdr:colOff>
      <xdr:row>81</xdr:row>
      <xdr:rowOff>17780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80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167657</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71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133350</xdr:rowOff>
    </xdr:from>
    <xdr:to>
      <xdr:col>20</xdr:col>
      <xdr:colOff>38100</xdr:colOff>
      <xdr:row>81</xdr:row>
      <xdr:rowOff>63500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84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48277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93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144780</xdr:rowOff>
    </xdr:from>
    <xdr:to>
      <xdr:col>15</xdr:col>
      <xdr:colOff>149225</xdr:colOff>
      <xdr:row>81</xdr:row>
      <xdr:rowOff>74930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59707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99061</xdr:rowOff>
    </xdr:from>
    <xdr:to>
      <xdr:col>11</xdr:col>
      <xdr:colOff>60325</xdr:colOff>
      <xdr:row>81</xdr:row>
      <xdr:rowOff>29211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13988</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116205</xdr:rowOff>
    </xdr:from>
    <xdr:to>
      <xdr:col>6</xdr:col>
      <xdr:colOff>171450</xdr:colOff>
      <xdr:row>80</xdr:row>
      <xdr:rowOff>46355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66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31132</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74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に係る経常収支比率は、毎年類似団体平均を下回っており、令和３年度は、類似団体よりも９．０ポイント下回った。今後も、人口規模に沿った職員数の適正化を図るとともにＰＦＩ手法の導入、公共施設の包括管理の実施等事務事業の見直しを図り、歳出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159004</xdr:rowOff>
    </xdr:from>
    <xdr:to>
      <xdr:col>82</xdr:col>
      <xdr:colOff>107950</xdr:colOff>
      <xdr:row>80</xdr:row>
      <xdr:rowOff>163576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84630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73931</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159004</xdr:rowOff>
    </xdr:from>
    <xdr:to>
      <xdr:col>82</xdr:col>
      <xdr:colOff>196850</xdr:colOff>
      <xdr:row>74</xdr:row>
      <xdr:rowOff>159004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165863</xdr:rowOff>
    </xdr:from>
    <xdr:to>
      <xdr:col>82</xdr:col>
      <xdr:colOff>107950</xdr:colOff>
      <xdr:row>77</xdr:row>
      <xdr:rowOff>10413</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024613"/>
          <a:ext cx="838200" cy="18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155719</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357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xdr:rowOff>
    </xdr:from>
    <xdr:to>
      <xdr:col>82</xdr:col>
      <xdr:colOff>158750</xdr:colOff>
      <xdr:row>78</xdr:row>
      <xdr:rowOff>113792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10413</xdr:rowOff>
    </xdr:from>
    <xdr:to>
      <xdr:col>78</xdr:col>
      <xdr:colOff>69850</xdr:colOff>
      <xdr:row>77</xdr:row>
      <xdr:rowOff>124713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21206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126492</xdr:rowOff>
    </xdr:from>
    <xdr:to>
      <xdr:col>78</xdr:col>
      <xdr:colOff>120650</xdr:colOff>
      <xdr:row>79</xdr:row>
      <xdr:rowOff>56642</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49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41419</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83565</xdr:rowOff>
    </xdr:from>
    <xdr:to>
      <xdr:col>73</xdr:col>
      <xdr:colOff>180975</xdr:colOff>
      <xdr:row>77</xdr:row>
      <xdr:rowOff>124713</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28521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140208</xdr:rowOff>
    </xdr:from>
    <xdr:to>
      <xdr:col>74</xdr:col>
      <xdr:colOff>31750</xdr:colOff>
      <xdr:row>79</xdr:row>
      <xdr:rowOff>70358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51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55135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83565</xdr:rowOff>
    </xdr:from>
    <xdr:to>
      <xdr:col>69</xdr:col>
      <xdr:colOff>92075</xdr:colOff>
      <xdr:row>78</xdr:row>
      <xdr:rowOff>81280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285215"/>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135637</xdr:rowOff>
    </xdr:from>
    <xdr:to>
      <xdr:col>69</xdr:col>
      <xdr:colOff>142875</xdr:colOff>
      <xdr:row>79</xdr:row>
      <xdr:rowOff>65787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50564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36847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115062</xdr:rowOff>
    </xdr:from>
    <xdr:to>
      <xdr:col>82</xdr:col>
      <xdr:colOff>158750</xdr:colOff>
      <xdr:row>76</xdr:row>
      <xdr:rowOff>45213</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131589</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81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131063</xdr:rowOff>
    </xdr:from>
    <xdr:to>
      <xdr:col>78</xdr:col>
      <xdr:colOff>120650</xdr:colOff>
      <xdr:row>77</xdr:row>
      <xdr:rowOff>61213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73913</xdr:rowOff>
    </xdr:from>
    <xdr:to>
      <xdr:col>74</xdr:col>
      <xdr:colOff>31750</xdr:colOff>
      <xdr:row>78</xdr:row>
      <xdr:rowOff>4063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14240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32765</xdr:rowOff>
    </xdr:from>
    <xdr:to>
      <xdr:col>69</xdr:col>
      <xdr:colOff>142875</xdr:colOff>
      <xdr:row>77</xdr:row>
      <xdr:rowOff>134365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144542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142257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香川県まんのう町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9347</xdr:rowOff>
    </xdr:from>
    <xdr:to>
      <xdr:col>29</xdr:col>
      <xdr:colOff>127000</xdr:colOff>
      <xdr:row>20</xdr:row>
      <xdr:rowOff>58627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14372"/>
          <a:ext cx="0" cy="14208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30704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0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58627</xdr:rowOff>
    </xdr:from>
    <xdr:to>
      <xdr:col>30</xdr:col>
      <xdr:colOff>25400</xdr:colOff>
      <xdr:row>20</xdr:row>
      <xdr:rowOff>58627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3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95724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5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9347</xdr:rowOff>
    </xdr:from>
    <xdr:to>
      <xdr:col>30</xdr:col>
      <xdr:colOff>25400</xdr:colOff>
      <xdr:row>12</xdr:row>
      <xdr:rowOff>9347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14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134865</xdr:rowOff>
    </xdr:from>
    <xdr:to>
      <xdr:col>29</xdr:col>
      <xdr:colOff>127000</xdr:colOff>
      <xdr:row>14</xdr:row>
      <xdr:rowOff>26476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411340"/>
          <a:ext cx="647700" cy="63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126436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45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154359</xdr:rowOff>
    </xdr:from>
    <xdr:to>
      <xdr:col>29</xdr:col>
      <xdr:colOff>177800</xdr:colOff>
      <xdr:row>16</xdr:row>
      <xdr:rowOff>84509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73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26476</xdr:rowOff>
    </xdr:from>
    <xdr:to>
      <xdr:col>26</xdr:col>
      <xdr:colOff>50800</xdr:colOff>
      <xdr:row>14</xdr:row>
      <xdr:rowOff>67363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474401"/>
          <a:ext cx="698500" cy="40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57858</xdr:rowOff>
    </xdr:from>
    <xdr:to>
      <xdr:col>26</xdr:col>
      <xdr:colOff>101600</xdr:colOff>
      <xdr:row>16</xdr:row>
      <xdr:rowOff>159458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144235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35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67363</xdr:rowOff>
    </xdr:from>
    <xdr:to>
      <xdr:col>22</xdr:col>
      <xdr:colOff>114300</xdr:colOff>
      <xdr:row>14</xdr:row>
      <xdr:rowOff>127599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515288"/>
          <a:ext cx="698500" cy="60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66234</xdr:rowOff>
    </xdr:from>
    <xdr:to>
      <xdr:col>22</xdr:col>
      <xdr:colOff>165100</xdr:colOff>
      <xdr:row>16</xdr:row>
      <xdr:rowOff>167834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57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152611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4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127599</xdr:rowOff>
    </xdr:from>
    <xdr:to>
      <xdr:col>18</xdr:col>
      <xdr:colOff>177800</xdr:colOff>
      <xdr:row>14</xdr:row>
      <xdr:rowOff>137837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575524"/>
          <a:ext cx="698500" cy="10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74954</xdr:rowOff>
    </xdr:from>
    <xdr:to>
      <xdr:col>19</xdr:col>
      <xdr:colOff>38100</xdr:colOff>
      <xdr:row>17</xdr:row>
      <xdr:rowOff>5104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161331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5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70088</xdr:rowOff>
    </xdr:from>
    <xdr:to>
      <xdr:col>15</xdr:col>
      <xdr:colOff>101600</xdr:colOff>
      <xdr:row>17</xdr:row>
      <xdr:rowOff>238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156465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4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84065</xdr:rowOff>
    </xdr:from>
    <xdr:to>
      <xdr:col>29</xdr:col>
      <xdr:colOff>177800</xdr:colOff>
      <xdr:row>14</xdr:row>
      <xdr:rowOff>14215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360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100592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20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147126</xdr:rowOff>
    </xdr:from>
    <xdr:to>
      <xdr:col>26</xdr:col>
      <xdr:colOff>101600</xdr:colOff>
      <xdr:row>14</xdr:row>
      <xdr:rowOff>77276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423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87453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192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16563</xdr:rowOff>
    </xdr:from>
    <xdr:to>
      <xdr:col>22</xdr:col>
      <xdr:colOff>165100</xdr:colOff>
      <xdr:row>14</xdr:row>
      <xdr:rowOff>118163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464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128340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23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76799</xdr:rowOff>
    </xdr:from>
    <xdr:to>
      <xdr:col>19</xdr:col>
      <xdr:colOff>38100</xdr:colOff>
      <xdr:row>15</xdr:row>
      <xdr:rowOff>6949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524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17126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29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87037</xdr:rowOff>
    </xdr:from>
    <xdr:to>
      <xdr:col>15</xdr:col>
      <xdr:colOff>101600</xdr:colOff>
      <xdr:row>15</xdr:row>
      <xdr:rowOff>17187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534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27364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30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203352</xdr:rowOff>
    </xdr:from>
    <xdr:to>
      <xdr:col>29</xdr:col>
      <xdr:colOff>127000</xdr:colOff>
      <xdr:row>37</xdr:row>
      <xdr:rowOff>199561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27902"/>
          <a:ext cx="0" cy="11963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171638</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9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199561</xdr:rowOff>
    </xdr:from>
    <xdr:to>
      <xdr:col>30</xdr:col>
      <xdr:colOff>25400</xdr:colOff>
      <xdr:row>37</xdr:row>
      <xdr:rowOff>199561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242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118279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7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203352</xdr:rowOff>
    </xdr:from>
    <xdr:to>
      <xdr:col>30</xdr:col>
      <xdr:colOff>25400</xdr:colOff>
      <xdr:row>33</xdr:row>
      <xdr:rowOff>203352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27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78594</xdr:rowOff>
    </xdr:from>
    <xdr:to>
      <xdr:col>29</xdr:col>
      <xdr:colOff>127000</xdr:colOff>
      <xdr:row>35</xdr:row>
      <xdr:rowOff>109379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688944"/>
          <a:ext cx="647700" cy="30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63371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737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55055</xdr:rowOff>
    </xdr:from>
    <xdr:to>
      <xdr:col>29</xdr:col>
      <xdr:colOff>177800</xdr:colOff>
      <xdr:row>35</xdr:row>
      <xdr:rowOff>156655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65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64592</xdr:rowOff>
    </xdr:from>
    <xdr:to>
      <xdr:col>26</xdr:col>
      <xdr:colOff>50800</xdr:colOff>
      <xdr:row>35</xdr:row>
      <xdr:rowOff>109379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674942"/>
          <a:ext cx="698500" cy="44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83820</xdr:rowOff>
    </xdr:from>
    <xdr:to>
      <xdr:col>26</xdr:col>
      <xdr:colOff>101600</xdr:colOff>
      <xdr:row>35</xdr:row>
      <xdr:rowOff>185420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94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170197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780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55201</xdr:rowOff>
    </xdr:from>
    <xdr:to>
      <xdr:col>22</xdr:col>
      <xdr:colOff>114300</xdr:colOff>
      <xdr:row>35</xdr:row>
      <xdr:rowOff>64592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665551"/>
          <a:ext cx="698500" cy="9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78867</xdr:rowOff>
    </xdr:from>
    <xdr:to>
      <xdr:col>22</xdr:col>
      <xdr:colOff>165100</xdr:colOff>
      <xdr:row>35</xdr:row>
      <xdr:rowOff>180467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892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165244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77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55201</xdr:rowOff>
    </xdr:from>
    <xdr:to>
      <xdr:col>18</xdr:col>
      <xdr:colOff>177800</xdr:colOff>
      <xdr:row>35</xdr:row>
      <xdr:rowOff>197200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665551"/>
          <a:ext cx="698500" cy="141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55511</xdr:rowOff>
    </xdr:from>
    <xdr:to>
      <xdr:col>19</xdr:col>
      <xdr:colOff>38100</xdr:colOff>
      <xdr:row>35</xdr:row>
      <xdr:rowOff>157111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658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141888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7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54235</xdr:rowOff>
    </xdr:from>
    <xdr:to>
      <xdr:col>15</xdr:col>
      <xdr:colOff>101600</xdr:colOff>
      <xdr:row>35</xdr:row>
      <xdr:rowOff>155835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64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166012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3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27794</xdr:rowOff>
    </xdr:from>
    <xdr:to>
      <xdr:col>29</xdr:col>
      <xdr:colOff>177800</xdr:colOff>
      <xdr:row>35</xdr:row>
      <xdr:rowOff>129394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38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215771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48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58579</xdr:rowOff>
    </xdr:from>
    <xdr:to>
      <xdr:col>26</xdr:col>
      <xdr:colOff>101600</xdr:colOff>
      <xdr:row>35</xdr:row>
      <xdr:rowOff>160179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668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170356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437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13792</xdr:rowOff>
    </xdr:from>
    <xdr:to>
      <xdr:col>22</xdr:col>
      <xdr:colOff>165100</xdr:colOff>
      <xdr:row>35</xdr:row>
      <xdr:rowOff>115392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624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125569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39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4401</xdr:rowOff>
    </xdr:from>
    <xdr:to>
      <xdr:col>19</xdr:col>
      <xdr:colOff>38100</xdr:colOff>
      <xdr:row>35</xdr:row>
      <xdr:rowOff>106001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614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116178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38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146400</xdr:rowOff>
    </xdr:from>
    <xdr:to>
      <xdr:col>15</xdr:col>
      <xdr:colOff>101600</xdr:colOff>
      <xdr:row>35</xdr:row>
      <xdr:rowOff>248000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56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232777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84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香川県まんのう町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17,875
17,699
194.45
12,526,641
12,103,110
337,011
7,347,994
12,733,886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100446</xdr:rowOff>
    </xdr:from>
    <xdr:to>
      <xdr:col>24</xdr:col>
      <xdr:colOff>62865</xdr:colOff>
      <xdr:row>39</xdr:row>
      <xdr:rowOff>760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43946"/>
          <a:ext cx="1270" cy="1443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4587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760</xdr:rowOff>
    </xdr:from>
    <xdr:to>
      <xdr:col>24</xdr:col>
      <xdr:colOff>152400</xdr:colOff>
      <xdr:row>39</xdr:row>
      <xdr:rowOff>760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7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47123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100446</xdr:rowOff>
    </xdr:from>
    <xdr:to>
      <xdr:col>24</xdr:col>
      <xdr:colOff>152400</xdr:colOff>
      <xdr:row>30</xdr:row>
      <xdr:rowOff>100446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4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115158</xdr:rowOff>
    </xdr:from>
    <xdr:to>
      <xdr:col>24</xdr:col>
      <xdr:colOff>63500</xdr:colOff>
      <xdr:row>34</xdr:row>
      <xdr:rowOff>126833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44458"/>
          <a:ext cx="838200" cy="1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107495</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08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129068</xdr:rowOff>
    </xdr:from>
    <xdr:to>
      <xdr:col>24</xdr:col>
      <xdr:colOff>114300</xdr:colOff>
      <xdr:row>36</xdr:row>
      <xdr:rowOff>59218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2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126833</xdr:rowOff>
    </xdr:from>
    <xdr:to>
      <xdr:col>19</xdr:col>
      <xdr:colOff>177800</xdr:colOff>
      <xdr:row>37</xdr:row>
      <xdr:rowOff>67511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56133"/>
          <a:ext cx="889000" cy="45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35195</xdr:rowOff>
    </xdr:from>
    <xdr:to>
      <xdr:col>20</xdr:col>
      <xdr:colOff>38100</xdr:colOff>
      <xdr:row>36</xdr:row>
      <xdr:rowOff>136795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127922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30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11357</xdr:rowOff>
    </xdr:from>
    <xdr:to>
      <xdr:col>15</xdr:col>
      <xdr:colOff>50800</xdr:colOff>
      <xdr:row>37</xdr:row>
      <xdr:rowOff>67511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355007"/>
          <a:ext cx="889000" cy="5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15862</xdr:rowOff>
    </xdr:from>
    <xdr:to>
      <xdr:col>15</xdr:col>
      <xdr:colOff>101600</xdr:colOff>
      <xdr:row>37</xdr:row>
      <xdr:rowOff>117462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133989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11357</xdr:rowOff>
    </xdr:from>
    <xdr:to>
      <xdr:col>10</xdr:col>
      <xdr:colOff>114300</xdr:colOff>
      <xdr:row>37</xdr:row>
      <xdr:rowOff>50954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55007"/>
          <a:ext cx="889000" cy="3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33938</xdr:rowOff>
    </xdr:from>
    <xdr:to>
      <xdr:col>10</xdr:col>
      <xdr:colOff>165100</xdr:colOff>
      <xdr:row>37</xdr:row>
      <xdr:rowOff>135538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126665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7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44078</xdr:rowOff>
    </xdr:from>
    <xdr:to>
      <xdr:col>6</xdr:col>
      <xdr:colOff>38100</xdr:colOff>
      <xdr:row>37</xdr:row>
      <xdr:rowOff>145678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136805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8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64358</xdr:rowOff>
    </xdr:from>
    <xdr:to>
      <xdr:col>24</xdr:col>
      <xdr:colOff>114300</xdr:colOff>
      <xdr:row>34</xdr:row>
      <xdr:rowOff>165958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9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87235</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4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76033</xdr:rowOff>
    </xdr:from>
    <xdr:to>
      <xdr:col>20</xdr:col>
      <xdr:colOff>38100</xdr:colOff>
      <xdr:row>35</xdr:row>
      <xdr:rowOff>6183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0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22710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680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16711</xdr:rowOff>
    </xdr:from>
    <xdr:to>
      <xdr:col>15</xdr:col>
      <xdr:colOff>101600</xdr:colOff>
      <xdr:row>37</xdr:row>
      <xdr:rowOff>118311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109438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5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132007</xdr:rowOff>
    </xdr:from>
    <xdr:to>
      <xdr:col>10</xdr:col>
      <xdr:colOff>165100</xdr:colOff>
      <xdr:row>37</xdr:row>
      <xdr:rowOff>62157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0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78684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07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154</xdr:rowOff>
    </xdr:from>
    <xdr:to>
      <xdr:col>6</xdr:col>
      <xdr:colOff>38100</xdr:colOff>
      <xdr:row>37</xdr:row>
      <xdr:rowOff>101754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4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118281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11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133756</xdr:rowOff>
    </xdr:from>
    <xdr:to>
      <xdr:col>24</xdr:col>
      <xdr:colOff>62865</xdr:colOff>
      <xdr:row>59</xdr:row>
      <xdr:rowOff>135833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6256"/>
          <a:ext cx="1270" cy="1545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139660</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5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135833</xdr:rowOff>
    </xdr:from>
    <xdr:to>
      <xdr:col>24</xdr:col>
      <xdr:colOff>152400</xdr:colOff>
      <xdr:row>59</xdr:row>
      <xdr:rowOff>135833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5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80433</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1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133756</xdr:rowOff>
    </xdr:from>
    <xdr:to>
      <xdr:col>24</xdr:col>
      <xdr:colOff>152400</xdr:colOff>
      <xdr:row>50</xdr:row>
      <xdr:rowOff>133756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6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167913</xdr:rowOff>
    </xdr:from>
    <xdr:to>
      <xdr:col>24</xdr:col>
      <xdr:colOff>63500</xdr:colOff>
      <xdr:row>56</xdr:row>
      <xdr:rowOff>14046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97663"/>
          <a:ext cx="838200" cy="1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84173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42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61296</xdr:rowOff>
    </xdr:from>
    <xdr:to>
      <xdr:col>24</xdr:col>
      <xdr:colOff>114300</xdr:colOff>
      <xdr:row>55</xdr:row>
      <xdr:rowOff>162896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31306</xdr:rowOff>
    </xdr:from>
    <xdr:to>
      <xdr:col>19</xdr:col>
      <xdr:colOff>177800</xdr:colOff>
      <xdr:row>56</xdr:row>
      <xdr:rowOff>14046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289606"/>
          <a:ext cx="889000" cy="32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103625</xdr:rowOff>
    </xdr:from>
    <xdr:to>
      <xdr:col>20</xdr:col>
      <xdr:colOff>38100</xdr:colOff>
      <xdr:row>56</xdr:row>
      <xdr:rowOff>33775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50302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0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31306</xdr:rowOff>
    </xdr:from>
    <xdr:to>
      <xdr:col>15</xdr:col>
      <xdr:colOff>50800</xdr:colOff>
      <xdr:row>54</xdr:row>
      <xdr:rowOff>50718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289606"/>
          <a:ext cx="889000" cy="1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168625</xdr:rowOff>
    </xdr:from>
    <xdr:to>
      <xdr:col>15</xdr:col>
      <xdr:colOff>101600</xdr:colOff>
      <xdr:row>56</xdr:row>
      <xdr:rowOff>98775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9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89902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9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32220</xdr:rowOff>
    </xdr:from>
    <xdr:to>
      <xdr:col>10</xdr:col>
      <xdr:colOff>114300</xdr:colOff>
      <xdr:row>54</xdr:row>
      <xdr:rowOff>50718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290520"/>
          <a:ext cx="889000" cy="1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98920</xdr:rowOff>
    </xdr:from>
    <xdr:to>
      <xdr:col>10</xdr:col>
      <xdr:colOff>165100</xdr:colOff>
      <xdr:row>57</xdr:row>
      <xdr:rowOff>29070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20197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156966</xdr:rowOff>
    </xdr:from>
    <xdr:to>
      <xdr:col>6</xdr:col>
      <xdr:colOff>38100</xdr:colOff>
      <xdr:row>57</xdr:row>
      <xdr:rowOff>87116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5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78243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117113</xdr:rowOff>
    </xdr:from>
    <xdr:to>
      <xdr:col>24</xdr:col>
      <xdr:colOff>114300</xdr:colOff>
      <xdr:row>56</xdr:row>
      <xdr:rowOff>47263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4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95540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2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134696</xdr:rowOff>
    </xdr:from>
    <xdr:to>
      <xdr:col>20</xdr:col>
      <xdr:colOff>38100</xdr:colOff>
      <xdr:row>56</xdr:row>
      <xdr:rowOff>64846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6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55973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65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151956</xdr:rowOff>
    </xdr:from>
    <xdr:to>
      <xdr:col>15</xdr:col>
      <xdr:colOff>101600</xdr:colOff>
      <xdr:row>54</xdr:row>
      <xdr:rowOff>82106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23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98633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08795" y="9014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171368</xdr:rowOff>
    </xdr:from>
    <xdr:to>
      <xdr:col>10</xdr:col>
      <xdr:colOff>165100</xdr:colOff>
      <xdr:row>54</xdr:row>
      <xdr:rowOff>101518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25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118045</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19795" y="903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152870</xdr:rowOff>
    </xdr:from>
    <xdr:to>
      <xdr:col>6</xdr:col>
      <xdr:colOff>38100</xdr:colOff>
      <xdr:row>54</xdr:row>
      <xdr:rowOff>83020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23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99547</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30795" y="901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59690</xdr:rowOff>
    </xdr:from>
    <xdr:to>
      <xdr:col>24</xdr:col>
      <xdr:colOff>62865</xdr:colOff>
      <xdr:row>78</xdr:row>
      <xdr:rowOff>82322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32640"/>
          <a:ext cx="1270" cy="1222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86149</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5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82322</xdr:rowOff>
    </xdr:from>
    <xdr:to>
      <xdr:col>24</xdr:col>
      <xdr:colOff>152400</xdr:colOff>
      <xdr:row>78</xdr:row>
      <xdr:rowOff>82322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5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6367</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0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59690</xdr:rowOff>
    </xdr:from>
    <xdr:to>
      <xdr:col>24</xdr:col>
      <xdr:colOff>152400</xdr:colOff>
      <xdr:row>71</xdr:row>
      <xdr:rowOff>59690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3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90643</xdr:rowOff>
    </xdr:from>
    <xdr:to>
      <xdr:col>24</xdr:col>
      <xdr:colOff>63500</xdr:colOff>
      <xdr:row>75</xdr:row>
      <xdr:rowOff>154056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2949393"/>
          <a:ext cx="838200" cy="6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149486</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08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171059</xdr:rowOff>
    </xdr:from>
    <xdr:to>
      <xdr:col>24</xdr:col>
      <xdr:colOff>114300</xdr:colOff>
      <xdr:row>76</xdr:row>
      <xdr:rowOff>101209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124064</xdr:rowOff>
    </xdr:from>
    <xdr:to>
      <xdr:col>19</xdr:col>
      <xdr:colOff>177800</xdr:colOff>
      <xdr:row>75</xdr:row>
      <xdr:rowOff>154056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2982814"/>
          <a:ext cx="8890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170921</xdr:rowOff>
    </xdr:from>
    <xdr:to>
      <xdr:col>20</xdr:col>
      <xdr:colOff>38100</xdr:colOff>
      <xdr:row>76</xdr:row>
      <xdr:rowOff>101071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92198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124064</xdr:rowOff>
    </xdr:from>
    <xdr:to>
      <xdr:col>15</xdr:col>
      <xdr:colOff>50800</xdr:colOff>
      <xdr:row>75</xdr:row>
      <xdr:rowOff>142672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982814"/>
          <a:ext cx="889000" cy="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144724</xdr:rowOff>
    </xdr:from>
    <xdr:to>
      <xdr:col>15</xdr:col>
      <xdr:colOff>101600</xdr:colOff>
      <xdr:row>77</xdr:row>
      <xdr:rowOff>74874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7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66001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26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129322</xdr:rowOff>
    </xdr:from>
    <xdr:to>
      <xdr:col>10</xdr:col>
      <xdr:colOff>114300</xdr:colOff>
      <xdr:row>75</xdr:row>
      <xdr:rowOff>142672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2988072"/>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118573</xdr:rowOff>
    </xdr:from>
    <xdr:to>
      <xdr:col>10</xdr:col>
      <xdr:colOff>165100</xdr:colOff>
      <xdr:row>77</xdr:row>
      <xdr:rowOff>48723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39850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24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43591</xdr:rowOff>
    </xdr:from>
    <xdr:to>
      <xdr:col>6</xdr:col>
      <xdr:colOff>38100</xdr:colOff>
      <xdr:row>76</xdr:row>
      <xdr:rowOff>145191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7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136318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6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39843</xdr:rowOff>
    </xdr:from>
    <xdr:to>
      <xdr:col>24</xdr:col>
      <xdr:colOff>114300</xdr:colOff>
      <xdr:row>75</xdr:row>
      <xdr:rowOff>141443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89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62720</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75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103256</xdr:rowOff>
    </xdr:from>
    <xdr:to>
      <xdr:col>20</xdr:col>
      <xdr:colOff>38100</xdr:colOff>
      <xdr:row>76</xdr:row>
      <xdr:rowOff>33406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96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49933</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73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73264</xdr:rowOff>
    </xdr:from>
    <xdr:to>
      <xdr:col>15</xdr:col>
      <xdr:colOff>101600</xdr:colOff>
      <xdr:row>76</xdr:row>
      <xdr:rowOff>3414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93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19941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70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91872</xdr:rowOff>
    </xdr:from>
    <xdr:to>
      <xdr:col>10</xdr:col>
      <xdr:colOff>165100</xdr:colOff>
      <xdr:row>76</xdr:row>
      <xdr:rowOff>22022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95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38549</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272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78522</xdr:rowOff>
    </xdr:from>
    <xdr:to>
      <xdr:col>6</xdr:col>
      <xdr:colOff>38100</xdr:colOff>
      <xdr:row>76</xdr:row>
      <xdr:rowOff>8672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9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25199</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71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122588</xdr:rowOff>
    </xdr:from>
    <xdr:to>
      <xdr:col>24</xdr:col>
      <xdr:colOff>62865</xdr:colOff>
      <xdr:row>98</xdr:row>
      <xdr:rowOff>126408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81638"/>
          <a:ext cx="1270" cy="154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130235</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126408</xdr:rowOff>
    </xdr:from>
    <xdr:to>
      <xdr:col>24</xdr:col>
      <xdr:colOff>152400</xdr:colOff>
      <xdr:row>98</xdr:row>
      <xdr:rowOff>126408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2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69265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56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122588</xdr:rowOff>
    </xdr:from>
    <xdr:to>
      <xdr:col>24</xdr:col>
      <xdr:colOff>152400</xdr:colOff>
      <xdr:row>89</xdr:row>
      <xdr:rowOff>122588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8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117884</xdr:rowOff>
    </xdr:from>
    <xdr:to>
      <xdr:col>24</xdr:col>
      <xdr:colOff>63500</xdr:colOff>
      <xdr:row>96</xdr:row>
      <xdr:rowOff>119486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234184"/>
          <a:ext cx="838200" cy="34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78790</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95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100363</xdr:rowOff>
    </xdr:from>
    <xdr:to>
      <xdr:col>24</xdr:col>
      <xdr:colOff>114300</xdr:colOff>
      <xdr:row>95</xdr:row>
      <xdr:rowOff>30513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1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119486</xdr:rowOff>
    </xdr:from>
    <xdr:to>
      <xdr:col>19</xdr:col>
      <xdr:colOff>177800</xdr:colOff>
      <xdr:row>97</xdr:row>
      <xdr:rowOff>139650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578686"/>
          <a:ext cx="889000" cy="19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29301</xdr:rowOff>
    </xdr:from>
    <xdr:to>
      <xdr:col>20</xdr:col>
      <xdr:colOff>38100</xdr:colOff>
      <xdr:row>97</xdr:row>
      <xdr:rowOff>130901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122028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75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139650</xdr:rowOff>
    </xdr:from>
    <xdr:to>
      <xdr:col>15</xdr:col>
      <xdr:colOff>50800</xdr:colOff>
      <xdr:row>97</xdr:row>
      <xdr:rowOff>153677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70300"/>
          <a:ext cx="889000" cy="1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39294</xdr:rowOff>
    </xdr:from>
    <xdr:to>
      <xdr:col>15</xdr:col>
      <xdr:colOff>101600</xdr:colOff>
      <xdr:row>97</xdr:row>
      <xdr:rowOff>140894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157421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4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83857</xdr:rowOff>
    </xdr:from>
    <xdr:to>
      <xdr:col>10</xdr:col>
      <xdr:colOff>114300</xdr:colOff>
      <xdr:row>97</xdr:row>
      <xdr:rowOff>153677</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714507"/>
          <a:ext cx="889000" cy="6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82107</xdr:rowOff>
    </xdr:from>
    <xdr:to>
      <xdr:col>10</xdr:col>
      <xdr:colOff>165100</xdr:colOff>
      <xdr:row>98</xdr:row>
      <xdr:rowOff>12257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1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28784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48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74563</xdr:rowOff>
    </xdr:from>
    <xdr:to>
      <xdr:col>6</xdr:col>
      <xdr:colOff>38100</xdr:colOff>
      <xdr:row>98</xdr:row>
      <xdr:rowOff>4713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167290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9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67084</xdr:rowOff>
    </xdr:from>
    <xdr:to>
      <xdr:col>24</xdr:col>
      <xdr:colOff>114300</xdr:colOff>
      <xdr:row>94</xdr:row>
      <xdr:rowOff>168684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18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89961</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03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68686</xdr:rowOff>
    </xdr:from>
    <xdr:to>
      <xdr:col>20</xdr:col>
      <xdr:colOff>38100</xdr:colOff>
      <xdr:row>96</xdr:row>
      <xdr:rowOff>170286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2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15363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30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88850</xdr:rowOff>
    </xdr:from>
    <xdr:to>
      <xdr:col>15</xdr:col>
      <xdr:colOff>101600</xdr:colOff>
      <xdr:row>98</xdr:row>
      <xdr:rowOff>19000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10127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1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102877</xdr:rowOff>
    </xdr:from>
    <xdr:to>
      <xdr:col>10</xdr:col>
      <xdr:colOff>165100</xdr:colOff>
      <xdr:row>98</xdr:row>
      <xdr:rowOff>33027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3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24154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82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33057</xdr:rowOff>
    </xdr:from>
    <xdr:to>
      <xdr:col>6</xdr:col>
      <xdr:colOff>38100</xdr:colOff>
      <xdr:row>97</xdr:row>
      <xdr:rowOff>134657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6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151184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43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157393</xdr:rowOff>
    </xdr:from>
    <xdr:to>
      <xdr:col>54</xdr:col>
      <xdr:colOff>189865</xdr:colOff>
      <xdr:row>39</xdr:row>
      <xdr:rowOff>20901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643793"/>
          <a:ext cx="1270" cy="106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24728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1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20901</xdr:rowOff>
    </xdr:from>
    <xdr:to>
      <xdr:col>55</xdr:col>
      <xdr:colOff>88900</xdr:colOff>
      <xdr:row>39</xdr:row>
      <xdr:rowOff>20901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0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104070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419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157393</xdr:rowOff>
    </xdr:from>
    <xdr:to>
      <xdr:col>55</xdr:col>
      <xdr:colOff>88900</xdr:colOff>
      <xdr:row>32</xdr:row>
      <xdr:rowOff>157393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643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57130</xdr:rowOff>
    </xdr:from>
    <xdr:to>
      <xdr:col>55</xdr:col>
      <xdr:colOff>0</xdr:colOff>
      <xdr:row>36</xdr:row>
      <xdr:rowOff>72665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372080"/>
          <a:ext cx="838200" cy="87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30330</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20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51903</xdr:rowOff>
    </xdr:from>
    <xdr:to>
      <xdr:col>55</xdr:col>
      <xdr:colOff>50800</xdr:colOff>
      <xdr:row>36</xdr:row>
      <xdr:rowOff>153503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22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57130</xdr:rowOff>
    </xdr:from>
    <xdr:to>
      <xdr:col>50</xdr:col>
      <xdr:colOff>114300</xdr:colOff>
      <xdr:row>37</xdr:row>
      <xdr:rowOff>12900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372080"/>
          <a:ext cx="889000" cy="98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119807</xdr:rowOff>
    </xdr:from>
    <xdr:to>
      <xdr:col>50</xdr:col>
      <xdr:colOff>165100</xdr:colOff>
      <xdr:row>31</xdr:row>
      <xdr:rowOff>49957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26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66484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038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12900</xdr:rowOff>
    </xdr:from>
    <xdr:to>
      <xdr:col>45</xdr:col>
      <xdr:colOff>177800</xdr:colOff>
      <xdr:row>37</xdr:row>
      <xdr:rowOff>83190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356550"/>
          <a:ext cx="889000" cy="7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73501</xdr:rowOff>
    </xdr:from>
    <xdr:to>
      <xdr:col>46</xdr:col>
      <xdr:colOff>38100</xdr:colOff>
      <xdr:row>37</xdr:row>
      <xdr:rowOff>3651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20178</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02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52850</xdr:rowOff>
    </xdr:from>
    <xdr:to>
      <xdr:col>41</xdr:col>
      <xdr:colOff>50800</xdr:colOff>
      <xdr:row>37</xdr:row>
      <xdr:rowOff>83190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396500"/>
          <a:ext cx="889000" cy="3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170949</xdr:rowOff>
    </xdr:from>
    <xdr:to>
      <xdr:col>41</xdr:col>
      <xdr:colOff>101600</xdr:colOff>
      <xdr:row>36</xdr:row>
      <xdr:rowOff>101099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7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117626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594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161165</xdr:rowOff>
    </xdr:from>
    <xdr:to>
      <xdr:col>36</xdr:col>
      <xdr:colOff>165100</xdr:colOff>
      <xdr:row>37</xdr:row>
      <xdr:rowOff>91315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3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107842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10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21865</xdr:rowOff>
    </xdr:from>
    <xdr:to>
      <xdr:col>55</xdr:col>
      <xdr:colOff>50800</xdr:colOff>
      <xdr:row>36</xdr:row>
      <xdr:rowOff>123465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19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44742</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04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6330</xdr:rowOff>
    </xdr:from>
    <xdr:to>
      <xdr:col>50</xdr:col>
      <xdr:colOff>165100</xdr:colOff>
      <xdr:row>31</xdr:row>
      <xdr:rowOff>107930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3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99057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414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133550</xdr:rowOff>
    </xdr:from>
    <xdr:to>
      <xdr:col>46</xdr:col>
      <xdr:colOff>38100</xdr:colOff>
      <xdr:row>37</xdr:row>
      <xdr:rowOff>63700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0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54827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39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32390</xdr:rowOff>
    </xdr:from>
    <xdr:to>
      <xdr:col>41</xdr:col>
      <xdr:colOff>101600</xdr:colOff>
      <xdr:row>37</xdr:row>
      <xdr:rowOff>133990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125117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46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2050</xdr:rowOff>
    </xdr:from>
    <xdr:to>
      <xdr:col>36</xdr:col>
      <xdr:colOff>165100</xdr:colOff>
      <xdr:row>37</xdr:row>
      <xdr:rowOff>103650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94777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3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145273</xdr:rowOff>
    </xdr:from>
    <xdr:to>
      <xdr:col>54</xdr:col>
      <xdr:colOff>189865</xdr:colOff>
      <xdr:row>58</xdr:row>
      <xdr:rowOff>89985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546323"/>
          <a:ext cx="1270" cy="148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93812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3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89985</xdr:rowOff>
    </xdr:from>
    <xdr:to>
      <xdr:col>55</xdr:col>
      <xdr:colOff>88900</xdr:colOff>
      <xdr:row>58</xdr:row>
      <xdr:rowOff>89985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3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91950</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32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145273</xdr:rowOff>
    </xdr:from>
    <xdr:to>
      <xdr:col>55</xdr:col>
      <xdr:colOff>88900</xdr:colOff>
      <xdr:row>49</xdr:row>
      <xdr:rowOff>145273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5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18455</xdr:rowOff>
    </xdr:from>
    <xdr:to>
      <xdr:col>55</xdr:col>
      <xdr:colOff>0</xdr:colOff>
      <xdr:row>53</xdr:row>
      <xdr:rowOff>59842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8933855"/>
          <a:ext cx="838200" cy="21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72030</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330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93603</xdr:rowOff>
    </xdr:from>
    <xdr:to>
      <xdr:col>55</xdr:col>
      <xdr:colOff>50800</xdr:colOff>
      <xdr:row>55</xdr:row>
      <xdr:rowOff>23753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35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18455</xdr:rowOff>
    </xdr:from>
    <xdr:to>
      <xdr:col>50</xdr:col>
      <xdr:colOff>114300</xdr:colOff>
      <xdr:row>53</xdr:row>
      <xdr:rowOff>139123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8933855"/>
          <a:ext cx="889000" cy="29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157382</xdr:rowOff>
    </xdr:from>
    <xdr:to>
      <xdr:col>50</xdr:col>
      <xdr:colOff>165100</xdr:colOff>
      <xdr:row>54</xdr:row>
      <xdr:rowOff>87532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24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78659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3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139123</xdr:rowOff>
    </xdr:from>
    <xdr:to>
      <xdr:col>45</xdr:col>
      <xdr:colOff>177800</xdr:colOff>
      <xdr:row>54</xdr:row>
      <xdr:rowOff>132189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225973"/>
          <a:ext cx="889000" cy="16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693</xdr:rowOff>
    </xdr:from>
    <xdr:to>
      <xdr:col>46</xdr:col>
      <xdr:colOff>38100</xdr:colOff>
      <xdr:row>54</xdr:row>
      <xdr:rowOff>102293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25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93420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35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81918</xdr:rowOff>
    </xdr:from>
    <xdr:to>
      <xdr:col>41</xdr:col>
      <xdr:colOff>50800</xdr:colOff>
      <xdr:row>54</xdr:row>
      <xdr:rowOff>132189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168768"/>
          <a:ext cx="889000" cy="22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26721</xdr:rowOff>
    </xdr:from>
    <xdr:to>
      <xdr:col>41</xdr:col>
      <xdr:colOff>101600</xdr:colOff>
      <xdr:row>53</xdr:row>
      <xdr:rowOff>128321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11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144848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888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192</xdr:rowOff>
    </xdr:from>
    <xdr:to>
      <xdr:col>36</xdr:col>
      <xdr:colOff>165100</xdr:colOff>
      <xdr:row>53</xdr:row>
      <xdr:rowOff>101792</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08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118319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886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9042</xdr:rowOff>
    </xdr:from>
    <xdr:to>
      <xdr:col>55</xdr:col>
      <xdr:colOff>50800</xdr:colOff>
      <xdr:row>53</xdr:row>
      <xdr:rowOff>110642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09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31919</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894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139105</xdr:rowOff>
    </xdr:from>
    <xdr:to>
      <xdr:col>50</xdr:col>
      <xdr:colOff>165100</xdr:colOff>
      <xdr:row>52</xdr:row>
      <xdr:rowOff>69255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888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85782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8658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88323</xdr:rowOff>
    </xdr:from>
    <xdr:to>
      <xdr:col>46</xdr:col>
      <xdr:colOff>38100</xdr:colOff>
      <xdr:row>54</xdr:row>
      <xdr:rowOff>18473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17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35000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895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81389</xdr:rowOff>
    </xdr:from>
    <xdr:to>
      <xdr:col>41</xdr:col>
      <xdr:colOff>101600</xdr:colOff>
      <xdr:row>55</xdr:row>
      <xdr:rowOff>11539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33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2666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43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31118</xdr:rowOff>
    </xdr:from>
    <xdr:to>
      <xdr:col>36</xdr:col>
      <xdr:colOff>165100</xdr:colOff>
      <xdr:row>53</xdr:row>
      <xdr:rowOff>132718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11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123845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21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63424</xdr:rowOff>
    </xdr:from>
    <xdr:to>
      <xdr:col>54</xdr:col>
      <xdr:colOff>189865</xdr:colOff>
      <xdr:row>79</xdr:row>
      <xdr:rowOff>40336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3637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44163</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88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40336</xdr:rowOff>
    </xdr:from>
    <xdr:to>
      <xdr:col>55</xdr:col>
      <xdr:colOff>88900</xdr:colOff>
      <xdr:row>79</xdr:row>
      <xdr:rowOff>40336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10101</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1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63424</xdr:rowOff>
    </xdr:from>
    <xdr:to>
      <xdr:col>55</xdr:col>
      <xdr:colOff>88900</xdr:colOff>
      <xdr:row>71</xdr:row>
      <xdr:rowOff>63424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36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89433</xdr:rowOff>
    </xdr:from>
    <xdr:to>
      <xdr:col>55</xdr:col>
      <xdr:colOff>0</xdr:colOff>
      <xdr:row>74</xdr:row>
      <xdr:rowOff>54914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2605283"/>
          <a:ext cx="838200" cy="13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129798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31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151371</xdr:rowOff>
    </xdr:from>
    <xdr:to>
      <xdr:col>55</xdr:col>
      <xdr:colOff>50800</xdr:colOff>
      <xdr:row>78</xdr:row>
      <xdr:rowOff>81521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5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89433</xdr:rowOff>
    </xdr:from>
    <xdr:to>
      <xdr:col>50</xdr:col>
      <xdr:colOff>114300</xdr:colOff>
      <xdr:row>75</xdr:row>
      <xdr:rowOff>126619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2605283"/>
          <a:ext cx="889000" cy="38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156490</xdr:rowOff>
    </xdr:from>
    <xdr:to>
      <xdr:col>50</xdr:col>
      <xdr:colOff>165100</xdr:colOff>
      <xdr:row>78</xdr:row>
      <xdr:rowOff>86640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5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77767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45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85572</xdr:rowOff>
    </xdr:from>
    <xdr:to>
      <xdr:col>45</xdr:col>
      <xdr:colOff>177800</xdr:colOff>
      <xdr:row>75</xdr:row>
      <xdr:rowOff>126619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2944322"/>
          <a:ext cx="889000" cy="4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100051</xdr:rowOff>
    </xdr:from>
    <xdr:to>
      <xdr:col>46</xdr:col>
      <xdr:colOff>38100</xdr:colOff>
      <xdr:row>77</xdr:row>
      <xdr:rowOff>30201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13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21328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2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85572</xdr:rowOff>
    </xdr:from>
    <xdr:to>
      <xdr:col>41</xdr:col>
      <xdr:colOff>50800</xdr:colOff>
      <xdr:row>78</xdr:row>
      <xdr:rowOff>53290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2944322"/>
          <a:ext cx="889000" cy="48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99149</xdr:rowOff>
    </xdr:from>
    <xdr:to>
      <xdr:col>41</xdr:col>
      <xdr:colOff>101600</xdr:colOff>
      <xdr:row>76</xdr:row>
      <xdr:rowOff>29299</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295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20426</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05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40551</xdr:rowOff>
    </xdr:from>
    <xdr:to>
      <xdr:col>36</xdr:col>
      <xdr:colOff>165100</xdr:colOff>
      <xdr:row>75</xdr:row>
      <xdr:rowOff>142151</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28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158678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267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4114</xdr:rowOff>
    </xdr:from>
    <xdr:to>
      <xdr:col>55</xdr:col>
      <xdr:colOff>50800</xdr:colOff>
      <xdr:row>74</xdr:row>
      <xdr:rowOff>105714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269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26991</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254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38633</xdr:rowOff>
    </xdr:from>
    <xdr:to>
      <xdr:col>50</xdr:col>
      <xdr:colOff>165100</xdr:colOff>
      <xdr:row>73</xdr:row>
      <xdr:rowOff>140233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255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156760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232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75819</xdr:rowOff>
    </xdr:from>
    <xdr:to>
      <xdr:col>46</xdr:col>
      <xdr:colOff>38100</xdr:colOff>
      <xdr:row>76</xdr:row>
      <xdr:rowOff>5969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293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22496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270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34772</xdr:rowOff>
    </xdr:from>
    <xdr:to>
      <xdr:col>41</xdr:col>
      <xdr:colOff>101600</xdr:colOff>
      <xdr:row>75</xdr:row>
      <xdr:rowOff>136372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289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152899</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266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2490</xdr:rowOff>
    </xdr:from>
    <xdr:to>
      <xdr:col>36</xdr:col>
      <xdr:colOff>165100</xdr:colOff>
      <xdr:row>78</xdr:row>
      <xdr:rowOff>104090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3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95217</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46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103254</xdr:rowOff>
    </xdr:from>
    <xdr:to>
      <xdr:col>54</xdr:col>
      <xdr:colOff>189865</xdr:colOff>
      <xdr:row>98</xdr:row>
      <xdr:rowOff>157955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533754"/>
          <a:ext cx="1270" cy="1426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161782</xdr:rowOff>
    </xdr:from>
    <xdr:ext cx="534377"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6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157955</xdr:rowOff>
    </xdr:from>
    <xdr:to>
      <xdr:col>55</xdr:col>
      <xdr:colOff>88900</xdr:colOff>
      <xdr:row>98</xdr:row>
      <xdr:rowOff>157955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6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49931</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30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103254</xdr:rowOff>
    </xdr:from>
    <xdr:to>
      <xdr:col>55</xdr:col>
      <xdr:colOff>88900</xdr:colOff>
      <xdr:row>90</xdr:row>
      <xdr:rowOff>103254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53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113824</xdr:rowOff>
    </xdr:from>
    <xdr:to>
      <xdr:col>55</xdr:col>
      <xdr:colOff>0</xdr:colOff>
      <xdr:row>98</xdr:row>
      <xdr:rowOff>45593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744474"/>
          <a:ext cx="838200" cy="10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63499</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351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40622</xdr:rowOff>
    </xdr:from>
    <xdr:to>
      <xdr:col>55</xdr:col>
      <xdr:colOff>50800</xdr:colOff>
      <xdr:row>96</xdr:row>
      <xdr:rowOff>142222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4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113824</xdr:rowOff>
    </xdr:from>
    <xdr:to>
      <xdr:col>50</xdr:col>
      <xdr:colOff>114300</xdr:colOff>
      <xdr:row>98</xdr:row>
      <xdr:rowOff>7514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744474"/>
          <a:ext cx="889000" cy="6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98022</xdr:rowOff>
    </xdr:from>
    <xdr:to>
      <xdr:col>50</xdr:col>
      <xdr:colOff>165100</xdr:colOff>
      <xdr:row>96</xdr:row>
      <xdr:rowOff>28172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38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44699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16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7514</xdr:rowOff>
    </xdr:from>
    <xdr:to>
      <xdr:col>45</xdr:col>
      <xdr:colOff>177800</xdr:colOff>
      <xdr:row>98</xdr:row>
      <xdr:rowOff>81865</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809614"/>
          <a:ext cx="889000" cy="7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128099</xdr:rowOff>
    </xdr:from>
    <xdr:to>
      <xdr:col>46</xdr:col>
      <xdr:colOff>38100</xdr:colOff>
      <xdr:row>97</xdr:row>
      <xdr:rowOff>58249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58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74776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36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139134</xdr:rowOff>
    </xdr:from>
    <xdr:to>
      <xdr:col>41</xdr:col>
      <xdr:colOff>50800</xdr:colOff>
      <xdr:row>98</xdr:row>
      <xdr:rowOff>81865</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6972300" y="16255434"/>
          <a:ext cx="889000" cy="62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944</xdr:rowOff>
    </xdr:from>
    <xdr:to>
      <xdr:col>41</xdr:col>
      <xdr:colOff>101600</xdr:colOff>
      <xdr:row>97</xdr:row>
      <xdr:rowOff>102544</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119071</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40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156490</xdr:rowOff>
    </xdr:from>
    <xdr:to>
      <xdr:col>36</xdr:col>
      <xdr:colOff>165100</xdr:colOff>
      <xdr:row>97</xdr:row>
      <xdr:rowOff>86640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1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77767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70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166243</xdr:rowOff>
    </xdr:from>
    <xdr:to>
      <xdr:col>55</xdr:col>
      <xdr:colOff>50800</xdr:colOff>
      <xdr:row>98</xdr:row>
      <xdr:rowOff>96393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79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81170</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7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63024</xdr:rowOff>
    </xdr:from>
    <xdr:to>
      <xdr:col>50</xdr:col>
      <xdr:colOff>165100</xdr:colOff>
      <xdr:row>97</xdr:row>
      <xdr:rowOff>164624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69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155751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78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128164</xdr:rowOff>
    </xdr:from>
    <xdr:to>
      <xdr:col>46</xdr:col>
      <xdr:colOff>38100</xdr:colOff>
      <xdr:row>98</xdr:row>
      <xdr:rowOff>58314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7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49441</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8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31065</xdr:rowOff>
    </xdr:from>
    <xdr:to>
      <xdr:col>41</xdr:col>
      <xdr:colOff>101600</xdr:colOff>
      <xdr:row>98</xdr:row>
      <xdr:rowOff>132665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83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123792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92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88334</xdr:rowOff>
    </xdr:from>
    <xdr:to>
      <xdr:col>36</xdr:col>
      <xdr:colOff>165100</xdr:colOff>
      <xdr:row>95</xdr:row>
      <xdr:rowOff>18484</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20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35011</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597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76073</xdr:rowOff>
    </xdr:from>
    <xdr:to>
      <xdr:col>85</xdr:col>
      <xdr:colOff>126364</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91023"/>
          <a:ext cx="1269"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22750</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6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76073</xdr:rowOff>
    </xdr:from>
    <xdr:to>
      <xdr:col>86</xdr:col>
      <xdr:colOff>25400</xdr:colOff>
      <xdr:row>31</xdr:row>
      <xdr:rowOff>76073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9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21475</xdr:rowOff>
    </xdr:from>
    <xdr:to>
      <xdr:col>85</xdr:col>
      <xdr:colOff>127000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708025"/>
          <a:ext cx="838200" cy="2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171213</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343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148336</xdr:rowOff>
    </xdr:from>
    <xdr:to>
      <xdr:col>85</xdr:col>
      <xdr:colOff>177800</xdr:colOff>
      <xdr:row>38</xdr:row>
      <xdr:rowOff>78486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330</xdr:rowOff>
    </xdr:from>
    <xdr:to>
      <xdr:col>81</xdr:col>
      <xdr:colOff>50800</xdr:colOff>
      <xdr:row>39</xdr:row>
      <xdr:rowOff>21475</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515430"/>
          <a:ext cx="889000" cy="19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64173</xdr:rowOff>
    </xdr:from>
    <xdr:to>
      <xdr:col>81</xdr:col>
      <xdr:colOff>101600</xdr:colOff>
      <xdr:row>37</xdr:row>
      <xdr:rowOff>165773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0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10850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18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330</xdr:rowOff>
    </xdr:from>
    <xdr:to>
      <xdr:col>76</xdr:col>
      <xdr:colOff>114300</xdr:colOff>
      <xdr:row>38</xdr:row>
      <xdr:rowOff>41287</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515430"/>
          <a:ext cx="889000" cy="4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166395</xdr:rowOff>
    </xdr:from>
    <xdr:to>
      <xdr:col>76</xdr:col>
      <xdr:colOff>165100</xdr:colOff>
      <xdr:row>37</xdr:row>
      <xdr:rowOff>96545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113072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11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13208</xdr:rowOff>
    </xdr:from>
    <xdr:to>
      <xdr:col>71</xdr:col>
      <xdr:colOff>177800</xdr:colOff>
      <xdr:row>38</xdr:row>
      <xdr:rowOff>41287</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528308"/>
          <a:ext cx="889000" cy="2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47447</xdr:rowOff>
    </xdr:from>
    <xdr:to>
      <xdr:col>72</xdr:col>
      <xdr:colOff>38100</xdr:colOff>
      <xdr:row>37</xdr:row>
      <xdr:rowOff>149047</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39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165574</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16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103264</xdr:rowOff>
    </xdr:from>
    <xdr:to>
      <xdr:col>67</xdr:col>
      <xdr:colOff>101600</xdr:colOff>
      <xdr:row>38</xdr:row>
      <xdr:rowOff>33413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446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49941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22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142125</xdr:rowOff>
    </xdr:from>
    <xdr:to>
      <xdr:col>81</xdr:col>
      <xdr:colOff>101600</xdr:colOff>
      <xdr:row>39</xdr:row>
      <xdr:rowOff>72275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5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63402</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92017" y="6749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120980</xdr:rowOff>
    </xdr:from>
    <xdr:to>
      <xdr:col>76</xdr:col>
      <xdr:colOff>165100</xdr:colOff>
      <xdr:row>38</xdr:row>
      <xdr:rowOff>51130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4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42257</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57428" y="655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161937</xdr:rowOff>
    </xdr:from>
    <xdr:to>
      <xdr:col>72</xdr:col>
      <xdr:colOff>38100</xdr:colOff>
      <xdr:row>38</xdr:row>
      <xdr:rowOff>92087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50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83214</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68428" y="659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133858</xdr:rowOff>
    </xdr:from>
    <xdr:to>
      <xdr:col>67</xdr:col>
      <xdr:colOff>101600</xdr:colOff>
      <xdr:row>38</xdr:row>
      <xdr:rowOff>64008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47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55135</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79428" y="657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121679</xdr:rowOff>
    </xdr:from>
    <xdr:to>
      <xdr:col>85</xdr:col>
      <xdr:colOff>126364</xdr:colOff>
      <xdr:row>79</xdr:row>
      <xdr:rowOff>3366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1951729"/>
          <a:ext cx="1269" cy="15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7193</xdr:rowOff>
    </xdr:from>
    <xdr:ext cx="469744"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55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3366</xdr:rowOff>
    </xdr:from>
    <xdr:to>
      <xdr:col>86</xdr:col>
      <xdr:colOff>25400</xdr:colOff>
      <xdr:row>79</xdr:row>
      <xdr:rowOff>3366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54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68356</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72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121679</xdr:rowOff>
    </xdr:from>
    <xdr:to>
      <xdr:col>86</xdr:col>
      <xdr:colOff>25400</xdr:colOff>
      <xdr:row>69</xdr:row>
      <xdr:rowOff>121679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1951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163970</xdr:rowOff>
    </xdr:from>
    <xdr:to>
      <xdr:col>85</xdr:col>
      <xdr:colOff>127000</xdr:colOff>
      <xdr:row>73</xdr:row>
      <xdr:rowOff>37008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2508370"/>
          <a:ext cx="838200" cy="4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90758</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77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112331</xdr:rowOff>
    </xdr:from>
    <xdr:to>
      <xdr:col>85</xdr:col>
      <xdr:colOff>177800</xdr:colOff>
      <xdr:row>75</xdr:row>
      <xdr:rowOff>42481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7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37008</xdr:rowOff>
    </xdr:from>
    <xdr:to>
      <xdr:col>81</xdr:col>
      <xdr:colOff>50800</xdr:colOff>
      <xdr:row>73</xdr:row>
      <xdr:rowOff>65760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2552858"/>
          <a:ext cx="889000" cy="2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139674</xdr:rowOff>
    </xdr:from>
    <xdr:to>
      <xdr:col>81</xdr:col>
      <xdr:colOff>101600</xdr:colOff>
      <xdr:row>75</xdr:row>
      <xdr:rowOff>69824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60951</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91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65760</xdr:rowOff>
    </xdr:from>
    <xdr:to>
      <xdr:col>76</xdr:col>
      <xdr:colOff>114300</xdr:colOff>
      <xdr:row>73</xdr:row>
      <xdr:rowOff>113474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2581610"/>
          <a:ext cx="889000" cy="4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148069</xdr:rowOff>
    </xdr:from>
    <xdr:to>
      <xdr:col>76</xdr:col>
      <xdr:colOff>165100</xdr:colOff>
      <xdr:row>75</xdr:row>
      <xdr:rowOff>78219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69346</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92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113474</xdr:rowOff>
    </xdr:from>
    <xdr:to>
      <xdr:col>71</xdr:col>
      <xdr:colOff>177800</xdr:colOff>
      <xdr:row>74</xdr:row>
      <xdr:rowOff>129769</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2629324"/>
          <a:ext cx="889000" cy="18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144538</xdr:rowOff>
    </xdr:from>
    <xdr:to>
      <xdr:col>72</xdr:col>
      <xdr:colOff>38100</xdr:colOff>
      <xdr:row>75</xdr:row>
      <xdr:rowOff>74688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3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65815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92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156401</xdr:rowOff>
    </xdr:from>
    <xdr:to>
      <xdr:col>67</xdr:col>
      <xdr:colOff>101600</xdr:colOff>
      <xdr:row>75</xdr:row>
      <xdr:rowOff>86551</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4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77678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93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113170</xdr:rowOff>
    </xdr:from>
    <xdr:to>
      <xdr:col>85</xdr:col>
      <xdr:colOff>177800</xdr:colOff>
      <xdr:row>73</xdr:row>
      <xdr:rowOff>43320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4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136047</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30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157658</xdr:rowOff>
    </xdr:from>
    <xdr:to>
      <xdr:col>81</xdr:col>
      <xdr:colOff>101600</xdr:colOff>
      <xdr:row>73</xdr:row>
      <xdr:rowOff>87808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50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104335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227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14960</xdr:rowOff>
    </xdr:from>
    <xdr:to>
      <xdr:col>76</xdr:col>
      <xdr:colOff>165100</xdr:colOff>
      <xdr:row>73</xdr:row>
      <xdr:rowOff>116560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53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133087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230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62674</xdr:rowOff>
    </xdr:from>
    <xdr:to>
      <xdr:col>72</xdr:col>
      <xdr:colOff>38100</xdr:colOff>
      <xdr:row>73</xdr:row>
      <xdr:rowOff>164274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57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9351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35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78969</xdr:rowOff>
    </xdr:from>
    <xdr:to>
      <xdr:col>67</xdr:col>
      <xdr:colOff>101600</xdr:colOff>
      <xdr:row>75</xdr:row>
      <xdr:rowOff>9119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76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25646</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254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89734</xdr:rowOff>
    </xdr:from>
    <xdr:to>
      <xdr:col>85</xdr:col>
      <xdr:colOff>126364</xdr:colOff>
      <xdr:row>98</xdr:row>
      <xdr:rowOff>85604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20234"/>
          <a:ext cx="1269" cy="1367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89431</xdr:rowOff>
    </xdr:from>
    <xdr:ext cx="534377"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89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85604</xdr:rowOff>
    </xdr:from>
    <xdr:to>
      <xdr:col>86</xdr:col>
      <xdr:colOff>25400</xdr:colOff>
      <xdr:row>98</xdr:row>
      <xdr:rowOff>85604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8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36411</xdr:rowOff>
    </xdr:from>
    <xdr:ext cx="534377"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29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89734</xdr:rowOff>
    </xdr:from>
    <xdr:to>
      <xdr:col>86</xdr:col>
      <xdr:colOff>25400</xdr:colOff>
      <xdr:row>90</xdr:row>
      <xdr:rowOff>89734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1070</xdr:rowOff>
    </xdr:from>
    <xdr:to>
      <xdr:col>85</xdr:col>
      <xdr:colOff>127000</xdr:colOff>
      <xdr:row>97</xdr:row>
      <xdr:rowOff>144942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631720"/>
          <a:ext cx="838200" cy="14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132858</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249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109981</xdr:rowOff>
    </xdr:from>
    <xdr:to>
      <xdr:col>85</xdr:col>
      <xdr:colOff>177800</xdr:colOff>
      <xdr:row>96</xdr:row>
      <xdr:rowOff>40131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3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91825</xdr:rowOff>
    </xdr:from>
    <xdr:to>
      <xdr:col>81</xdr:col>
      <xdr:colOff>50800</xdr:colOff>
      <xdr:row>97</xdr:row>
      <xdr:rowOff>144942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4592300" y="16722475"/>
          <a:ext cx="889000" cy="5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79887</xdr:rowOff>
    </xdr:from>
    <xdr:to>
      <xdr:col>81</xdr:col>
      <xdr:colOff>101600</xdr:colOff>
      <xdr:row>98</xdr:row>
      <xdr:rowOff>10037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26564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48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91825</xdr:rowOff>
    </xdr:from>
    <xdr:to>
      <xdr:col>76</xdr:col>
      <xdr:colOff>114300</xdr:colOff>
      <xdr:row>98</xdr:row>
      <xdr:rowOff>126457</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722475"/>
          <a:ext cx="889000" cy="20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141168</xdr:rowOff>
    </xdr:from>
    <xdr:to>
      <xdr:col>76</xdr:col>
      <xdr:colOff>165100</xdr:colOff>
      <xdr:row>98</xdr:row>
      <xdr:rowOff>71318</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62445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86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67740</xdr:rowOff>
    </xdr:from>
    <xdr:to>
      <xdr:col>71</xdr:col>
      <xdr:colOff>177800</xdr:colOff>
      <xdr:row>98</xdr:row>
      <xdr:rowOff>126457</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6698390"/>
          <a:ext cx="889000" cy="23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66596</xdr:rowOff>
    </xdr:from>
    <xdr:to>
      <xdr:col>72</xdr:col>
      <xdr:colOff>38100</xdr:colOff>
      <xdr:row>97</xdr:row>
      <xdr:rowOff>168196</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13273</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47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36061</xdr:rowOff>
    </xdr:from>
    <xdr:to>
      <xdr:col>67</xdr:col>
      <xdr:colOff>101600</xdr:colOff>
      <xdr:row>97</xdr:row>
      <xdr:rowOff>137661</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6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128788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75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121720</xdr:rowOff>
    </xdr:from>
    <xdr:to>
      <xdr:col>85</xdr:col>
      <xdr:colOff>177800</xdr:colOff>
      <xdr:row>97</xdr:row>
      <xdr:rowOff>51870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58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100147</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55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94142</xdr:rowOff>
    </xdr:from>
    <xdr:to>
      <xdr:col>81</xdr:col>
      <xdr:colOff>101600</xdr:colOff>
      <xdr:row>98</xdr:row>
      <xdr:rowOff>24292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72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15419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81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41025</xdr:rowOff>
    </xdr:from>
    <xdr:to>
      <xdr:col>76</xdr:col>
      <xdr:colOff>165100</xdr:colOff>
      <xdr:row>97</xdr:row>
      <xdr:rowOff>142625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67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159152</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644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75657</xdr:rowOff>
    </xdr:from>
    <xdr:to>
      <xdr:col>72</xdr:col>
      <xdr:colOff>38100</xdr:colOff>
      <xdr:row>99</xdr:row>
      <xdr:rowOff>5807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87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168384</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697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16940</xdr:rowOff>
    </xdr:from>
    <xdr:to>
      <xdr:col>67</xdr:col>
      <xdr:colOff>101600</xdr:colOff>
      <xdr:row>97</xdr:row>
      <xdr:rowOff>118540</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64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135067</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642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99969</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586369"/>
          <a:ext cx="1269" cy="10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46646</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36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99969</xdr:rowOff>
    </xdr:from>
    <xdr:to>
      <xdr:col>116</xdr:col>
      <xdr:colOff>152400</xdr:colOff>
      <xdr:row>32</xdr:row>
      <xdr:rowOff>99969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586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120830</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293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97953</xdr:rowOff>
    </xdr:from>
    <xdr:to>
      <xdr:col>116</xdr:col>
      <xdr:colOff>114300</xdr:colOff>
      <xdr:row>38</xdr:row>
      <xdr:rowOff>28102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416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76327</xdr:rowOff>
    </xdr:from>
    <xdr:to>
      <xdr:col>112</xdr:col>
      <xdr:colOff>38100</xdr:colOff>
      <xdr:row>38</xdr:row>
      <xdr:rowOff>6477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23004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19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130139</xdr:rowOff>
    </xdr:from>
    <xdr:to>
      <xdr:col>107</xdr:col>
      <xdr:colOff>101600</xdr:colOff>
      <xdr:row>38</xdr:row>
      <xdr:rowOff>60289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76816</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24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121773</xdr:rowOff>
    </xdr:from>
    <xdr:to>
      <xdr:col>102</xdr:col>
      <xdr:colOff>165100</xdr:colOff>
      <xdr:row>38</xdr:row>
      <xdr:rowOff>51922</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68450</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24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131054</xdr:rowOff>
    </xdr:from>
    <xdr:to>
      <xdr:col>98</xdr:col>
      <xdr:colOff>38100</xdr:colOff>
      <xdr:row>38</xdr:row>
      <xdr:rowOff>61204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47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77731</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24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22016</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937416"/>
          <a:ext cx="1269" cy="114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140143</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71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22016</xdr:rowOff>
    </xdr:from>
    <xdr:to>
      <xdr:col>116</xdr:col>
      <xdr:colOff>152400</xdr:colOff>
      <xdr:row>52</xdr:row>
      <xdr:rowOff>22016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937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108153</xdr:rowOff>
    </xdr:from>
    <xdr:to>
      <xdr:col>116</xdr:col>
      <xdr:colOff>63500</xdr:colOff>
      <xdr:row>58</xdr:row>
      <xdr:rowOff>111034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052253"/>
          <a:ext cx="8382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120464</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721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97587</xdr:rowOff>
    </xdr:from>
    <xdr:to>
      <xdr:col>116</xdr:col>
      <xdr:colOff>114300</xdr:colOff>
      <xdr:row>58</xdr:row>
      <xdr:rowOff>27737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107513</xdr:rowOff>
    </xdr:from>
    <xdr:to>
      <xdr:col>111</xdr:col>
      <xdr:colOff>177800</xdr:colOff>
      <xdr:row>58</xdr:row>
      <xdr:rowOff>108153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051613"/>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130002</xdr:rowOff>
    </xdr:from>
    <xdr:to>
      <xdr:col>112</xdr:col>
      <xdr:colOff>38100</xdr:colOff>
      <xdr:row>58</xdr:row>
      <xdr:rowOff>60152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76679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67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106965</xdr:rowOff>
    </xdr:from>
    <xdr:to>
      <xdr:col>107</xdr:col>
      <xdr:colOff>50800</xdr:colOff>
      <xdr:row>58</xdr:row>
      <xdr:rowOff>107513</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051065"/>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152908</xdr:rowOff>
    </xdr:from>
    <xdr:to>
      <xdr:col>107</xdr:col>
      <xdr:colOff>101600</xdr:colOff>
      <xdr:row>58</xdr:row>
      <xdr:rowOff>83058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99585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0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106965</xdr:rowOff>
    </xdr:from>
    <xdr:to>
      <xdr:col>102</xdr:col>
      <xdr:colOff>114300</xdr:colOff>
      <xdr:row>58</xdr:row>
      <xdr:rowOff>108885</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8656300" y="10051065"/>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113452</xdr:rowOff>
    </xdr:from>
    <xdr:to>
      <xdr:col>102</xdr:col>
      <xdr:colOff>165100</xdr:colOff>
      <xdr:row>58</xdr:row>
      <xdr:rowOff>43602</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60129</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66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144313</xdr:rowOff>
    </xdr:from>
    <xdr:to>
      <xdr:col>98</xdr:col>
      <xdr:colOff>38100</xdr:colOff>
      <xdr:row>58</xdr:row>
      <xdr:rowOff>74463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1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90990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69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60234</xdr:rowOff>
    </xdr:from>
    <xdr:to>
      <xdr:col>116</xdr:col>
      <xdr:colOff>114300</xdr:colOff>
      <xdr:row>58</xdr:row>
      <xdr:rowOff>161834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146611</xdr:rowOff>
    </xdr:from>
    <xdr:ext cx="378565"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919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57353</xdr:rowOff>
    </xdr:from>
    <xdr:to>
      <xdr:col>112</xdr:col>
      <xdr:colOff>38100</xdr:colOff>
      <xdr:row>58</xdr:row>
      <xdr:rowOff>158953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00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150080</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4017" y="10094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56713</xdr:rowOff>
    </xdr:from>
    <xdr:to>
      <xdr:col>107</xdr:col>
      <xdr:colOff>101600</xdr:colOff>
      <xdr:row>58</xdr:row>
      <xdr:rowOff>158313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00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149440</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45017" y="1009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56165</xdr:rowOff>
    </xdr:from>
    <xdr:to>
      <xdr:col>102</xdr:col>
      <xdr:colOff>165100</xdr:colOff>
      <xdr:row>58</xdr:row>
      <xdr:rowOff>157765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00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148892</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6017" y="10092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58085</xdr:rowOff>
    </xdr:from>
    <xdr:to>
      <xdr:col>98</xdr:col>
      <xdr:colOff>38100</xdr:colOff>
      <xdr:row>58</xdr:row>
      <xdr:rowOff>159685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0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150812</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67017" y="10094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54946</xdr:rowOff>
    </xdr:from>
    <xdr:to>
      <xdr:col>116</xdr:col>
      <xdr:colOff>62864</xdr:colOff>
      <xdr:row>78</xdr:row>
      <xdr:rowOff>114478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056446"/>
          <a:ext cx="1269" cy="1431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118305</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49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114478</xdr:rowOff>
    </xdr:from>
    <xdr:to>
      <xdr:col>116</xdr:col>
      <xdr:colOff>152400</xdr:colOff>
      <xdr:row>78</xdr:row>
      <xdr:rowOff>114478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48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1623</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3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54946</xdr:rowOff>
    </xdr:from>
    <xdr:to>
      <xdr:col>116</xdr:col>
      <xdr:colOff>152400</xdr:colOff>
      <xdr:row>70</xdr:row>
      <xdr:rowOff>54946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056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1512</xdr:rowOff>
    </xdr:from>
    <xdr:to>
      <xdr:col>116</xdr:col>
      <xdr:colOff>63500</xdr:colOff>
      <xdr:row>74</xdr:row>
      <xdr:rowOff>10275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1323300" y="12688812"/>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123029</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81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144602</xdr:rowOff>
    </xdr:from>
    <xdr:to>
      <xdr:col>116</xdr:col>
      <xdr:colOff>114300</xdr:colOff>
      <xdr:row>75</xdr:row>
      <xdr:rowOff>74752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83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1512</xdr:rowOff>
    </xdr:from>
    <xdr:to>
      <xdr:col>111</xdr:col>
      <xdr:colOff>177800</xdr:colOff>
      <xdr:row>74</xdr:row>
      <xdr:rowOff>40925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2688812"/>
          <a:ext cx="889000" cy="3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27616</xdr:rowOff>
    </xdr:from>
    <xdr:to>
      <xdr:col>112</xdr:col>
      <xdr:colOff>38100</xdr:colOff>
      <xdr:row>75</xdr:row>
      <xdr:rowOff>129216</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120344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97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40925</xdr:rowOff>
    </xdr:from>
    <xdr:to>
      <xdr:col>107</xdr:col>
      <xdr:colOff>50800</xdr:colOff>
      <xdr:row>74</xdr:row>
      <xdr:rowOff>117678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2728225"/>
          <a:ext cx="889000" cy="7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163843</xdr:rowOff>
    </xdr:from>
    <xdr:to>
      <xdr:col>107</xdr:col>
      <xdr:colOff>101600</xdr:colOff>
      <xdr:row>75</xdr:row>
      <xdr:rowOff>93993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85120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94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60890</xdr:rowOff>
    </xdr:from>
    <xdr:to>
      <xdr:col>102</xdr:col>
      <xdr:colOff>114300</xdr:colOff>
      <xdr:row>74</xdr:row>
      <xdr:rowOff>117678</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656300" y="12748190"/>
          <a:ext cx="889000" cy="5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146774</xdr:rowOff>
    </xdr:from>
    <xdr:to>
      <xdr:col>102</xdr:col>
      <xdr:colOff>165100</xdr:colOff>
      <xdr:row>75</xdr:row>
      <xdr:rowOff>76924</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68051</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92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143783</xdr:rowOff>
    </xdr:from>
    <xdr:to>
      <xdr:col>98</xdr:col>
      <xdr:colOff>38100</xdr:colOff>
      <xdr:row>75</xdr:row>
      <xdr:rowOff>73933</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65060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9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130925</xdr:rowOff>
    </xdr:from>
    <xdr:to>
      <xdr:col>116</xdr:col>
      <xdr:colOff>114300</xdr:colOff>
      <xdr:row>74</xdr:row>
      <xdr:rowOff>61075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6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153802</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49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122162</xdr:rowOff>
    </xdr:from>
    <xdr:to>
      <xdr:col>112</xdr:col>
      <xdr:colOff>38100</xdr:colOff>
      <xdr:row>74</xdr:row>
      <xdr:rowOff>52312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26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68839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41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161575</xdr:rowOff>
    </xdr:from>
    <xdr:to>
      <xdr:col>107</xdr:col>
      <xdr:colOff>101600</xdr:colOff>
      <xdr:row>74</xdr:row>
      <xdr:rowOff>91725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26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108252</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45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66878</xdr:rowOff>
    </xdr:from>
    <xdr:to>
      <xdr:col>102</xdr:col>
      <xdr:colOff>165100</xdr:colOff>
      <xdr:row>74</xdr:row>
      <xdr:rowOff>168478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75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13555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52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10090</xdr:rowOff>
    </xdr:from>
    <xdr:to>
      <xdr:col>98</xdr:col>
      <xdr:colOff>38100</xdr:colOff>
      <xdr:row>74</xdr:row>
      <xdr:rowOff>111690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269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128217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47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・歳出決算総額は、住民一人当たり</a:t>
          </a:r>
          <a:r>
            <a:rPr kumimoji="1" lang="en-US" altLang="ja-JP" sz="1050">
              <a:solidFill>
                <a:schemeClr val="dk1"/>
              </a:solidFill>
              <a:effectLst/>
              <a:latin typeface="+mn-lt"/>
              <a:ea typeface="+mn-ea"/>
              <a:cs typeface="+mn-cs"/>
            </a:rPr>
            <a:t>677,097</a:t>
          </a:r>
          <a:r>
            <a:rPr kumimoji="1" lang="ja-JP" altLang="ja-JP" sz="1050">
              <a:solidFill>
                <a:schemeClr val="dk1"/>
              </a:solidFill>
              <a:effectLst/>
              <a:latin typeface="+mn-lt"/>
              <a:ea typeface="+mn-ea"/>
              <a:cs typeface="+mn-cs"/>
            </a:rPr>
            <a:t>円となっており、前年度より</a:t>
          </a:r>
          <a:r>
            <a:rPr kumimoji="1" lang="en-US" altLang="ja-JP" sz="1050">
              <a:solidFill>
                <a:schemeClr val="dk1"/>
              </a:solidFill>
              <a:effectLst/>
              <a:latin typeface="+mn-lt"/>
              <a:ea typeface="+mn-ea"/>
              <a:cs typeface="+mn-cs"/>
            </a:rPr>
            <a:t>79,690</a:t>
          </a:r>
          <a:r>
            <a:rPr kumimoji="1" lang="ja-JP" altLang="ja-JP" sz="1050">
              <a:solidFill>
                <a:schemeClr val="dk1"/>
              </a:solidFill>
              <a:effectLst/>
              <a:latin typeface="+mn-lt"/>
              <a:ea typeface="+mn-ea"/>
              <a:cs typeface="+mn-cs"/>
            </a:rPr>
            <a:t>円減少している。人件費は、住民一人当たり</a:t>
          </a:r>
          <a:r>
            <a:rPr kumimoji="1" lang="en-US" altLang="ja-JP" sz="1050">
              <a:solidFill>
                <a:schemeClr val="dk1"/>
              </a:solidFill>
              <a:effectLst/>
              <a:latin typeface="+mn-lt"/>
              <a:ea typeface="+mn-ea"/>
              <a:cs typeface="+mn-cs"/>
            </a:rPr>
            <a:t>111,503</a:t>
          </a:r>
          <a:r>
            <a:rPr kumimoji="1" lang="ja-JP" altLang="ja-JP" sz="1050">
              <a:solidFill>
                <a:schemeClr val="dk1"/>
              </a:solidFill>
              <a:effectLst/>
              <a:latin typeface="+mn-lt"/>
              <a:ea typeface="+mn-ea"/>
              <a:cs typeface="+mn-cs"/>
            </a:rPr>
            <a:t>円となっており、前年度より</a:t>
          </a:r>
          <a:r>
            <a:rPr kumimoji="1" lang="en-US" altLang="ja-JP" sz="1050">
              <a:solidFill>
                <a:schemeClr val="dk1"/>
              </a:solidFill>
              <a:effectLst/>
              <a:latin typeface="+mn-lt"/>
              <a:ea typeface="+mn-ea"/>
              <a:cs typeface="+mn-cs"/>
            </a:rPr>
            <a:t>715</a:t>
          </a:r>
          <a:r>
            <a:rPr kumimoji="1" lang="ja-JP" altLang="ja-JP" sz="1050">
              <a:solidFill>
                <a:schemeClr val="dk1"/>
              </a:solidFill>
              <a:effectLst/>
              <a:latin typeface="+mn-lt"/>
              <a:ea typeface="+mn-ea"/>
              <a:cs typeface="+mn-cs"/>
            </a:rPr>
            <a:t>円増加、類似団体を</a:t>
          </a:r>
          <a:r>
            <a:rPr kumimoji="1" lang="en-US" altLang="ja-JP" sz="1050">
              <a:solidFill>
                <a:schemeClr val="dk1"/>
              </a:solidFill>
              <a:effectLst/>
              <a:latin typeface="+mn-lt"/>
              <a:ea typeface="+mn-ea"/>
              <a:cs typeface="+mn-cs"/>
            </a:rPr>
            <a:t>14,463</a:t>
          </a:r>
          <a:r>
            <a:rPr kumimoji="1" lang="ja-JP" altLang="ja-JP" sz="1050">
              <a:solidFill>
                <a:schemeClr val="dk1"/>
              </a:solidFill>
              <a:effectLst/>
              <a:latin typeface="+mn-lt"/>
              <a:ea typeface="+mn-ea"/>
              <a:cs typeface="+mn-cs"/>
            </a:rPr>
            <a:t>円上回っている。令和元年度までは類似団体とほぼ同額であったが、制度改正により会計年度任用職員の報酬等が人件費に加算することとなった為、大幅に増加している。これは、類似団体と比べて特にこども園の保育士等の会計年度任用職員が多い事が要因と考えられるが、今後も引き続き事務事業の見直しや職員の適正配置など、定員の適正化に努めていく。</a:t>
          </a:r>
          <a:endParaRPr lang="ja-JP" altLang="ja-JP" sz="1050">
            <a:effectLst/>
          </a:endParaRPr>
        </a:p>
        <a:p>
          <a:r>
            <a:rPr kumimoji="1" lang="ja-JP" altLang="ja-JP" sz="1050">
              <a:solidFill>
                <a:schemeClr val="dk1"/>
              </a:solidFill>
              <a:effectLst/>
              <a:latin typeface="+mn-lt"/>
              <a:ea typeface="+mn-ea"/>
              <a:cs typeface="+mn-cs"/>
            </a:rPr>
            <a:t>・補助費等は住民一人当たり</a:t>
          </a:r>
          <a:r>
            <a:rPr kumimoji="1" lang="en-US" altLang="ja-JP" sz="1050">
              <a:solidFill>
                <a:schemeClr val="dk1"/>
              </a:solidFill>
              <a:effectLst/>
              <a:latin typeface="+mn-lt"/>
              <a:ea typeface="+mn-ea"/>
              <a:cs typeface="+mn-cs"/>
            </a:rPr>
            <a:t>94,831</a:t>
          </a:r>
          <a:r>
            <a:rPr kumimoji="1" lang="ja-JP" altLang="ja-JP" sz="1050">
              <a:solidFill>
                <a:schemeClr val="dk1"/>
              </a:solidFill>
              <a:effectLst/>
              <a:latin typeface="+mn-lt"/>
              <a:ea typeface="+mn-ea"/>
              <a:cs typeface="+mn-cs"/>
            </a:rPr>
            <a:t>円となっており、類似団体平均とほぼ同等である。前年度より</a:t>
          </a:r>
          <a:r>
            <a:rPr kumimoji="1" lang="en-US" altLang="ja-JP" sz="1050">
              <a:solidFill>
                <a:schemeClr val="dk1"/>
              </a:solidFill>
              <a:effectLst/>
              <a:latin typeface="+mn-lt"/>
              <a:ea typeface="+mn-ea"/>
              <a:cs typeface="+mn-cs"/>
            </a:rPr>
            <a:t>95,449</a:t>
          </a:r>
          <a:r>
            <a:rPr kumimoji="1" lang="ja-JP" altLang="ja-JP" sz="1050">
              <a:solidFill>
                <a:schemeClr val="dk1"/>
              </a:solidFill>
              <a:effectLst/>
              <a:latin typeface="+mn-lt"/>
              <a:ea typeface="+mn-ea"/>
              <a:cs typeface="+mn-cs"/>
            </a:rPr>
            <a:t>円と大幅に減少しているのは、住民一人当たり</a:t>
          </a:r>
          <a:r>
            <a:rPr kumimoji="1" lang="en-US" altLang="ja-JP" sz="1050">
              <a:solidFill>
                <a:schemeClr val="dk1"/>
              </a:solidFill>
              <a:effectLst/>
              <a:latin typeface="+mn-lt"/>
              <a:ea typeface="+mn-ea"/>
              <a:cs typeface="+mn-cs"/>
            </a:rPr>
            <a:t>10</a:t>
          </a:r>
          <a:r>
            <a:rPr kumimoji="1" lang="ja-JP" altLang="ja-JP" sz="1050">
              <a:solidFill>
                <a:schemeClr val="dk1"/>
              </a:solidFill>
              <a:effectLst/>
              <a:latin typeface="+mn-lt"/>
              <a:ea typeface="+mn-ea"/>
              <a:cs typeface="+mn-cs"/>
            </a:rPr>
            <a:t>万円を給付した特別定額給付金事業が皆減となった為である。</a:t>
          </a:r>
          <a:endParaRPr lang="ja-JP" altLang="ja-JP" sz="1050">
            <a:effectLst/>
          </a:endParaRPr>
        </a:p>
        <a:p>
          <a:r>
            <a:rPr kumimoji="1" lang="ja-JP" altLang="ja-JP" sz="1050">
              <a:solidFill>
                <a:schemeClr val="dk1"/>
              </a:solidFill>
              <a:effectLst/>
              <a:latin typeface="+mn-lt"/>
              <a:ea typeface="+mn-ea"/>
              <a:cs typeface="+mn-cs"/>
            </a:rPr>
            <a:t>・繰出金は住民一人当たり</a:t>
          </a:r>
          <a:r>
            <a:rPr kumimoji="1" lang="en-US" altLang="ja-JP" sz="1050">
              <a:solidFill>
                <a:schemeClr val="dk1"/>
              </a:solidFill>
              <a:effectLst/>
              <a:latin typeface="+mn-lt"/>
              <a:ea typeface="+mn-ea"/>
              <a:cs typeface="+mn-cs"/>
            </a:rPr>
            <a:t>66,794</a:t>
          </a:r>
          <a:r>
            <a:rPr kumimoji="1" lang="ja-JP" altLang="ja-JP" sz="1050">
              <a:solidFill>
                <a:schemeClr val="dk1"/>
              </a:solidFill>
              <a:effectLst/>
              <a:latin typeface="+mn-lt"/>
              <a:ea typeface="+mn-ea"/>
              <a:cs typeface="+mn-cs"/>
            </a:rPr>
            <a:t>円となっており、前年度より</a:t>
          </a:r>
          <a:r>
            <a:rPr kumimoji="1" lang="en-US" altLang="ja-JP" sz="1050">
              <a:solidFill>
                <a:schemeClr val="dk1"/>
              </a:solidFill>
              <a:effectLst/>
              <a:latin typeface="+mn-lt"/>
              <a:ea typeface="+mn-ea"/>
              <a:cs typeface="+mn-cs"/>
            </a:rPr>
            <a:t>460</a:t>
          </a:r>
          <a:r>
            <a:rPr kumimoji="1" lang="ja-JP" altLang="ja-JP" sz="1050">
              <a:solidFill>
                <a:schemeClr val="dk1"/>
              </a:solidFill>
              <a:effectLst/>
              <a:latin typeface="+mn-lt"/>
              <a:ea typeface="+mn-ea"/>
              <a:cs typeface="+mn-cs"/>
            </a:rPr>
            <a:t>円減少しているものの、類似団体と比較すると高い数値である。主な要因として、介護保険特別会計、後期高齢者医療医療特別会計等への繰出金が多額であることがあげられる。</a:t>
          </a:r>
          <a:endParaRPr lang="ja-JP" altLang="ja-JP" sz="1050">
            <a:effectLst/>
          </a:endParaRPr>
        </a:p>
        <a:p>
          <a:r>
            <a:rPr kumimoji="1" lang="ja-JP" altLang="ja-JP" sz="1050">
              <a:solidFill>
                <a:schemeClr val="dk1"/>
              </a:solidFill>
              <a:effectLst/>
              <a:latin typeface="+mn-lt"/>
              <a:ea typeface="+mn-ea"/>
              <a:cs typeface="+mn-cs"/>
            </a:rPr>
            <a:t>・公債費は住民一人当たり</a:t>
          </a:r>
          <a:r>
            <a:rPr kumimoji="1" lang="en-US" altLang="ja-JP" sz="1050">
              <a:solidFill>
                <a:schemeClr val="dk1"/>
              </a:solidFill>
              <a:effectLst/>
              <a:latin typeface="+mn-lt"/>
              <a:ea typeface="+mn-ea"/>
              <a:cs typeface="+mn-cs"/>
            </a:rPr>
            <a:t>85,089</a:t>
          </a:r>
          <a:r>
            <a:rPr kumimoji="1" lang="ja-JP" altLang="ja-JP" sz="1050">
              <a:solidFill>
                <a:schemeClr val="dk1"/>
              </a:solidFill>
              <a:effectLst/>
              <a:latin typeface="+mn-lt"/>
              <a:ea typeface="+mn-ea"/>
              <a:cs typeface="+mn-cs"/>
            </a:rPr>
            <a:t>円となっており、前年度より</a:t>
          </a:r>
          <a:r>
            <a:rPr kumimoji="1" lang="en-US" altLang="ja-JP" sz="1050">
              <a:solidFill>
                <a:schemeClr val="dk1"/>
              </a:solidFill>
              <a:effectLst/>
              <a:latin typeface="+mn-lt"/>
              <a:ea typeface="+mn-ea"/>
              <a:cs typeface="+mn-cs"/>
            </a:rPr>
            <a:t>3,503</a:t>
          </a:r>
          <a:r>
            <a:rPr kumimoji="1" lang="ja-JP" altLang="ja-JP" sz="1050">
              <a:solidFill>
                <a:schemeClr val="dk1"/>
              </a:solidFill>
              <a:effectLst/>
              <a:latin typeface="+mn-lt"/>
              <a:ea typeface="+mn-ea"/>
              <a:cs typeface="+mn-cs"/>
            </a:rPr>
            <a:t>円増加し、類似団体を大きく上回っている。これは、合併後の大型事業に伴う合併特例債や過疎債などの元利償還金が多額になっている為である。</a:t>
          </a:r>
          <a:endParaRPr lang="ja-JP" altLang="ja-JP" sz="1050">
            <a:effectLst/>
          </a:endParaRPr>
        </a:p>
        <a:p>
          <a:r>
            <a:rPr kumimoji="1" lang="ja-JP" altLang="ja-JP" sz="1050">
              <a:solidFill>
                <a:schemeClr val="dk1"/>
              </a:solidFill>
              <a:effectLst/>
              <a:latin typeface="+mn-lt"/>
              <a:ea typeface="+mn-ea"/>
              <a:cs typeface="+mn-cs"/>
            </a:rPr>
            <a:t>・普通建設事業費（うち新規整備）は住民一人当たり</a:t>
          </a:r>
          <a:r>
            <a:rPr kumimoji="1" lang="en-US" altLang="ja-JP" sz="1050">
              <a:solidFill>
                <a:schemeClr val="dk1"/>
              </a:solidFill>
              <a:effectLst/>
              <a:latin typeface="+mn-lt"/>
              <a:ea typeface="+mn-ea"/>
              <a:cs typeface="+mn-cs"/>
            </a:rPr>
            <a:t>66,676</a:t>
          </a:r>
          <a:r>
            <a:rPr kumimoji="1" lang="ja-JP" altLang="ja-JP" sz="1050">
              <a:solidFill>
                <a:schemeClr val="dk1"/>
              </a:solidFill>
              <a:effectLst/>
              <a:latin typeface="+mn-lt"/>
              <a:ea typeface="+mn-ea"/>
              <a:cs typeface="+mn-cs"/>
            </a:rPr>
            <a:t>円となっており、前年度より</a:t>
          </a:r>
          <a:r>
            <a:rPr kumimoji="1" lang="en-US" altLang="ja-JP" sz="1050">
              <a:solidFill>
                <a:schemeClr val="dk1"/>
              </a:solidFill>
              <a:effectLst/>
              <a:latin typeface="+mn-lt"/>
              <a:ea typeface="+mn-ea"/>
              <a:cs typeface="+mn-cs"/>
            </a:rPr>
            <a:t>10,782</a:t>
          </a:r>
          <a:r>
            <a:rPr kumimoji="1" lang="ja-JP" altLang="ja-JP" sz="1050">
              <a:solidFill>
                <a:schemeClr val="dk1"/>
              </a:solidFill>
              <a:effectLst/>
              <a:latin typeface="+mn-lt"/>
              <a:ea typeface="+mn-ea"/>
              <a:cs typeface="+mn-cs"/>
            </a:rPr>
            <a:t>円減少したものの類似団体中</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番目に高い数値となっている。主な要因として、町内６小学校の体育館に空調設備を導入した指定避難所環境整備事業などがあった為である。</a:t>
          </a:r>
          <a:endParaRPr lang="ja-JP" altLang="ja-JP" sz="105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香川県まんのう町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17,875
17,699
194.45
12,526,641
12,103,110
337,011
7,347,994
12,733,886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20828</xdr:rowOff>
    </xdr:from>
    <xdr:to>
      <xdr:col>24</xdr:col>
      <xdr:colOff>62865</xdr:colOff>
      <xdr:row>38</xdr:row>
      <xdr:rowOff>135890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77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139717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135890</xdr:rowOff>
    </xdr:from>
    <xdr:to>
      <xdr:col>24</xdr:col>
      <xdr:colOff>152400</xdr:colOff>
      <xdr:row>38</xdr:row>
      <xdr:rowOff>135890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138955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20828</xdr:rowOff>
    </xdr:from>
    <xdr:to>
      <xdr:col>24</xdr:col>
      <xdr:colOff>152400</xdr:colOff>
      <xdr:row>31</xdr:row>
      <xdr:rowOff>20828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68834</xdr:rowOff>
    </xdr:from>
    <xdr:to>
      <xdr:col>24</xdr:col>
      <xdr:colOff>63500</xdr:colOff>
      <xdr:row>32</xdr:row>
      <xdr:rowOff>113792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555234"/>
          <a:ext cx="8382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108094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08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129667</xdr:rowOff>
    </xdr:from>
    <xdr:to>
      <xdr:col>24</xdr:col>
      <xdr:colOff>114300</xdr:colOff>
      <xdr:row>36</xdr:row>
      <xdr:rowOff>59817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3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155321</xdr:rowOff>
    </xdr:from>
    <xdr:to>
      <xdr:col>19</xdr:col>
      <xdr:colOff>177800</xdr:colOff>
      <xdr:row>32</xdr:row>
      <xdr:rowOff>113792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470271"/>
          <a:ext cx="889000" cy="1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165100</xdr:rowOff>
    </xdr:from>
    <xdr:to>
      <xdr:col>20</xdr:col>
      <xdr:colOff>38100</xdr:colOff>
      <xdr:row>36</xdr:row>
      <xdr:rowOff>95250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86377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155321</xdr:rowOff>
    </xdr:from>
    <xdr:to>
      <xdr:col>15</xdr:col>
      <xdr:colOff>50800</xdr:colOff>
      <xdr:row>32</xdr:row>
      <xdr:rowOff>90932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470271"/>
          <a:ext cx="889000" cy="10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5080</xdr:rowOff>
    </xdr:from>
    <xdr:to>
      <xdr:col>15</xdr:col>
      <xdr:colOff>101600</xdr:colOff>
      <xdr:row>35</xdr:row>
      <xdr:rowOff>106680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97807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90932</xdr:rowOff>
    </xdr:from>
    <xdr:to>
      <xdr:col>10</xdr:col>
      <xdr:colOff>114300</xdr:colOff>
      <xdr:row>33</xdr:row>
      <xdr:rowOff>58928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577332"/>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148336</xdr:rowOff>
    </xdr:from>
    <xdr:to>
      <xdr:col>10</xdr:col>
      <xdr:colOff>165100</xdr:colOff>
      <xdr:row>35</xdr:row>
      <xdr:rowOff>78486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69613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86377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18034</xdr:rowOff>
    </xdr:from>
    <xdr:to>
      <xdr:col>24</xdr:col>
      <xdr:colOff>114300</xdr:colOff>
      <xdr:row>32</xdr:row>
      <xdr:rowOff>119634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40911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5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62992</xdr:rowOff>
    </xdr:from>
    <xdr:to>
      <xdr:col>20</xdr:col>
      <xdr:colOff>38100</xdr:colOff>
      <xdr:row>32</xdr:row>
      <xdr:rowOff>164592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9669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3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104521</xdr:rowOff>
    </xdr:from>
    <xdr:to>
      <xdr:col>15</xdr:col>
      <xdr:colOff>101600</xdr:colOff>
      <xdr:row>32</xdr:row>
      <xdr:rowOff>34671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1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51198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19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40132</xdr:rowOff>
    </xdr:from>
    <xdr:to>
      <xdr:col>10</xdr:col>
      <xdr:colOff>165100</xdr:colOff>
      <xdr:row>32</xdr:row>
      <xdr:rowOff>141732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158259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3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8128</xdr:rowOff>
    </xdr:from>
    <xdr:to>
      <xdr:col>6</xdr:col>
      <xdr:colOff>38100</xdr:colOff>
      <xdr:row>33</xdr:row>
      <xdr:rowOff>109728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126255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4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140989</xdr:rowOff>
    </xdr:from>
    <xdr:to>
      <xdr:col>24</xdr:col>
      <xdr:colOff>62865</xdr:colOff>
      <xdr:row>57</xdr:row>
      <xdr:rowOff>45631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13489"/>
          <a:ext cx="1270" cy="110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49458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2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45631</xdr:rowOff>
    </xdr:from>
    <xdr:to>
      <xdr:col>24</xdr:col>
      <xdr:colOff>152400</xdr:colOff>
      <xdr:row>57</xdr:row>
      <xdr:rowOff>45631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18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87666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8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140989</xdr:rowOff>
    </xdr:from>
    <xdr:to>
      <xdr:col>24</xdr:col>
      <xdr:colOff>152400</xdr:colOff>
      <xdr:row>50</xdr:row>
      <xdr:rowOff>140989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1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16951</xdr:rowOff>
    </xdr:from>
    <xdr:to>
      <xdr:col>24</xdr:col>
      <xdr:colOff>63500</xdr:colOff>
      <xdr:row>55</xdr:row>
      <xdr:rowOff>163543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103801"/>
          <a:ext cx="838200" cy="48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103374</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616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80497</xdr:rowOff>
    </xdr:from>
    <xdr:to>
      <xdr:col>24</xdr:col>
      <xdr:colOff>114300</xdr:colOff>
      <xdr:row>56</xdr:row>
      <xdr:rowOff>10647</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1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16951</xdr:rowOff>
    </xdr:from>
    <xdr:to>
      <xdr:col>19</xdr:col>
      <xdr:colOff>177800</xdr:colOff>
      <xdr:row>56</xdr:row>
      <xdr:rowOff>14911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103801"/>
          <a:ext cx="889000" cy="51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53179</xdr:rowOff>
    </xdr:from>
    <xdr:to>
      <xdr:col>20</xdr:col>
      <xdr:colOff>38100</xdr:colOff>
      <xdr:row>53</xdr:row>
      <xdr:rowOff>154779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145906</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23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14911</xdr:rowOff>
    </xdr:from>
    <xdr:to>
      <xdr:col>15</xdr:col>
      <xdr:colOff>50800</xdr:colOff>
      <xdr:row>56</xdr:row>
      <xdr:rowOff>128960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616111"/>
          <a:ext cx="889000" cy="11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12236</xdr:rowOff>
    </xdr:from>
    <xdr:to>
      <xdr:col>15</xdr:col>
      <xdr:colOff>101600</xdr:colOff>
      <xdr:row>56</xdr:row>
      <xdr:rowOff>113836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104963</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70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113402</xdr:rowOff>
    </xdr:from>
    <xdr:to>
      <xdr:col>10</xdr:col>
      <xdr:colOff>114300</xdr:colOff>
      <xdr:row>56</xdr:row>
      <xdr:rowOff>128960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543152"/>
          <a:ext cx="889000" cy="18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135320</xdr:rowOff>
    </xdr:from>
    <xdr:to>
      <xdr:col>10</xdr:col>
      <xdr:colOff>165100</xdr:colOff>
      <xdr:row>56</xdr:row>
      <xdr:rowOff>65470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81997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3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9599</xdr:rowOff>
    </xdr:from>
    <xdr:to>
      <xdr:col>6</xdr:col>
      <xdr:colOff>38100</xdr:colOff>
      <xdr:row>56</xdr:row>
      <xdr:rowOff>111199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102326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70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112743</xdr:rowOff>
    </xdr:from>
    <xdr:to>
      <xdr:col>24</xdr:col>
      <xdr:colOff>114300</xdr:colOff>
      <xdr:row>56</xdr:row>
      <xdr:rowOff>42893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4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91170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2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137601</xdr:rowOff>
    </xdr:from>
    <xdr:to>
      <xdr:col>20</xdr:col>
      <xdr:colOff>38100</xdr:colOff>
      <xdr:row>53</xdr:row>
      <xdr:rowOff>67751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05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84278</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82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135561</xdr:rowOff>
    </xdr:from>
    <xdr:to>
      <xdr:col>15</xdr:col>
      <xdr:colOff>101600</xdr:colOff>
      <xdr:row>56</xdr:row>
      <xdr:rowOff>65711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56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82238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34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78160</xdr:rowOff>
    </xdr:from>
    <xdr:to>
      <xdr:col>10</xdr:col>
      <xdr:colOff>165100</xdr:colOff>
      <xdr:row>57</xdr:row>
      <xdr:rowOff>8310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7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170887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77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62602</xdr:rowOff>
    </xdr:from>
    <xdr:to>
      <xdr:col>6</xdr:col>
      <xdr:colOff>38100</xdr:colOff>
      <xdr:row>55</xdr:row>
      <xdr:rowOff>164202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49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9279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267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94470</xdr:rowOff>
    </xdr:from>
    <xdr:to>
      <xdr:col>24</xdr:col>
      <xdr:colOff>62865</xdr:colOff>
      <xdr:row>77</xdr:row>
      <xdr:rowOff>124138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24520"/>
          <a:ext cx="1270" cy="14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127965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2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124138</xdr:rowOff>
    </xdr:from>
    <xdr:to>
      <xdr:col>24</xdr:col>
      <xdr:colOff>152400</xdr:colOff>
      <xdr:row>77</xdr:row>
      <xdr:rowOff>124138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25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41147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699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94470</xdr:rowOff>
    </xdr:from>
    <xdr:to>
      <xdr:col>24</xdr:col>
      <xdr:colOff>152400</xdr:colOff>
      <xdr:row>69</xdr:row>
      <xdr:rowOff>94470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2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41761</xdr:rowOff>
    </xdr:from>
    <xdr:to>
      <xdr:col>24</xdr:col>
      <xdr:colOff>63500</xdr:colOff>
      <xdr:row>73</xdr:row>
      <xdr:rowOff>156616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214711"/>
          <a:ext cx="838200" cy="45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113733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6295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135306</xdr:rowOff>
    </xdr:from>
    <xdr:to>
      <xdr:col>24</xdr:col>
      <xdr:colOff>114300</xdr:colOff>
      <xdr:row>74</xdr:row>
      <xdr:rowOff>65456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6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156616</xdr:rowOff>
    </xdr:from>
    <xdr:to>
      <xdr:col>19</xdr:col>
      <xdr:colOff>177800</xdr:colOff>
      <xdr:row>74</xdr:row>
      <xdr:rowOff>50628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672466"/>
          <a:ext cx="889000" cy="6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120675</xdr:rowOff>
    </xdr:from>
    <xdr:to>
      <xdr:col>20</xdr:col>
      <xdr:colOff>38100</xdr:colOff>
      <xdr:row>77</xdr:row>
      <xdr:rowOff>50825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5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41952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243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50628</xdr:rowOff>
    </xdr:from>
    <xdr:to>
      <xdr:col>15</xdr:col>
      <xdr:colOff>50800</xdr:colOff>
      <xdr:row>75</xdr:row>
      <xdr:rowOff>145366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737928"/>
          <a:ext cx="889000" cy="26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30052</xdr:rowOff>
    </xdr:from>
    <xdr:to>
      <xdr:col>15</xdr:col>
      <xdr:colOff>101600</xdr:colOff>
      <xdr:row>77</xdr:row>
      <xdr:rowOff>131652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122779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137789</xdr:rowOff>
    </xdr:from>
    <xdr:to>
      <xdr:col>10</xdr:col>
      <xdr:colOff>114300</xdr:colOff>
      <xdr:row>75</xdr:row>
      <xdr:rowOff>145366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996539"/>
          <a:ext cx="889000" cy="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146752</xdr:rowOff>
    </xdr:from>
    <xdr:to>
      <xdr:col>10</xdr:col>
      <xdr:colOff>165100</xdr:colOff>
      <xdr:row>78</xdr:row>
      <xdr:rowOff>76902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4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68029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4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145315</xdr:rowOff>
    </xdr:from>
    <xdr:to>
      <xdr:col>6</xdr:col>
      <xdr:colOff>38100</xdr:colOff>
      <xdr:row>78</xdr:row>
      <xdr:rowOff>75465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4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66592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39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162411</xdr:rowOff>
    </xdr:from>
    <xdr:to>
      <xdr:col>24</xdr:col>
      <xdr:colOff>114300</xdr:colOff>
      <xdr:row>71</xdr:row>
      <xdr:rowOff>92561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16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13838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015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105816</xdr:rowOff>
    </xdr:from>
    <xdr:to>
      <xdr:col>20</xdr:col>
      <xdr:colOff>38100</xdr:colOff>
      <xdr:row>74</xdr:row>
      <xdr:rowOff>35966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62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52493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396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171278</xdr:rowOff>
    </xdr:from>
    <xdr:to>
      <xdr:col>15</xdr:col>
      <xdr:colOff>101600</xdr:colOff>
      <xdr:row>74</xdr:row>
      <xdr:rowOff>101428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6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117955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46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94566</xdr:rowOff>
    </xdr:from>
    <xdr:to>
      <xdr:col>10</xdr:col>
      <xdr:colOff>165100</xdr:colOff>
      <xdr:row>76</xdr:row>
      <xdr:rowOff>24716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5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41243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28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86989</xdr:rowOff>
    </xdr:from>
    <xdr:to>
      <xdr:col>6</xdr:col>
      <xdr:colOff>38100</xdr:colOff>
      <xdr:row>76</xdr:row>
      <xdr:rowOff>17140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457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33666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20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162756</xdr:rowOff>
    </xdr:from>
    <xdr:to>
      <xdr:col>24</xdr:col>
      <xdr:colOff>62865</xdr:colOff>
      <xdr:row>98</xdr:row>
      <xdr:rowOff>169875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93256"/>
          <a:ext cx="1270" cy="137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2252</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7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169875</xdr:rowOff>
    </xdr:from>
    <xdr:to>
      <xdr:col>24</xdr:col>
      <xdr:colOff>152400</xdr:colOff>
      <xdr:row>98</xdr:row>
      <xdr:rowOff>169875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7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109433</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68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162756</xdr:rowOff>
    </xdr:from>
    <xdr:to>
      <xdr:col>24</xdr:col>
      <xdr:colOff>152400</xdr:colOff>
      <xdr:row>90</xdr:row>
      <xdr:rowOff>162756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9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78451</xdr:rowOff>
    </xdr:from>
    <xdr:to>
      <xdr:col>24</xdr:col>
      <xdr:colOff>63500</xdr:colOff>
      <xdr:row>97</xdr:row>
      <xdr:rowOff>87939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09101"/>
          <a:ext cx="838200" cy="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31963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1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9086</xdr:rowOff>
    </xdr:from>
    <xdr:to>
      <xdr:col>24</xdr:col>
      <xdr:colOff>114300</xdr:colOff>
      <xdr:row>96</xdr:row>
      <xdr:rowOff>110686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46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87939</xdr:rowOff>
    </xdr:from>
    <xdr:to>
      <xdr:col>19</xdr:col>
      <xdr:colOff>177800</xdr:colOff>
      <xdr:row>98</xdr:row>
      <xdr:rowOff>47868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18589"/>
          <a:ext cx="889000" cy="13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59248</xdr:rowOff>
    </xdr:from>
    <xdr:to>
      <xdr:col>20</xdr:col>
      <xdr:colOff>38100</xdr:colOff>
      <xdr:row>96</xdr:row>
      <xdr:rowOff>160848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1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5925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29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47868</xdr:rowOff>
    </xdr:from>
    <xdr:to>
      <xdr:col>15</xdr:col>
      <xdr:colOff>50800</xdr:colOff>
      <xdr:row>98</xdr:row>
      <xdr:rowOff>59444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49968"/>
          <a:ext cx="889000" cy="1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10294</xdr:rowOff>
    </xdr:from>
    <xdr:to>
      <xdr:col>15</xdr:col>
      <xdr:colOff>101600</xdr:colOff>
      <xdr:row>97</xdr:row>
      <xdr:rowOff>111894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4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128421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41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59444</xdr:rowOff>
    </xdr:from>
    <xdr:to>
      <xdr:col>10</xdr:col>
      <xdr:colOff>114300</xdr:colOff>
      <xdr:row>98</xdr:row>
      <xdr:rowOff>70010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61544"/>
          <a:ext cx="889000" cy="1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38429</xdr:rowOff>
    </xdr:from>
    <xdr:to>
      <xdr:col>10</xdr:col>
      <xdr:colOff>165100</xdr:colOff>
      <xdr:row>97</xdr:row>
      <xdr:rowOff>140029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156556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44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10066</xdr:rowOff>
    </xdr:from>
    <xdr:to>
      <xdr:col>6</xdr:col>
      <xdr:colOff>38100</xdr:colOff>
      <xdr:row>97</xdr:row>
      <xdr:rowOff>111666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128193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4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27651</xdr:rowOff>
    </xdr:from>
    <xdr:to>
      <xdr:col>24</xdr:col>
      <xdr:colOff>114300</xdr:colOff>
      <xdr:row>97</xdr:row>
      <xdr:rowOff>129251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5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6078</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3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37139</xdr:rowOff>
    </xdr:from>
    <xdr:to>
      <xdr:col>20</xdr:col>
      <xdr:colOff>38100</xdr:colOff>
      <xdr:row>97</xdr:row>
      <xdr:rowOff>138739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6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129866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76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168518</xdr:rowOff>
    </xdr:from>
    <xdr:to>
      <xdr:col>15</xdr:col>
      <xdr:colOff>101600</xdr:colOff>
      <xdr:row>98</xdr:row>
      <xdr:rowOff>98668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9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89795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89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8644</xdr:rowOff>
    </xdr:from>
    <xdr:to>
      <xdr:col>10</xdr:col>
      <xdr:colOff>165100</xdr:colOff>
      <xdr:row>98</xdr:row>
      <xdr:rowOff>110244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1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101371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0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19210</xdr:rowOff>
    </xdr:from>
    <xdr:to>
      <xdr:col>6</xdr:col>
      <xdr:colOff>38100</xdr:colOff>
      <xdr:row>98</xdr:row>
      <xdr:rowOff>120810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2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111937</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1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151892</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3942"/>
          <a:ext cx="1270" cy="1607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98569</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89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151892</xdr:rowOff>
    </xdr:from>
    <xdr:to>
      <xdr:col>55</xdr:col>
      <xdr:colOff>88900</xdr:colOff>
      <xdr:row>29</xdr:row>
      <xdr:rowOff>151892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167894</xdr:rowOff>
    </xdr:from>
    <xdr:to>
      <xdr:col>55</xdr:col>
      <xdr:colOff>0</xdr:colOff>
      <xdr:row>39</xdr:row>
      <xdr:rowOff>11684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682994"/>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40149</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3837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17272</xdr:rowOff>
    </xdr:from>
    <xdr:to>
      <xdr:col>55</xdr:col>
      <xdr:colOff>50800</xdr:colOff>
      <xdr:row>38</xdr:row>
      <xdr:rowOff>118872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10922</xdr:rowOff>
    </xdr:from>
    <xdr:to>
      <xdr:col>50</xdr:col>
      <xdr:colOff>114300</xdr:colOff>
      <xdr:row>39</xdr:row>
      <xdr:rowOff>11684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69747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65849</xdr:rowOff>
    </xdr:from>
    <xdr:to>
      <xdr:col>50</xdr:col>
      <xdr:colOff>165100</xdr:colOff>
      <xdr:row>38</xdr:row>
      <xdr:rowOff>167449</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12526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56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64</xdr:rowOff>
    </xdr:from>
    <xdr:to>
      <xdr:col>45</xdr:col>
      <xdr:colOff>177800</xdr:colOff>
      <xdr:row>39</xdr:row>
      <xdr:rowOff>10922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686614"/>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94806</xdr:rowOff>
    </xdr:from>
    <xdr:to>
      <xdr:col>46</xdr:col>
      <xdr:colOff>38100</xdr:colOff>
      <xdr:row>39</xdr:row>
      <xdr:rowOff>24956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60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41482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85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162941</xdr:rowOff>
    </xdr:from>
    <xdr:to>
      <xdr:col>41</xdr:col>
      <xdr:colOff>50800</xdr:colOff>
      <xdr:row>39</xdr:row>
      <xdr:rowOff>64</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678041"/>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89281</xdr:rowOff>
    </xdr:from>
    <xdr:to>
      <xdr:col>41</xdr:col>
      <xdr:colOff>101600</xdr:colOff>
      <xdr:row>39</xdr:row>
      <xdr:rowOff>19431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35958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79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77470</xdr:rowOff>
    </xdr:from>
    <xdr:to>
      <xdr:col>36</xdr:col>
      <xdr:colOff>165100</xdr:colOff>
      <xdr:row>39</xdr:row>
      <xdr:rowOff>7620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24147</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117094</xdr:rowOff>
    </xdr:from>
    <xdr:to>
      <xdr:col>55</xdr:col>
      <xdr:colOff>50800</xdr:colOff>
      <xdr:row>39</xdr:row>
      <xdr:rowOff>47244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3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32021</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47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132334</xdr:rowOff>
    </xdr:from>
    <xdr:to>
      <xdr:col>50</xdr:col>
      <xdr:colOff>165100</xdr:colOff>
      <xdr:row>39</xdr:row>
      <xdr:rowOff>62484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4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53611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740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131572</xdr:rowOff>
    </xdr:from>
    <xdr:to>
      <xdr:col>46</xdr:col>
      <xdr:colOff>38100</xdr:colOff>
      <xdr:row>39</xdr:row>
      <xdr:rowOff>61722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4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52849</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739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120714</xdr:rowOff>
    </xdr:from>
    <xdr:to>
      <xdr:col>41</xdr:col>
      <xdr:colOff>101600</xdr:colOff>
      <xdr:row>39</xdr:row>
      <xdr:rowOff>50864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41991</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728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112141</xdr:rowOff>
    </xdr:from>
    <xdr:to>
      <xdr:col>36</xdr:col>
      <xdr:colOff>165100</xdr:colOff>
      <xdr:row>39</xdr:row>
      <xdr:rowOff>42291</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2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33418</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71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88640</xdr:rowOff>
    </xdr:from>
    <xdr:to>
      <xdr:col>54</xdr:col>
      <xdr:colOff>189865</xdr:colOff>
      <xdr:row>59</xdr:row>
      <xdr:rowOff>13284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661140"/>
          <a:ext cx="1270" cy="146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17111</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3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13284</xdr:rowOff>
    </xdr:from>
    <xdr:to>
      <xdr:col>55</xdr:col>
      <xdr:colOff>88900</xdr:colOff>
      <xdr:row>59</xdr:row>
      <xdr:rowOff>13284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2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35317</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4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88640</xdr:rowOff>
    </xdr:from>
    <xdr:to>
      <xdr:col>55</xdr:col>
      <xdr:colOff>88900</xdr:colOff>
      <xdr:row>50</xdr:row>
      <xdr:rowOff>88640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66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9790</xdr:rowOff>
    </xdr:from>
    <xdr:to>
      <xdr:col>55</xdr:col>
      <xdr:colOff>0</xdr:colOff>
      <xdr:row>55</xdr:row>
      <xdr:rowOff>32127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439540"/>
          <a:ext cx="838200" cy="2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138617</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68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160190</xdr:rowOff>
    </xdr:from>
    <xdr:to>
      <xdr:col>55</xdr:col>
      <xdr:colOff>50800</xdr:colOff>
      <xdr:row>56</xdr:row>
      <xdr:rowOff>90340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5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9790</xdr:rowOff>
    </xdr:from>
    <xdr:to>
      <xdr:col>50</xdr:col>
      <xdr:colOff>114300</xdr:colOff>
      <xdr:row>55</xdr:row>
      <xdr:rowOff>38512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439540"/>
          <a:ext cx="889000" cy="2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151667</xdr:rowOff>
    </xdr:from>
    <xdr:to>
      <xdr:col>50</xdr:col>
      <xdr:colOff>165100</xdr:colOff>
      <xdr:row>56</xdr:row>
      <xdr:rowOff>81817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72944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67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38512</xdr:rowOff>
    </xdr:from>
    <xdr:to>
      <xdr:col>45</xdr:col>
      <xdr:colOff>177800</xdr:colOff>
      <xdr:row>55</xdr:row>
      <xdr:rowOff>50644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468262"/>
          <a:ext cx="889000" cy="1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37155</xdr:rowOff>
    </xdr:from>
    <xdr:to>
      <xdr:col>46</xdr:col>
      <xdr:colOff>38100</xdr:colOff>
      <xdr:row>56</xdr:row>
      <xdr:rowOff>138755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6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129882</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7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37793</xdr:rowOff>
    </xdr:from>
    <xdr:to>
      <xdr:col>41</xdr:col>
      <xdr:colOff>50800</xdr:colOff>
      <xdr:row>55</xdr:row>
      <xdr:rowOff>50644</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9124643"/>
          <a:ext cx="889000" cy="35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219</xdr:rowOff>
    </xdr:from>
    <xdr:to>
      <xdr:col>41</xdr:col>
      <xdr:colOff>101600</xdr:colOff>
      <xdr:row>56</xdr:row>
      <xdr:rowOff>101819</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92946</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69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158688</xdr:rowOff>
    </xdr:from>
    <xdr:to>
      <xdr:col>36</xdr:col>
      <xdr:colOff>165100</xdr:colOff>
      <xdr:row>56</xdr:row>
      <xdr:rowOff>88838</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79965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68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152777</xdr:rowOff>
    </xdr:from>
    <xdr:to>
      <xdr:col>55</xdr:col>
      <xdr:colOff>50800</xdr:colOff>
      <xdr:row>55</xdr:row>
      <xdr:rowOff>82927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41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4204</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26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130440</xdr:rowOff>
    </xdr:from>
    <xdr:to>
      <xdr:col>50</xdr:col>
      <xdr:colOff>165100</xdr:colOff>
      <xdr:row>55</xdr:row>
      <xdr:rowOff>60590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38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77117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16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159162</xdr:rowOff>
    </xdr:from>
    <xdr:to>
      <xdr:col>46</xdr:col>
      <xdr:colOff>38100</xdr:colOff>
      <xdr:row>55</xdr:row>
      <xdr:rowOff>89312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41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105839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19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171294</xdr:rowOff>
    </xdr:from>
    <xdr:to>
      <xdr:col>41</xdr:col>
      <xdr:colOff>101600</xdr:colOff>
      <xdr:row>55</xdr:row>
      <xdr:rowOff>101444</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42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117971</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20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158443</xdr:rowOff>
    </xdr:from>
    <xdr:to>
      <xdr:col>36</xdr:col>
      <xdr:colOff>165100</xdr:colOff>
      <xdr:row>53</xdr:row>
      <xdr:rowOff>88593</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0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105120</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884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75997</xdr:rowOff>
    </xdr:from>
    <xdr:to>
      <xdr:col>54</xdr:col>
      <xdr:colOff>189865</xdr:colOff>
      <xdr:row>78</xdr:row>
      <xdr:rowOff>165151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77497"/>
          <a:ext cx="127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168978</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165151</xdr:rowOff>
    </xdr:from>
    <xdr:to>
      <xdr:col>55</xdr:col>
      <xdr:colOff>88900</xdr:colOff>
      <xdr:row>78</xdr:row>
      <xdr:rowOff>165151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3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22674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5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75997</xdr:rowOff>
    </xdr:from>
    <xdr:to>
      <xdr:col>55</xdr:col>
      <xdr:colOff>88900</xdr:colOff>
      <xdr:row>70</xdr:row>
      <xdr:rowOff>75997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7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140805</xdr:rowOff>
    </xdr:from>
    <xdr:to>
      <xdr:col>55</xdr:col>
      <xdr:colOff>0</xdr:colOff>
      <xdr:row>73</xdr:row>
      <xdr:rowOff>125108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2485205"/>
          <a:ext cx="838200" cy="15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81615</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768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103188</xdr:rowOff>
    </xdr:from>
    <xdr:to>
      <xdr:col>55</xdr:col>
      <xdr:colOff>50800</xdr:colOff>
      <xdr:row>75</xdr:row>
      <xdr:rowOff>33338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279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125108</xdr:rowOff>
    </xdr:from>
    <xdr:to>
      <xdr:col>50</xdr:col>
      <xdr:colOff>114300</xdr:colOff>
      <xdr:row>76</xdr:row>
      <xdr:rowOff>64757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2640958"/>
          <a:ext cx="889000" cy="45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32817</xdr:rowOff>
    </xdr:from>
    <xdr:to>
      <xdr:col>50</xdr:col>
      <xdr:colOff>165100</xdr:colOff>
      <xdr:row>74</xdr:row>
      <xdr:rowOff>134417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72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125544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81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62015</xdr:rowOff>
    </xdr:from>
    <xdr:to>
      <xdr:col>45</xdr:col>
      <xdr:colOff>177800</xdr:colOff>
      <xdr:row>76</xdr:row>
      <xdr:rowOff>64757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092215"/>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117818</xdr:rowOff>
    </xdr:from>
    <xdr:to>
      <xdr:col>46</xdr:col>
      <xdr:colOff>38100</xdr:colOff>
      <xdr:row>76</xdr:row>
      <xdr:rowOff>47968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29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64495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275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52756</xdr:rowOff>
    </xdr:from>
    <xdr:to>
      <xdr:col>41</xdr:col>
      <xdr:colOff>50800</xdr:colOff>
      <xdr:row>76</xdr:row>
      <xdr:rowOff>62015</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082956"/>
          <a:ext cx="889000" cy="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65621</xdr:rowOff>
    </xdr:from>
    <xdr:to>
      <xdr:col>41</xdr:col>
      <xdr:colOff>101600</xdr:colOff>
      <xdr:row>75</xdr:row>
      <xdr:rowOff>167221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29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12298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269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78766</xdr:rowOff>
    </xdr:from>
    <xdr:to>
      <xdr:col>36</xdr:col>
      <xdr:colOff>165100</xdr:colOff>
      <xdr:row>76</xdr:row>
      <xdr:rowOff>8916</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29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25443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271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90005</xdr:rowOff>
    </xdr:from>
    <xdr:to>
      <xdr:col>55</xdr:col>
      <xdr:colOff>50800</xdr:colOff>
      <xdr:row>73</xdr:row>
      <xdr:rowOff>20155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243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112882</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28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74308</xdr:rowOff>
    </xdr:from>
    <xdr:to>
      <xdr:col>50</xdr:col>
      <xdr:colOff>165100</xdr:colOff>
      <xdr:row>74</xdr:row>
      <xdr:rowOff>4458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259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20985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236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13957</xdr:rowOff>
    </xdr:from>
    <xdr:to>
      <xdr:col>46</xdr:col>
      <xdr:colOff>38100</xdr:colOff>
      <xdr:row>76</xdr:row>
      <xdr:rowOff>115557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04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106684</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313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11215</xdr:rowOff>
    </xdr:from>
    <xdr:to>
      <xdr:col>41</xdr:col>
      <xdr:colOff>101600</xdr:colOff>
      <xdr:row>76</xdr:row>
      <xdr:rowOff>112815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0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103942</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313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1956</xdr:rowOff>
    </xdr:from>
    <xdr:to>
      <xdr:col>36</xdr:col>
      <xdr:colOff>165100</xdr:colOff>
      <xdr:row>76</xdr:row>
      <xdr:rowOff>103556</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03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94683</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312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123298</xdr:rowOff>
    </xdr:from>
    <xdr:to>
      <xdr:col>54</xdr:col>
      <xdr:colOff>189865</xdr:colOff>
      <xdr:row>97</xdr:row>
      <xdr:rowOff>153149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382348"/>
          <a:ext cx="1270" cy="1401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156976</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78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153149</xdr:rowOff>
    </xdr:from>
    <xdr:to>
      <xdr:col>55</xdr:col>
      <xdr:colOff>88900</xdr:colOff>
      <xdr:row>97</xdr:row>
      <xdr:rowOff>153149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78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69975</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157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123298</xdr:rowOff>
    </xdr:from>
    <xdr:to>
      <xdr:col>55</xdr:col>
      <xdr:colOff>88900</xdr:colOff>
      <xdr:row>89</xdr:row>
      <xdr:rowOff>123298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38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125107</xdr:rowOff>
    </xdr:from>
    <xdr:to>
      <xdr:col>55</xdr:col>
      <xdr:colOff>0</xdr:colOff>
      <xdr:row>97</xdr:row>
      <xdr:rowOff>155835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755757"/>
          <a:ext cx="838200" cy="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143839</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088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120962</xdr:rowOff>
    </xdr:from>
    <xdr:to>
      <xdr:col>55</xdr:col>
      <xdr:colOff>50800</xdr:colOff>
      <xdr:row>95</xdr:row>
      <xdr:rowOff>51112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23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144596</xdr:rowOff>
    </xdr:from>
    <xdr:to>
      <xdr:col>50</xdr:col>
      <xdr:colOff>114300</xdr:colOff>
      <xdr:row>97</xdr:row>
      <xdr:rowOff>155835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6775246"/>
          <a:ext cx="889000" cy="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90957</xdr:rowOff>
    </xdr:from>
    <xdr:to>
      <xdr:col>50</xdr:col>
      <xdr:colOff>165100</xdr:colOff>
      <xdr:row>95</xdr:row>
      <xdr:rowOff>21107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20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37634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598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144596</xdr:rowOff>
    </xdr:from>
    <xdr:to>
      <xdr:col>45</xdr:col>
      <xdr:colOff>177800</xdr:colOff>
      <xdr:row>98</xdr:row>
      <xdr:rowOff>4445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775246"/>
          <a:ext cx="889000" cy="3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3651</xdr:rowOff>
    </xdr:from>
    <xdr:to>
      <xdr:col>46</xdr:col>
      <xdr:colOff>38100</xdr:colOff>
      <xdr:row>94</xdr:row>
      <xdr:rowOff>105251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11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121778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589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88703</xdr:rowOff>
    </xdr:from>
    <xdr:to>
      <xdr:col>41</xdr:col>
      <xdr:colOff>50800</xdr:colOff>
      <xdr:row>98</xdr:row>
      <xdr:rowOff>4445</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6719353"/>
          <a:ext cx="889000" cy="8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91</xdr:row>
      <xdr:rowOff>135249</xdr:rowOff>
    </xdr:from>
    <xdr:to>
      <xdr:col>41</xdr:col>
      <xdr:colOff>101600</xdr:colOff>
      <xdr:row>92</xdr:row>
      <xdr:rowOff>65399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57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81926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55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170014</xdr:rowOff>
    </xdr:from>
    <xdr:to>
      <xdr:col>36</xdr:col>
      <xdr:colOff>165100</xdr:colOff>
      <xdr:row>92</xdr:row>
      <xdr:rowOff>100164</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57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116691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554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74307</xdr:rowOff>
    </xdr:from>
    <xdr:to>
      <xdr:col>55</xdr:col>
      <xdr:colOff>50800</xdr:colOff>
      <xdr:row>98</xdr:row>
      <xdr:rowOff>4457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70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160684</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61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105035</xdr:rowOff>
    </xdr:from>
    <xdr:to>
      <xdr:col>50</xdr:col>
      <xdr:colOff>165100</xdr:colOff>
      <xdr:row>98</xdr:row>
      <xdr:rowOff>35185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7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26312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82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93796</xdr:rowOff>
    </xdr:from>
    <xdr:to>
      <xdr:col>46</xdr:col>
      <xdr:colOff>38100</xdr:colOff>
      <xdr:row>98</xdr:row>
      <xdr:rowOff>23946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72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15073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81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125095</xdr:rowOff>
    </xdr:from>
    <xdr:to>
      <xdr:col>41</xdr:col>
      <xdr:colOff>101600</xdr:colOff>
      <xdr:row>98</xdr:row>
      <xdr:rowOff>55245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75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46372</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8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37903</xdr:rowOff>
    </xdr:from>
    <xdr:to>
      <xdr:col>36</xdr:col>
      <xdr:colOff>165100</xdr:colOff>
      <xdr:row>97</xdr:row>
      <xdr:rowOff>139503</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66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130630</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76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129794</xdr:rowOff>
    </xdr:from>
    <xdr:to>
      <xdr:col>85</xdr:col>
      <xdr:colOff>126364</xdr:colOff>
      <xdr:row>38</xdr:row>
      <xdr:rowOff>87846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73294"/>
          <a:ext cx="1269" cy="13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91673</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0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87846</xdr:rowOff>
    </xdr:from>
    <xdr:to>
      <xdr:col>86</xdr:col>
      <xdr:colOff>25400</xdr:colOff>
      <xdr:row>38</xdr:row>
      <xdr:rowOff>87846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02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76471</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4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129794</xdr:rowOff>
    </xdr:from>
    <xdr:to>
      <xdr:col>86</xdr:col>
      <xdr:colOff>25400</xdr:colOff>
      <xdr:row>30</xdr:row>
      <xdr:rowOff>129794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7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157493</xdr:rowOff>
    </xdr:from>
    <xdr:to>
      <xdr:col>85</xdr:col>
      <xdr:colOff>127000</xdr:colOff>
      <xdr:row>34</xdr:row>
      <xdr:rowOff>141910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5472443"/>
          <a:ext cx="838200" cy="49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41267</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42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62840</xdr:rowOff>
    </xdr:from>
    <xdr:to>
      <xdr:col>85</xdr:col>
      <xdr:colOff>177800</xdr:colOff>
      <xdr:row>35</xdr:row>
      <xdr:rowOff>164440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06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141910</xdr:rowOff>
    </xdr:from>
    <xdr:to>
      <xdr:col>81</xdr:col>
      <xdr:colOff>50800</xdr:colOff>
      <xdr:row>34</xdr:row>
      <xdr:rowOff>170675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5971210"/>
          <a:ext cx="889000" cy="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20891</xdr:rowOff>
    </xdr:from>
    <xdr:to>
      <xdr:col>81</xdr:col>
      <xdr:colOff>101600</xdr:colOff>
      <xdr:row>34</xdr:row>
      <xdr:rowOff>122491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585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139018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62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97637</xdr:rowOff>
    </xdr:from>
    <xdr:to>
      <xdr:col>76</xdr:col>
      <xdr:colOff>114300</xdr:colOff>
      <xdr:row>34</xdr:row>
      <xdr:rowOff>170675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5926937"/>
          <a:ext cx="889000" cy="7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6871</xdr:rowOff>
    </xdr:from>
    <xdr:to>
      <xdr:col>76</xdr:col>
      <xdr:colOff>165100</xdr:colOff>
      <xdr:row>35</xdr:row>
      <xdr:rowOff>108471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0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99598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1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97637</xdr:rowOff>
    </xdr:from>
    <xdr:to>
      <xdr:col>71</xdr:col>
      <xdr:colOff>177800</xdr:colOff>
      <xdr:row>35</xdr:row>
      <xdr:rowOff>129299</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5926937"/>
          <a:ext cx="889000" cy="20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55829</xdr:rowOff>
    </xdr:from>
    <xdr:to>
      <xdr:col>72</xdr:col>
      <xdr:colOff>38100</xdr:colOff>
      <xdr:row>35</xdr:row>
      <xdr:rowOff>157429</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05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148556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14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50876</xdr:rowOff>
    </xdr:from>
    <xdr:to>
      <xdr:col>67</xdr:col>
      <xdr:colOff>101600</xdr:colOff>
      <xdr:row>36</xdr:row>
      <xdr:rowOff>152476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2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143603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31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106693</xdr:rowOff>
    </xdr:from>
    <xdr:to>
      <xdr:col>85</xdr:col>
      <xdr:colOff>177800</xdr:colOff>
      <xdr:row>32</xdr:row>
      <xdr:rowOff>36843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542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129570</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527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91110</xdr:rowOff>
    </xdr:from>
    <xdr:to>
      <xdr:col>81</xdr:col>
      <xdr:colOff>101600</xdr:colOff>
      <xdr:row>35</xdr:row>
      <xdr:rowOff>21260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59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12387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01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119875</xdr:rowOff>
    </xdr:from>
    <xdr:to>
      <xdr:col>76</xdr:col>
      <xdr:colOff>165100</xdr:colOff>
      <xdr:row>35</xdr:row>
      <xdr:rowOff>50025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594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66552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572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46837</xdr:rowOff>
    </xdr:from>
    <xdr:to>
      <xdr:col>72</xdr:col>
      <xdr:colOff>38100</xdr:colOff>
      <xdr:row>34</xdr:row>
      <xdr:rowOff>148437</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58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164964</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565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78499</xdr:rowOff>
    </xdr:from>
    <xdr:to>
      <xdr:col>67</xdr:col>
      <xdr:colOff>101600</xdr:colOff>
      <xdr:row>36</xdr:row>
      <xdr:rowOff>8649</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07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25176</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585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118260</xdr:rowOff>
    </xdr:from>
    <xdr:to>
      <xdr:col>85</xdr:col>
      <xdr:colOff>126364</xdr:colOff>
      <xdr:row>59</xdr:row>
      <xdr:rowOff>148093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8690760"/>
          <a:ext cx="1269" cy="157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151920</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1026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148093</xdr:rowOff>
    </xdr:from>
    <xdr:to>
      <xdr:col>86</xdr:col>
      <xdr:colOff>25400</xdr:colOff>
      <xdr:row>59</xdr:row>
      <xdr:rowOff>148093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10263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64937</xdr:rowOff>
    </xdr:from>
    <xdr:ext cx="599010"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46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118260</xdr:rowOff>
    </xdr:from>
    <xdr:to>
      <xdr:col>86</xdr:col>
      <xdr:colOff>25400</xdr:colOff>
      <xdr:row>50</xdr:row>
      <xdr:rowOff>118260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8690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22918</xdr:rowOff>
    </xdr:from>
    <xdr:to>
      <xdr:col>85</xdr:col>
      <xdr:colOff>127000</xdr:colOff>
      <xdr:row>56</xdr:row>
      <xdr:rowOff>37679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5481300" y="9281218"/>
          <a:ext cx="838200" cy="35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127579</xdr:rowOff>
    </xdr:from>
    <xdr:ext cx="534377"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728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149152</xdr:rowOff>
    </xdr:from>
    <xdr:to>
      <xdr:col>85</xdr:col>
      <xdr:colOff>177800</xdr:colOff>
      <xdr:row>57</xdr:row>
      <xdr:rowOff>79302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6268700" y="9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22918</xdr:rowOff>
    </xdr:from>
    <xdr:to>
      <xdr:col>81</xdr:col>
      <xdr:colOff>50800</xdr:colOff>
      <xdr:row>55</xdr:row>
      <xdr:rowOff>137904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4592300" y="9281218"/>
          <a:ext cx="889000" cy="28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115581</xdr:rowOff>
    </xdr:from>
    <xdr:to>
      <xdr:col>81</xdr:col>
      <xdr:colOff>101600</xdr:colOff>
      <xdr:row>57</xdr:row>
      <xdr:rowOff>45731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5430500" y="9716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36858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80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67870</xdr:rowOff>
    </xdr:from>
    <xdr:to>
      <xdr:col>76</xdr:col>
      <xdr:colOff>114300</xdr:colOff>
      <xdr:row>55</xdr:row>
      <xdr:rowOff>137904</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3703300" y="9497620"/>
          <a:ext cx="889000" cy="7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2359</xdr:rowOff>
    </xdr:from>
    <xdr:to>
      <xdr:col>76</xdr:col>
      <xdr:colOff>165100</xdr:colOff>
      <xdr:row>57</xdr:row>
      <xdr:rowOff>103959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4541500" y="977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95086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86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67870</xdr:rowOff>
    </xdr:from>
    <xdr:to>
      <xdr:col>71</xdr:col>
      <xdr:colOff>177800</xdr:colOff>
      <xdr:row>57</xdr:row>
      <xdr:rowOff>16125</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2814300" y="9497620"/>
          <a:ext cx="889000" cy="29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81389</xdr:rowOff>
    </xdr:from>
    <xdr:to>
      <xdr:col>72</xdr:col>
      <xdr:colOff>38100</xdr:colOff>
      <xdr:row>58</xdr:row>
      <xdr:rowOff>11539</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3652500" y="985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2666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4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113833</xdr:rowOff>
    </xdr:from>
    <xdr:to>
      <xdr:col>67</xdr:col>
      <xdr:colOff>101600</xdr:colOff>
      <xdr:row>58</xdr:row>
      <xdr:rowOff>43983</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2763500" y="988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35110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7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158329</xdr:rowOff>
    </xdr:from>
    <xdr:to>
      <xdr:col>85</xdr:col>
      <xdr:colOff>177800</xdr:colOff>
      <xdr:row>56</xdr:row>
      <xdr:rowOff>88479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6268700" y="958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9756</xdr:rowOff>
    </xdr:from>
    <xdr:ext cx="534377"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943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143568</xdr:rowOff>
    </xdr:from>
    <xdr:to>
      <xdr:col>81</xdr:col>
      <xdr:colOff>101600</xdr:colOff>
      <xdr:row>54</xdr:row>
      <xdr:rowOff>73718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5430500" y="923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90245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14111" y="900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87104</xdr:rowOff>
    </xdr:from>
    <xdr:to>
      <xdr:col>76</xdr:col>
      <xdr:colOff>165100</xdr:colOff>
      <xdr:row>56</xdr:row>
      <xdr:rowOff>17254</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4541500" y="951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33781</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325111" y="929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17070</xdr:rowOff>
    </xdr:from>
    <xdr:to>
      <xdr:col>72</xdr:col>
      <xdr:colOff>38100</xdr:colOff>
      <xdr:row>55</xdr:row>
      <xdr:rowOff>118670</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3652500" y="944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135197</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36111" y="922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136775</xdr:rowOff>
    </xdr:from>
    <xdr:to>
      <xdr:col>67</xdr:col>
      <xdr:colOff>101600</xdr:colOff>
      <xdr:row>57</xdr:row>
      <xdr:rowOff>66925</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2763500" y="973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83452</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47111" y="951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a:extLst>
            <a:ext uri="{FF2B5EF4-FFF2-40B4-BE49-F238E27FC236}">
              <a16:creationId xmlns:a16="http://schemas.microsoft.com/office/drawing/2014/main" id="{00000000-0008-0000-0700-00007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76073</xdr:rowOff>
    </xdr:from>
    <xdr:to>
      <xdr:col>85</xdr:col>
      <xdr:colOff>126364</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6317595" y="12249023"/>
          <a:ext cx="1269"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8" name="災害復旧費最小値テキスト">
          <a:extLst>
            <a:ext uri="{FF2B5EF4-FFF2-40B4-BE49-F238E27FC236}">
              <a16:creationId xmlns:a16="http://schemas.microsoft.com/office/drawing/2014/main" id="{00000000-0008-0000-0700-00007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22750</xdr:rowOff>
    </xdr:from>
    <xdr:ext cx="534377" cy="259045"/>
    <xdr:sp macro="" textlink="">
      <xdr:nvSpPr>
        <xdr:cNvPr id="640" name="災害復旧費最大値テキスト">
          <a:extLst>
            <a:ext uri="{FF2B5EF4-FFF2-40B4-BE49-F238E27FC236}">
              <a16:creationId xmlns:a16="http://schemas.microsoft.com/office/drawing/2014/main" id="{00000000-0008-0000-0700-000080020000}"/>
            </a:ext>
          </a:extLst>
        </xdr:cNvPr>
        <xdr:cNvSpPr txBox="1"/>
      </xdr:nvSpPr>
      <xdr:spPr>
        <a:xfrm>
          <a:off x="16370300" y="1202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76073</xdr:rowOff>
    </xdr:from>
    <xdr:to>
      <xdr:col>86</xdr:col>
      <xdr:colOff>25400</xdr:colOff>
      <xdr:row>71</xdr:row>
      <xdr:rowOff>76073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224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21476</xdr:rowOff>
    </xdr:from>
    <xdr:to>
      <xdr:col>85</xdr:col>
      <xdr:colOff>127000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5481300" y="13566026"/>
          <a:ext cx="8382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168927</xdr:rowOff>
    </xdr:from>
    <xdr:ext cx="469744" cy="259045"/>
    <xdr:sp macro="" textlink="">
      <xdr:nvSpPr>
        <xdr:cNvPr id="643" name="災害復旧費平均値テキスト">
          <a:extLst>
            <a:ext uri="{FF2B5EF4-FFF2-40B4-BE49-F238E27FC236}">
              <a16:creationId xmlns:a16="http://schemas.microsoft.com/office/drawing/2014/main" id="{00000000-0008-0000-0700-000083020000}"/>
            </a:ext>
          </a:extLst>
        </xdr:cNvPr>
        <xdr:cNvSpPr txBox="1"/>
      </xdr:nvSpPr>
      <xdr:spPr>
        <a:xfrm>
          <a:off x="16370300" y="13199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62687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330</xdr:rowOff>
    </xdr:from>
    <xdr:to>
      <xdr:col>81</xdr:col>
      <xdr:colOff>50800</xdr:colOff>
      <xdr:row>79</xdr:row>
      <xdr:rowOff>21476</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4592300" y="13373430"/>
          <a:ext cx="889000" cy="19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64173</xdr:rowOff>
    </xdr:from>
    <xdr:to>
      <xdr:col>81</xdr:col>
      <xdr:colOff>101600</xdr:colOff>
      <xdr:row>77</xdr:row>
      <xdr:rowOff>165773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5430500" y="1326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10850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04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330</xdr:rowOff>
    </xdr:from>
    <xdr:to>
      <xdr:col>76</xdr:col>
      <xdr:colOff>114300</xdr:colOff>
      <xdr:row>78</xdr:row>
      <xdr:rowOff>41060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3703300" y="13373430"/>
          <a:ext cx="889000" cy="4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163233</xdr:rowOff>
    </xdr:from>
    <xdr:to>
      <xdr:col>76</xdr:col>
      <xdr:colOff>165100</xdr:colOff>
      <xdr:row>77</xdr:row>
      <xdr:rowOff>93383</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4541500" y="1319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109910</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296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12979</xdr:rowOff>
    </xdr:from>
    <xdr:to>
      <xdr:col>71</xdr:col>
      <xdr:colOff>177800</xdr:colOff>
      <xdr:row>78</xdr:row>
      <xdr:rowOff>41060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814300" y="13386079"/>
          <a:ext cx="889000" cy="2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47410</xdr:rowOff>
    </xdr:from>
    <xdr:to>
      <xdr:col>72</xdr:col>
      <xdr:colOff>38100</xdr:colOff>
      <xdr:row>77</xdr:row>
      <xdr:rowOff>149010</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3652500" y="132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165537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0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103263</xdr:rowOff>
    </xdr:from>
    <xdr:to>
      <xdr:col>67</xdr:col>
      <xdr:colOff>101600</xdr:colOff>
      <xdr:row>78</xdr:row>
      <xdr:rowOff>33413</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2763500" y="133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49940</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308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2" name="災害復旧費該当値テキスト">
          <a:extLst>
            <a:ext uri="{FF2B5EF4-FFF2-40B4-BE49-F238E27FC236}">
              <a16:creationId xmlns:a16="http://schemas.microsoft.com/office/drawing/2014/main" id="{00000000-0008-0000-0700-000096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142126</xdr:rowOff>
    </xdr:from>
    <xdr:to>
      <xdr:col>81</xdr:col>
      <xdr:colOff>101600</xdr:colOff>
      <xdr:row>79</xdr:row>
      <xdr:rowOff>72276</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5430500" y="135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63403</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5292017" y="13607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120980</xdr:rowOff>
    </xdr:from>
    <xdr:to>
      <xdr:col>76</xdr:col>
      <xdr:colOff>165100</xdr:colOff>
      <xdr:row>78</xdr:row>
      <xdr:rowOff>51130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4541500" y="133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42257</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4357428" y="1341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161710</xdr:rowOff>
    </xdr:from>
    <xdr:to>
      <xdr:col>72</xdr:col>
      <xdr:colOff>38100</xdr:colOff>
      <xdr:row>78</xdr:row>
      <xdr:rowOff>91860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3652500" y="133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82987</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3468428" y="134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133629</xdr:rowOff>
    </xdr:from>
    <xdr:to>
      <xdr:col>67</xdr:col>
      <xdr:colOff>101600</xdr:colOff>
      <xdr:row>78</xdr:row>
      <xdr:rowOff>63779</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2763500" y="1333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54906</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579428" y="13428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121679</xdr:rowOff>
    </xdr:from>
    <xdr:to>
      <xdr:col>85</xdr:col>
      <xdr:colOff>126364</xdr:colOff>
      <xdr:row>99</xdr:row>
      <xdr:rowOff>3366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380729"/>
          <a:ext cx="1269" cy="15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7193</xdr:rowOff>
    </xdr:from>
    <xdr:ext cx="469744"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98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3366</xdr:rowOff>
    </xdr:from>
    <xdr:to>
      <xdr:col>86</xdr:col>
      <xdr:colOff>25400</xdr:colOff>
      <xdr:row>99</xdr:row>
      <xdr:rowOff>3366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97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68356</xdr:rowOff>
    </xdr:from>
    <xdr:ext cx="599010"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15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128,919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121679</xdr:rowOff>
    </xdr:from>
    <xdr:to>
      <xdr:col>86</xdr:col>
      <xdr:colOff>25400</xdr:colOff>
      <xdr:row>89</xdr:row>
      <xdr:rowOff>121679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38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163970</xdr:rowOff>
    </xdr:from>
    <xdr:to>
      <xdr:col>85</xdr:col>
      <xdr:colOff>127000</xdr:colOff>
      <xdr:row>93</xdr:row>
      <xdr:rowOff>37007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5481300" y="15937370"/>
          <a:ext cx="838200" cy="4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90746</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207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112319</xdr:rowOff>
    </xdr:from>
    <xdr:to>
      <xdr:col>85</xdr:col>
      <xdr:colOff>177800</xdr:colOff>
      <xdr:row>95</xdr:row>
      <xdr:rowOff>42469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22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37007</xdr:rowOff>
    </xdr:from>
    <xdr:to>
      <xdr:col>81</xdr:col>
      <xdr:colOff>50800</xdr:colOff>
      <xdr:row>93</xdr:row>
      <xdr:rowOff>65760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4592300" y="15981857"/>
          <a:ext cx="889000" cy="2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139661</xdr:rowOff>
    </xdr:from>
    <xdr:to>
      <xdr:col>81</xdr:col>
      <xdr:colOff>101600</xdr:colOff>
      <xdr:row>95</xdr:row>
      <xdr:rowOff>69811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2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60938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34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65760</xdr:rowOff>
    </xdr:from>
    <xdr:to>
      <xdr:col>76</xdr:col>
      <xdr:colOff>114300</xdr:colOff>
      <xdr:row>93</xdr:row>
      <xdr:rowOff>113475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3703300" y="16010610"/>
          <a:ext cx="889000" cy="4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148019</xdr:rowOff>
    </xdr:from>
    <xdr:to>
      <xdr:col>76</xdr:col>
      <xdr:colOff>165100</xdr:colOff>
      <xdr:row>95</xdr:row>
      <xdr:rowOff>78169</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26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69296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35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113475</xdr:rowOff>
    </xdr:from>
    <xdr:to>
      <xdr:col>71</xdr:col>
      <xdr:colOff>177800</xdr:colOff>
      <xdr:row>94</xdr:row>
      <xdr:rowOff>129769</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2814300" y="16058325"/>
          <a:ext cx="889000" cy="18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144387</xdr:rowOff>
    </xdr:from>
    <xdr:to>
      <xdr:col>72</xdr:col>
      <xdr:colOff>38100</xdr:colOff>
      <xdr:row>95</xdr:row>
      <xdr:rowOff>74537</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2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65664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35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156375</xdr:rowOff>
    </xdr:from>
    <xdr:to>
      <xdr:col>67</xdr:col>
      <xdr:colOff>101600</xdr:colOff>
      <xdr:row>95</xdr:row>
      <xdr:rowOff>86525</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27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77652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36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113170</xdr:rowOff>
    </xdr:from>
    <xdr:to>
      <xdr:col>85</xdr:col>
      <xdr:colOff>177800</xdr:colOff>
      <xdr:row>93</xdr:row>
      <xdr:rowOff>43320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588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136047</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573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157657</xdr:rowOff>
    </xdr:from>
    <xdr:to>
      <xdr:col>81</xdr:col>
      <xdr:colOff>101600</xdr:colOff>
      <xdr:row>93</xdr:row>
      <xdr:rowOff>87807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593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104334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570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14960</xdr:rowOff>
    </xdr:from>
    <xdr:to>
      <xdr:col>76</xdr:col>
      <xdr:colOff>165100</xdr:colOff>
      <xdr:row>93</xdr:row>
      <xdr:rowOff>116560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59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133087</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573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62675</xdr:rowOff>
    </xdr:from>
    <xdr:to>
      <xdr:col>72</xdr:col>
      <xdr:colOff>38100</xdr:colOff>
      <xdr:row>93</xdr:row>
      <xdr:rowOff>164275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00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9352</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578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78969</xdr:rowOff>
    </xdr:from>
    <xdr:to>
      <xdr:col>67</xdr:col>
      <xdr:colOff>101600</xdr:colOff>
      <xdr:row>95</xdr:row>
      <xdr:rowOff>9119</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19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25646</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597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128270</xdr:rowOff>
    </xdr:from>
    <xdr:to>
      <xdr:col>116</xdr:col>
      <xdr:colOff>62864</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443220"/>
          <a:ext cx="1269"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153179</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668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74947</xdr:rowOff>
    </xdr:from>
    <xdr:ext cx="378565"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21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128270</xdr:rowOff>
    </xdr:from>
    <xdr:to>
      <xdr:col>116</xdr:col>
      <xdr:colOff>152400</xdr:colOff>
      <xdr:row>31</xdr:row>
      <xdr:rowOff>128270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44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128270</xdr:rowOff>
    </xdr:from>
    <xdr:to>
      <xdr:col>116</xdr:col>
      <xdr:colOff>63500</xdr:colOff>
      <xdr:row>33</xdr:row>
      <xdr:rowOff>105410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1323300" y="544322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26179</xdr:rowOff>
    </xdr:from>
    <xdr:ext cx="313932"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4127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47752</xdr:rowOff>
    </xdr:from>
    <xdr:to>
      <xdr:col>116</xdr:col>
      <xdr:colOff>114300</xdr:colOff>
      <xdr:row>38</xdr:row>
      <xdr:rowOff>149352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105410</xdr:rowOff>
    </xdr:from>
    <xdr:to>
      <xdr:col>111</xdr:col>
      <xdr:colOff>177800</xdr:colOff>
      <xdr:row>33</xdr:row>
      <xdr:rowOff>114554</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0434300" y="57632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155194</xdr:rowOff>
    </xdr:from>
    <xdr:to>
      <xdr:col>112</xdr:col>
      <xdr:colOff>38100</xdr:colOff>
      <xdr:row>37</xdr:row>
      <xdr:rowOff>85344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32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76471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420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114554</xdr:rowOff>
    </xdr:from>
    <xdr:to>
      <xdr:col>107</xdr:col>
      <xdr:colOff>50800</xdr:colOff>
      <xdr:row>33</xdr:row>
      <xdr:rowOff>123698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19545300" y="57724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132334</xdr:rowOff>
    </xdr:from>
    <xdr:to>
      <xdr:col>107</xdr:col>
      <xdr:colOff>101600</xdr:colOff>
      <xdr:row>36</xdr:row>
      <xdr:rowOff>62484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53611</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5017" y="6225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123698</xdr:rowOff>
    </xdr:from>
    <xdr:to>
      <xdr:col>102</xdr:col>
      <xdr:colOff>114300</xdr:colOff>
      <xdr:row>33</xdr:row>
      <xdr:rowOff>137414</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flipV="1">
          <a:off x="18656300" y="57815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11176</xdr:rowOff>
    </xdr:from>
    <xdr:to>
      <xdr:col>102</xdr:col>
      <xdr:colOff>165100</xdr:colOff>
      <xdr:row>34</xdr:row>
      <xdr:rowOff>112776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5840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103903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5933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155194</xdr:rowOff>
    </xdr:from>
    <xdr:to>
      <xdr:col>98</xdr:col>
      <xdr:colOff>38100</xdr:colOff>
      <xdr:row>31</xdr:row>
      <xdr:rowOff>85344</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52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101871</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5073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77470</xdr:rowOff>
    </xdr:from>
    <xdr:to>
      <xdr:col>116</xdr:col>
      <xdr:colOff>114300</xdr:colOff>
      <xdr:row>32</xdr:row>
      <xdr:rowOff>7620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53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30497</xdr:rowOff>
    </xdr:from>
    <xdr:ext cx="378565"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5345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54610</xdr:rowOff>
    </xdr:from>
    <xdr:to>
      <xdr:col>112</xdr:col>
      <xdr:colOff>38100</xdr:colOff>
      <xdr:row>33</xdr:row>
      <xdr:rowOff>156210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571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32</xdr:row>
      <xdr:rowOff>1287</xdr:rowOff>
    </xdr:from>
    <xdr:ext cx="378565"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34017" y="548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63754</xdr:rowOff>
    </xdr:from>
    <xdr:to>
      <xdr:col>107</xdr:col>
      <xdr:colOff>101600</xdr:colOff>
      <xdr:row>33</xdr:row>
      <xdr:rowOff>165354</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57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32</xdr:row>
      <xdr:rowOff>10431</xdr:rowOff>
    </xdr:from>
    <xdr:ext cx="378565"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5017" y="5496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72898</xdr:rowOff>
    </xdr:from>
    <xdr:to>
      <xdr:col>102</xdr:col>
      <xdr:colOff>165100</xdr:colOff>
      <xdr:row>34</xdr:row>
      <xdr:rowOff>3048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573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19575</xdr:rowOff>
    </xdr:from>
    <xdr:ext cx="378565"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356017" y="5505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86614</xdr:rowOff>
    </xdr:from>
    <xdr:to>
      <xdr:col>98</xdr:col>
      <xdr:colOff>38100</xdr:colOff>
      <xdr:row>34</xdr:row>
      <xdr:rowOff>16764</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574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7891</xdr:rowOff>
    </xdr:from>
    <xdr:ext cx="378565"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467017" y="5837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・教育費は住民一人当たり</a:t>
          </a:r>
          <a:r>
            <a:rPr kumimoji="1" lang="en-US" altLang="ja-JP" sz="1100">
              <a:solidFill>
                <a:schemeClr val="dk1"/>
              </a:solidFill>
              <a:effectLst/>
              <a:latin typeface="+mn-lt"/>
              <a:ea typeface="+mn-ea"/>
              <a:cs typeface="+mn-cs"/>
            </a:rPr>
            <a:t>75,248</a:t>
          </a:r>
          <a:r>
            <a:rPr kumimoji="1" lang="ja-JP" altLang="ja-JP" sz="1100">
              <a:solidFill>
                <a:schemeClr val="dk1"/>
              </a:solidFill>
              <a:effectLst/>
              <a:latin typeface="+mn-lt"/>
              <a:ea typeface="+mn-ea"/>
              <a:cs typeface="+mn-cs"/>
            </a:rPr>
            <a:t>円となっており、前年度に比べて</a:t>
          </a:r>
          <a:r>
            <a:rPr kumimoji="1" lang="en-US" altLang="ja-JP" sz="1100">
              <a:solidFill>
                <a:schemeClr val="dk1"/>
              </a:solidFill>
              <a:effectLst/>
              <a:latin typeface="+mn-lt"/>
              <a:ea typeface="+mn-ea"/>
              <a:cs typeface="+mn-cs"/>
            </a:rPr>
            <a:t>21,904</a:t>
          </a:r>
          <a:r>
            <a:rPr kumimoji="1" lang="ja-JP" altLang="ja-JP" sz="1100">
              <a:solidFill>
                <a:schemeClr val="dk1"/>
              </a:solidFill>
              <a:effectLst/>
              <a:latin typeface="+mn-lt"/>
              <a:ea typeface="+mn-ea"/>
              <a:cs typeface="+mn-cs"/>
            </a:rPr>
            <a:t>円減、類似団体平均を上回っており依然高い状況である。令和３年度が減少しているのは、高篠公民館改築事業や小学校における改修事業などが令和２年度で完了した事などが主な要因である。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107,285</a:t>
          </a:r>
          <a:r>
            <a:rPr kumimoji="1" lang="ja-JP" altLang="ja-JP" sz="1100">
              <a:solidFill>
                <a:schemeClr val="dk1"/>
              </a:solidFill>
              <a:effectLst/>
              <a:latin typeface="+mn-lt"/>
              <a:ea typeface="+mn-ea"/>
              <a:cs typeface="+mn-cs"/>
            </a:rPr>
            <a:t>円となっており、前年度に比べて</a:t>
          </a:r>
          <a:r>
            <a:rPr kumimoji="1" lang="en-US" altLang="ja-JP" sz="1100">
              <a:solidFill>
                <a:schemeClr val="dk1"/>
              </a:solidFill>
              <a:effectLst/>
              <a:latin typeface="+mn-lt"/>
              <a:ea typeface="+mn-ea"/>
              <a:cs typeface="+mn-cs"/>
            </a:rPr>
            <a:t>107,063</a:t>
          </a:r>
          <a:r>
            <a:rPr kumimoji="1" lang="ja-JP" altLang="ja-JP" sz="1100">
              <a:solidFill>
                <a:schemeClr val="dk1"/>
              </a:solidFill>
              <a:effectLst/>
              <a:latin typeface="+mn-lt"/>
              <a:ea typeface="+mn-ea"/>
              <a:cs typeface="+mn-cs"/>
            </a:rPr>
            <a:t>円減、類似団体平均と近似値であるが下回っている状況である。令和３年度が大幅に減少しているのは、特別定額給付金事業が皆減した事及び琴南総合センター新築事業が減少した事が主な要因である。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207,498</a:t>
          </a:r>
          <a:r>
            <a:rPr kumimoji="1" lang="ja-JP" altLang="ja-JP" sz="1100">
              <a:solidFill>
                <a:schemeClr val="dk1"/>
              </a:solidFill>
              <a:effectLst/>
              <a:latin typeface="+mn-lt"/>
              <a:ea typeface="+mn-ea"/>
              <a:cs typeface="+mn-cs"/>
            </a:rPr>
            <a:t>円となっており、前年度に比べて</a:t>
          </a:r>
          <a:r>
            <a:rPr kumimoji="1" lang="en-US" altLang="ja-JP" sz="1100">
              <a:solidFill>
                <a:schemeClr val="dk1"/>
              </a:solidFill>
              <a:effectLst/>
              <a:latin typeface="+mn-lt"/>
              <a:ea typeface="+mn-ea"/>
              <a:cs typeface="+mn-cs"/>
            </a:rPr>
            <a:t>28,034</a:t>
          </a:r>
          <a:r>
            <a:rPr kumimoji="1" lang="ja-JP" altLang="ja-JP" sz="1100">
              <a:solidFill>
                <a:schemeClr val="dk1"/>
              </a:solidFill>
              <a:effectLst/>
              <a:latin typeface="+mn-lt"/>
              <a:ea typeface="+mn-ea"/>
              <a:cs typeface="+mn-cs"/>
            </a:rPr>
            <a:t>円増、類似団体平均を依然上回っており高い状況である。前年度に比べて令和３年度が増加した要因は、コロナ関連の国の補助事業である、未来応援給付金事業や非課税世帯等臨時特別給付金事業などが皆増となった為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・商工費は住民一人当たり</a:t>
          </a:r>
          <a:r>
            <a:rPr kumimoji="1" lang="en-US" altLang="ja-JP" sz="1100">
              <a:solidFill>
                <a:schemeClr val="dk1"/>
              </a:solidFill>
              <a:effectLst/>
              <a:latin typeface="+mn-lt"/>
              <a:ea typeface="+mn-ea"/>
              <a:cs typeface="+mn-cs"/>
            </a:rPr>
            <a:t>28,971</a:t>
          </a:r>
          <a:r>
            <a:rPr kumimoji="1" lang="ja-JP" altLang="ja-JP" sz="1100">
              <a:solidFill>
                <a:schemeClr val="dk1"/>
              </a:solidFill>
              <a:effectLst/>
              <a:latin typeface="+mn-lt"/>
              <a:ea typeface="+mn-ea"/>
              <a:cs typeface="+mn-cs"/>
            </a:rPr>
            <a:t>円となっており、類似団体平均を</a:t>
          </a:r>
          <a:r>
            <a:rPr kumimoji="1" lang="en-US" altLang="ja-JP" sz="1100">
              <a:solidFill>
                <a:schemeClr val="dk1"/>
              </a:solidFill>
              <a:effectLst/>
              <a:latin typeface="+mn-lt"/>
              <a:ea typeface="+mn-ea"/>
              <a:cs typeface="+mn-cs"/>
            </a:rPr>
            <a:t>9,346</a:t>
          </a:r>
          <a:r>
            <a:rPr kumimoji="1" lang="ja-JP" altLang="ja-JP" sz="1100">
              <a:solidFill>
                <a:schemeClr val="dk1"/>
              </a:solidFill>
              <a:effectLst/>
              <a:latin typeface="+mn-lt"/>
              <a:ea typeface="+mn-ea"/>
              <a:cs typeface="+mn-cs"/>
            </a:rPr>
            <a:t>円上回っており、高い状況である。令和３年度において前年度を</a:t>
          </a:r>
          <a:r>
            <a:rPr kumimoji="1" lang="en-US" altLang="ja-JP" sz="1100">
              <a:solidFill>
                <a:schemeClr val="dk1"/>
              </a:solidFill>
              <a:effectLst/>
              <a:latin typeface="+mn-lt"/>
              <a:ea typeface="+mn-ea"/>
              <a:cs typeface="+mn-cs"/>
            </a:rPr>
            <a:t>4,088</a:t>
          </a:r>
          <a:r>
            <a:rPr kumimoji="1" lang="ja-JP" altLang="ja-JP" sz="1100">
              <a:solidFill>
                <a:schemeClr val="dk1"/>
              </a:solidFill>
              <a:effectLst/>
              <a:latin typeface="+mn-lt"/>
              <a:ea typeface="+mn-ea"/>
              <a:cs typeface="+mn-cs"/>
            </a:rPr>
            <a:t>円上回ったのは、新型コロナウイルス感染症対応地方創生臨時交付金を活用したプレミアム</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％付商品券発行事業や営業継続応援事業等があった事によるものである。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香川県まんのう町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実質単年度収支において、令和３年度は黒字となった。主な要因としては財政調整基金において、財源調整のため基金を取り崩すことなく、２億９千万円積み立てたためである。</a:t>
          </a:r>
          <a:endParaRPr lang="ja-JP" altLang="ja-JP" sz="1400">
            <a:effectLst/>
          </a:endParaRPr>
        </a:p>
        <a:p>
          <a:r>
            <a:rPr kumimoji="1" lang="ja-JP" altLang="ja-JP" sz="1100">
              <a:solidFill>
                <a:schemeClr val="dk1"/>
              </a:solidFill>
              <a:effectLst/>
              <a:latin typeface="+mn-lt"/>
              <a:ea typeface="+mn-ea"/>
              <a:cs typeface="+mn-cs"/>
            </a:rPr>
            <a:t>　今後、普通交付税は国の財政状況の悪化や人口減少の影響により、下降気味に推移すると思われる。さらに財政調整基金を始めとする各種基金の運用による財政運営が求められてくることから、国の動き等を注視していく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香川県まんのう町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連結実質赤字比率については、全会計において黒字となり赤字比率はない。今後も、各特別会計においては、独立採算の原則を念頭に、安易に一般会計からの繰り入れに依存することなく、長期的な経営視点に立ってなお一層の経費の削減・合理化や使用料等の改定も含めた積極的な収入確保に努める。また一般会計においては、実質収支比率同様に今後は、地方交付税の減少等一般財源の確保が厳しい状況となると思われ、財政調整基金を始めとする各種基金の運用による財政運営が求められることから、注視し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30" t="s">
        <v>79</v>
      </c>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0"/>
      <c r="AN1" s="430"/>
      <c r="AO1" s="430"/>
      <c r="AP1" s="430"/>
      <c r="AQ1" s="430"/>
      <c r="AR1" s="430"/>
      <c r="AS1" s="430"/>
      <c r="AT1" s="430"/>
      <c r="AU1" s="430"/>
      <c r="AV1" s="430"/>
      <c r="AW1" s="430"/>
      <c r="AX1" s="430"/>
      <c r="AY1" s="430"/>
      <c r="AZ1" s="430"/>
      <c r="BA1" s="430"/>
      <c r="BB1" s="430"/>
      <c r="BC1" s="430"/>
      <c r="BD1" s="430"/>
      <c r="BE1" s="430"/>
      <c r="BF1" s="430"/>
      <c r="BG1" s="430"/>
      <c r="BH1" s="430"/>
      <c r="BI1" s="430"/>
      <c r="BJ1" s="430"/>
      <c r="BK1" s="430"/>
      <c r="BL1" s="430"/>
      <c r="BM1" s="430"/>
      <c r="BN1" s="430"/>
      <c r="BO1" s="430"/>
      <c r="BP1" s="430"/>
      <c r="BQ1" s="430"/>
      <c r="BR1" s="430"/>
      <c r="BS1" s="430"/>
      <c r="BT1" s="430"/>
      <c r="BU1" s="430"/>
      <c r="BV1" s="430"/>
      <c r="BW1" s="430"/>
      <c r="BX1" s="430"/>
      <c r="BY1" s="430"/>
      <c r="BZ1" s="430"/>
      <c r="CA1" s="430"/>
      <c r="CB1" s="430"/>
      <c r="CC1" s="430"/>
      <c r="CD1" s="430"/>
      <c r="CE1" s="430"/>
      <c r="CF1" s="430"/>
      <c r="CG1" s="430"/>
      <c r="CH1" s="430"/>
      <c r="CI1" s="430"/>
      <c r="CJ1" s="430"/>
      <c r="CK1" s="430"/>
      <c r="CL1" s="430"/>
      <c r="CM1" s="430"/>
      <c r="CN1" s="430"/>
      <c r="CO1" s="430"/>
      <c r="CP1" s="430"/>
      <c r="CQ1" s="430"/>
      <c r="CR1" s="430"/>
      <c r="CS1" s="430"/>
      <c r="CT1" s="430"/>
      <c r="CU1" s="430"/>
      <c r="CV1" s="430"/>
      <c r="CW1" s="430"/>
      <c r="CX1" s="430"/>
      <c r="CY1" s="430"/>
      <c r="CZ1" s="430"/>
      <c r="DA1" s="430"/>
      <c r="DB1" s="430"/>
      <c r="DC1" s="430"/>
      <c r="DD1" s="430"/>
      <c r="DE1" s="430"/>
      <c r="DF1" s="430"/>
      <c r="DG1" s="430"/>
      <c r="DH1" s="430"/>
      <c r="DI1" s="430"/>
      <c r="DJ1" s="178"/>
      <c r="DK1" s="178"/>
      <c r="DL1" s="178"/>
      <c r="DM1" s="178"/>
      <c r="DN1" s="178"/>
      <c r="DO1" s="178"/>
    </row>
    <row r="2" spans="1:119" ht="24.75" thickBot="1" x14ac:dyDescent="0.2">
      <c r="B2" s="179" t="s">
        <v>80</v>
      </c>
      <c r="C2" s="179"/>
      <c r="D2" s="180"/>
    </row>
    <row r="3" spans="1:119" ht="18.75" customHeight="1" thickBot="1" x14ac:dyDescent="0.2">
      <c r="A3" s="178"/>
      <c r="B3" s="431" t="s">
        <v>81</v>
      </c>
      <c r="C3" s="432"/>
      <c r="D3" s="432"/>
      <c r="E3" s="433"/>
      <c r="F3" s="433"/>
      <c r="G3" s="433"/>
      <c r="H3" s="433"/>
      <c r="I3" s="433"/>
      <c r="J3" s="433"/>
      <c r="K3" s="433"/>
      <c r="L3" s="433" t="s">
        <v>82</v>
      </c>
      <c r="M3" s="433"/>
      <c r="N3" s="433"/>
      <c r="O3" s="433"/>
      <c r="P3" s="433"/>
      <c r="Q3" s="433"/>
      <c r="R3" s="437"/>
      <c r="S3" s="437"/>
      <c r="T3" s="437"/>
      <c r="U3" s="437"/>
      <c r="V3" s="438"/>
      <c r="W3" s="368" t="s">
        <v>83</v>
      </c>
      <c r="X3" s="369"/>
      <c r="Y3" s="369"/>
      <c r="Z3" s="369"/>
      <c r="AA3" s="369"/>
      <c r="AB3" s="432"/>
      <c r="AC3" s="437" t="s">
        <v>84</v>
      </c>
      <c r="AD3" s="369"/>
      <c r="AE3" s="369"/>
      <c r="AF3" s="369"/>
      <c r="AG3" s="369"/>
      <c r="AH3" s="369"/>
      <c r="AI3" s="369"/>
      <c r="AJ3" s="369"/>
      <c r="AK3" s="369"/>
      <c r="AL3" s="370"/>
      <c r="AM3" s="368" t="s">
        <v>85</v>
      </c>
      <c r="AN3" s="369"/>
      <c r="AO3" s="369"/>
      <c r="AP3" s="369"/>
      <c r="AQ3" s="369"/>
      <c r="AR3" s="369"/>
      <c r="AS3" s="369"/>
      <c r="AT3" s="369"/>
      <c r="AU3" s="369"/>
      <c r="AV3" s="369"/>
      <c r="AW3" s="369"/>
      <c r="AX3" s="370"/>
      <c r="AY3" s="445" t="s">
        <v>1</v>
      </c>
      <c r="AZ3" s="446"/>
      <c r="BA3" s="446"/>
      <c r="BB3" s="446"/>
      <c r="BC3" s="446"/>
      <c r="BD3" s="446"/>
      <c r="BE3" s="446"/>
      <c r="BF3" s="446"/>
      <c r="BG3" s="446"/>
      <c r="BH3" s="446"/>
      <c r="BI3" s="446"/>
      <c r="BJ3" s="446"/>
      <c r="BK3" s="446"/>
      <c r="BL3" s="446"/>
      <c r="BM3" s="447"/>
      <c r="BN3" s="368" t="s">
        <v>86</v>
      </c>
      <c r="BO3" s="369"/>
      <c r="BP3" s="369"/>
      <c r="BQ3" s="369"/>
      <c r="BR3" s="369"/>
      <c r="BS3" s="369"/>
      <c r="BT3" s="369"/>
      <c r="BU3" s="370"/>
      <c r="BV3" s="368" t="s">
        <v>87</v>
      </c>
      <c r="BW3" s="369"/>
      <c r="BX3" s="369"/>
      <c r="BY3" s="369"/>
      <c r="BZ3" s="369"/>
      <c r="CA3" s="369"/>
      <c r="CB3" s="369"/>
      <c r="CC3" s="370"/>
      <c r="CD3" s="445" t="s">
        <v>1</v>
      </c>
      <c r="CE3" s="446"/>
      <c r="CF3" s="446"/>
      <c r="CG3" s="446"/>
      <c r="CH3" s="446"/>
      <c r="CI3" s="446"/>
      <c r="CJ3" s="446"/>
      <c r="CK3" s="446"/>
      <c r="CL3" s="446"/>
      <c r="CM3" s="446"/>
      <c r="CN3" s="446"/>
      <c r="CO3" s="446"/>
      <c r="CP3" s="446"/>
      <c r="CQ3" s="446"/>
      <c r="CR3" s="446"/>
      <c r="CS3" s="447"/>
      <c r="CT3" s="368" t="s">
        <v>88</v>
      </c>
      <c r="CU3" s="369"/>
      <c r="CV3" s="369"/>
      <c r="CW3" s="369"/>
      <c r="CX3" s="369"/>
      <c r="CY3" s="369"/>
      <c r="CZ3" s="369"/>
      <c r="DA3" s="370"/>
      <c r="DB3" s="368" t="s">
        <v>89</v>
      </c>
      <c r="DC3" s="369"/>
      <c r="DD3" s="369"/>
      <c r="DE3" s="369"/>
      <c r="DF3" s="369"/>
      <c r="DG3" s="369"/>
      <c r="DH3" s="369"/>
      <c r="DI3" s="370"/>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400"/>
      <c r="X4" s="401"/>
      <c r="Y4" s="401"/>
      <c r="Z4" s="401"/>
      <c r="AA4" s="401"/>
      <c r="AB4" s="387"/>
      <c r="AC4" s="394"/>
      <c r="AD4" s="401"/>
      <c r="AE4" s="401"/>
      <c r="AF4" s="401"/>
      <c r="AG4" s="401"/>
      <c r="AH4" s="401"/>
      <c r="AI4" s="401"/>
      <c r="AJ4" s="401"/>
      <c r="AK4" s="401"/>
      <c r="AL4" s="443"/>
      <c r="AM4" s="441"/>
      <c r="AN4" s="442"/>
      <c r="AO4" s="442"/>
      <c r="AP4" s="442"/>
      <c r="AQ4" s="442"/>
      <c r="AR4" s="442"/>
      <c r="AS4" s="442"/>
      <c r="AT4" s="442"/>
      <c r="AU4" s="442"/>
      <c r="AV4" s="442"/>
      <c r="AW4" s="442"/>
      <c r="AX4" s="444"/>
      <c r="AY4" s="371" t="s">
        <v>90</v>
      </c>
      <c r="AZ4" s="372"/>
      <c r="BA4" s="372"/>
      <c r="BB4" s="372"/>
      <c r="BC4" s="372"/>
      <c r="BD4" s="372"/>
      <c r="BE4" s="372"/>
      <c r="BF4" s="372"/>
      <c r="BG4" s="372"/>
      <c r="BH4" s="372"/>
      <c r="BI4" s="372"/>
      <c r="BJ4" s="372"/>
      <c r="BK4" s="372"/>
      <c r="BL4" s="372"/>
      <c r="BM4" s="373"/>
      <c r="BN4" s="374">
        <v>12526641</v>
      </c>
      <c r="BO4" s="375"/>
      <c r="BP4" s="375"/>
      <c r="BQ4" s="375"/>
      <c r="BR4" s="375"/>
      <c r="BS4" s="375"/>
      <c r="BT4" s="375"/>
      <c r="BU4" s="376"/>
      <c r="BV4" s="374">
        <v>14253273</v>
      </c>
      <c r="BW4" s="375"/>
      <c r="BX4" s="375"/>
      <c r="BY4" s="375"/>
      <c r="BZ4" s="375"/>
      <c r="CA4" s="375"/>
      <c r="CB4" s="375"/>
      <c r="CC4" s="376"/>
      <c r="CD4" s="377" t="s">
        <v>91</v>
      </c>
      <c r="CE4" s="378"/>
      <c r="CF4" s="378"/>
      <c r="CG4" s="378"/>
      <c r="CH4" s="378"/>
      <c r="CI4" s="378"/>
      <c r="CJ4" s="378"/>
      <c r="CK4" s="378"/>
      <c r="CL4" s="378"/>
      <c r="CM4" s="378"/>
      <c r="CN4" s="378"/>
      <c r="CO4" s="378"/>
      <c r="CP4" s="378"/>
      <c r="CQ4" s="378"/>
      <c r="CR4" s="378"/>
      <c r="CS4" s="379"/>
      <c r="CT4" s="380">
        <v>4.5999999999999996</v>
      </c>
      <c r="CU4" s="381"/>
      <c r="CV4" s="381"/>
      <c r="CW4" s="381"/>
      <c r="CX4" s="381"/>
      <c r="CY4" s="381"/>
      <c r="CZ4" s="381"/>
      <c r="DA4" s="382"/>
      <c r="DB4" s="380">
        <v>5.2</v>
      </c>
      <c r="DC4" s="381"/>
      <c r="DD4" s="381"/>
      <c r="DE4" s="381"/>
      <c r="DF4" s="381"/>
      <c r="DG4" s="381"/>
      <c r="DH4" s="381"/>
      <c r="DI4" s="382"/>
    </row>
    <row r="5" spans="1:119" ht="18.75" customHeight="1" x14ac:dyDescent="0.15">
      <c r="A5" s="178"/>
      <c r="B5" s="434"/>
      <c r="C5" s="435"/>
      <c r="D5" s="435"/>
      <c r="E5" s="436"/>
      <c r="F5" s="436"/>
      <c r="G5" s="436"/>
      <c r="H5" s="436"/>
      <c r="I5" s="436"/>
      <c r="J5" s="436"/>
      <c r="K5" s="436"/>
      <c r="L5" s="436"/>
      <c r="M5" s="436"/>
      <c r="N5" s="436"/>
      <c r="O5" s="436"/>
      <c r="P5" s="436"/>
      <c r="Q5" s="436"/>
      <c r="R5" s="439"/>
      <c r="S5" s="439"/>
      <c r="T5" s="439"/>
      <c r="U5" s="439"/>
      <c r="V5" s="440"/>
      <c r="W5" s="441"/>
      <c r="X5" s="442"/>
      <c r="Y5" s="442"/>
      <c r="Z5" s="442"/>
      <c r="AA5" s="442"/>
      <c r="AB5" s="435"/>
      <c r="AC5" s="439"/>
      <c r="AD5" s="442"/>
      <c r="AE5" s="442"/>
      <c r="AF5" s="442"/>
      <c r="AG5" s="442"/>
      <c r="AH5" s="442"/>
      <c r="AI5" s="442"/>
      <c r="AJ5" s="442"/>
      <c r="AK5" s="442"/>
      <c r="AL5" s="444"/>
      <c r="AM5" s="413" t="s">
        <v>92</v>
      </c>
      <c r="AN5" s="414"/>
      <c r="AO5" s="414"/>
      <c r="AP5" s="414"/>
      <c r="AQ5" s="414"/>
      <c r="AR5" s="414"/>
      <c r="AS5" s="414"/>
      <c r="AT5" s="415"/>
      <c r="AU5" s="416" t="s">
        <v>93</v>
      </c>
      <c r="AV5" s="417"/>
      <c r="AW5" s="417"/>
      <c r="AX5" s="417"/>
      <c r="AY5" s="418" t="s">
        <v>94</v>
      </c>
      <c r="AZ5" s="419"/>
      <c r="BA5" s="419"/>
      <c r="BB5" s="419"/>
      <c r="BC5" s="419"/>
      <c r="BD5" s="419"/>
      <c r="BE5" s="419"/>
      <c r="BF5" s="419"/>
      <c r="BG5" s="419"/>
      <c r="BH5" s="419"/>
      <c r="BI5" s="419"/>
      <c r="BJ5" s="419"/>
      <c r="BK5" s="419"/>
      <c r="BL5" s="419"/>
      <c r="BM5" s="420"/>
      <c r="BN5" s="421">
        <v>12103110</v>
      </c>
      <c r="BO5" s="422"/>
      <c r="BP5" s="422"/>
      <c r="BQ5" s="422"/>
      <c r="BR5" s="422"/>
      <c r="BS5" s="422"/>
      <c r="BT5" s="422"/>
      <c r="BU5" s="423"/>
      <c r="BV5" s="421">
        <v>13806070</v>
      </c>
      <c r="BW5" s="422"/>
      <c r="BX5" s="422"/>
      <c r="BY5" s="422"/>
      <c r="BZ5" s="422"/>
      <c r="CA5" s="422"/>
      <c r="CB5" s="422"/>
      <c r="CC5" s="423"/>
      <c r="CD5" s="424" t="s">
        <v>95</v>
      </c>
      <c r="CE5" s="425"/>
      <c r="CF5" s="425"/>
      <c r="CG5" s="425"/>
      <c r="CH5" s="425"/>
      <c r="CI5" s="425"/>
      <c r="CJ5" s="425"/>
      <c r="CK5" s="425"/>
      <c r="CL5" s="425"/>
      <c r="CM5" s="425"/>
      <c r="CN5" s="425"/>
      <c r="CO5" s="425"/>
      <c r="CP5" s="425"/>
      <c r="CQ5" s="425"/>
      <c r="CR5" s="425"/>
      <c r="CS5" s="426"/>
      <c r="CT5" s="448">
        <v>79.8</v>
      </c>
      <c r="CU5" s="449"/>
      <c r="CV5" s="449"/>
      <c r="CW5" s="449"/>
      <c r="CX5" s="449"/>
      <c r="CY5" s="449"/>
      <c r="CZ5" s="449"/>
      <c r="DA5" s="450"/>
      <c r="DB5" s="448">
        <v>84.7</v>
      </c>
      <c r="DC5" s="449"/>
      <c r="DD5" s="449"/>
      <c r="DE5" s="449"/>
      <c r="DF5" s="449"/>
      <c r="DG5" s="449"/>
      <c r="DH5" s="449"/>
      <c r="DI5" s="450"/>
    </row>
    <row r="6" spans="1:119" ht="18.75" customHeight="1" x14ac:dyDescent="0.15">
      <c r="A6" s="178"/>
      <c r="B6" s="383" t="s">
        <v>96</v>
      </c>
      <c r="C6" s="384"/>
      <c r="D6" s="384"/>
      <c r="E6" s="385"/>
      <c r="F6" s="385"/>
      <c r="G6" s="385"/>
      <c r="H6" s="385"/>
      <c r="I6" s="385"/>
      <c r="J6" s="385"/>
      <c r="K6" s="385"/>
      <c r="L6" s="385" t="s">
        <v>97</v>
      </c>
      <c r="M6" s="385"/>
      <c r="N6" s="385"/>
      <c r="O6" s="385"/>
      <c r="P6" s="385"/>
      <c r="Q6" s="385"/>
      <c r="R6" s="392"/>
      <c r="S6" s="392"/>
      <c r="T6" s="392"/>
      <c r="U6" s="392"/>
      <c r="V6" s="393"/>
      <c r="W6" s="398" t="s">
        <v>98</v>
      </c>
      <c r="X6" s="399"/>
      <c r="Y6" s="399"/>
      <c r="Z6" s="399"/>
      <c r="AA6" s="399"/>
      <c r="AB6" s="384"/>
      <c r="AC6" s="404" t="s">
        <v>99</v>
      </c>
      <c r="AD6" s="405"/>
      <c r="AE6" s="405"/>
      <c r="AF6" s="405"/>
      <c r="AG6" s="405"/>
      <c r="AH6" s="405"/>
      <c r="AI6" s="405"/>
      <c r="AJ6" s="405"/>
      <c r="AK6" s="405"/>
      <c r="AL6" s="406"/>
      <c r="AM6" s="413" t="s">
        <v>100</v>
      </c>
      <c r="AN6" s="414"/>
      <c r="AO6" s="414"/>
      <c r="AP6" s="414"/>
      <c r="AQ6" s="414"/>
      <c r="AR6" s="414"/>
      <c r="AS6" s="414"/>
      <c r="AT6" s="415"/>
      <c r="AU6" s="416" t="s">
        <v>93</v>
      </c>
      <c r="AV6" s="417"/>
      <c r="AW6" s="417"/>
      <c r="AX6" s="417"/>
      <c r="AY6" s="418" t="s">
        <v>101</v>
      </c>
      <c r="AZ6" s="419"/>
      <c r="BA6" s="419"/>
      <c r="BB6" s="419"/>
      <c r="BC6" s="419"/>
      <c r="BD6" s="419"/>
      <c r="BE6" s="419"/>
      <c r="BF6" s="419"/>
      <c r="BG6" s="419"/>
      <c r="BH6" s="419"/>
      <c r="BI6" s="419"/>
      <c r="BJ6" s="419"/>
      <c r="BK6" s="419"/>
      <c r="BL6" s="419"/>
      <c r="BM6" s="420"/>
      <c r="BN6" s="421">
        <v>423531</v>
      </c>
      <c r="BO6" s="422"/>
      <c r="BP6" s="422"/>
      <c r="BQ6" s="422"/>
      <c r="BR6" s="422"/>
      <c r="BS6" s="422"/>
      <c r="BT6" s="422"/>
      <c r="BU6" s="423"/>
      <c r="BV6" s="421">
        <v>447203</v>
      </c>
      <c r="BW6" s="422"/>
      <c r="BX6" s="422"/>
      <c r="BY6" s="422"/>
      <c r="BZ6" s="422"/>
      <c r="CA6" s="422"/>
      <c r="CB6" s="422"/>
      <c r="CC6" s="423"/>
      <c r="CD6" s="424" t="s">
        <v>102</v>
      </c>
      <c r="CE6" s="425"/>
      <c r="CF6" s="425"/>
      <c r="CG6" s="425"/>
      <c r="CH6" s="425"/>
      <c r="CI6" s="425"/>
      <c r="CJ6" s="425"/>
      <c r="CK6" s="425"/>
      <c r="CL6" s="425"/>
      <c r="CM6" s="425"/>
      <c r="CN6" s="425"/>
      <c r="CO6" s="425"/>
      <c r="CP6" s="425"/>
      <c r="CQ6" s="425"/>
      <c r="CR6" s="425"/>
      <c r="CS6" s="426"/>
      <c r="CT6" s="427">
        <v>83.2</v>
      </c>
      <c r="CU6" s="428"/>
      <c r="CV6" s="428"/>
      <c r="CW6" s="428"/>
      <c r="CX6" s="428"/>
      <c r="CY6" s="428"/>
      <c r="CZ6" s="428"/>
      <c r="DA6" s="429"/>
      <c r="DB6" s="427">
        <v>87.6</v>
      </c>
      <c r="DC6" s="428"/>
      <c r="DD6" s="428"/>
      <c r="DE6" s="428"/>
      <c r="DF6" s="428"/>
      <c r="DG6" s="428"/>
      <c r="DH6" s="428"/>
      <c r="DI6" s="42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400"/>
      <c r="X7" s="401"/>
      <c r="Y7" s="401"/>
      <c r="Z7" s="401"/>
      <c r="AA7" s="401"/>
      <c r="AB7" s="387"/>
      <c r="AC7" s="407"/>
      <c r="AD7" s="408"/>
      <c r="AE7" s="408"/>
      <c r="AF7" s="408"/>
      <c r="AG7" s="408"/>
      <c r="AH7" s="408"/>
      <c r="AI7" s="408"/>
      <c r="AJ7" s="408"/>
      <c r="AK7" s="408"/>
      <c r="AL7" s="409"/>
      <c r="AM7" s="413" t="s">
        <v>103</v>
      </c>
      <c r="AN7" s="414"/>
      <c r="AO7" s="414"/>
      <c r="AP7" s="414"/>
      <c r="AQ7" s="414"/>
      <c r="AR7" s="414"/>
      <c r="AS7" s="414"/>
      <c r="AT7" s="415"/>
      <c r="AU7" s="416" t="s">
        <v>104</v>
      </c>
      <c r="AV7" s="417"/>
      <c r="AW7" s="417"/>
      <c r="AX7" s="417"/>
      <c r="AY7" s="418" t="s">
        <v>105</v>
      </c>
      <c r="AZ7" s="419"/>
      <c r="BA7" s="419"/>
      <c r="BB7" s="419"/>
      <c r="BC7" s="419"/>
      <c r="BD7" s="419"/>
      <c r="BE7" s="419"/>
      <c r="BF7" s="419"/>
      <c r="BG7" s="419"/>
      <c r="BH7" s="419"/>
      <c r="BI7" s="419"/>
      <c r="BJ7" s="419"/>
      <c r="BK7" s="419"/>
      <c r="BL7" s="419"/>
      <c r="BM7" s="420"/>
      <c r="BN7" s="421">
        <v>86520</v>
      </c>
      <c r="BO7" s="422"/>
      <c r="BP7" s="422"/>
      <c r="BQ7" s="422"/>
      <c r="BR7" s="422"/>
      <c r="BS7" s="422"/>
      <c r="BT7" s="422"/>
      <c r="BU7" s="423"/>
      <c r="BV7" s="421">
        <v>79755</v>
      </c>
      <c r="BW7" s="422"/>
      <c r="BX7" s="422"/>
      <c r="BY7" s="422"/>
      <c r="BZ7" s="422"/>
      <c r="CA7" s="422"/>
      <c r="CB7" s="422"/>
      <c r="CC7" s="423"/>
      <c r="CD7" s="424" t="s">
        <v>106</v>
      </c>
      <c r="CE7" s="425"/>
      <c r="CF7" s="425"/>
      <c r="CG7" s="425"/>
      <c r="CH7" s="425"/>
      <c r="CI7" s="425"/>
      <c r="CJ7" s="425"/>
      <c r="CK7" s="425"/>
      <c r="CL7" s="425"/>
      <c r="CM7" s="425"/>
      <c r="CN7" s="425"/>
      <c r="CO7" s="425"/>
      <c r="CP7" s="425"/>
      <c r="CQ7" s="425"/>
      <c r="CR7" s="425"/>
      <c r="CS7" s="426"/>
      <c r="CT7" s="421">
        <v>7347994</v>
      </c>
      <c r="CU7" s="422"/>
      <c r="CV7" s="422"/>
      <c r="CW7" s="422"/>
      <c r="CX7" s="422"/>
      <c r="CY7" s="422"/>
      <c r="CZ7" s="422"/>
      <c r="DA7" s="423"/>
      <c r="DB7" s="421">
        <v>7014461</v>
      </c>
      <c r="DC7" s="422"/>
      <c r="DD7" s="422"/>
      <c r="DE7" s="422"/>
      <c r="DF7" s="422"/>
      <c r="DG7" s="422"/>
      <c r="DH7" s="422"/>
      <c r="DI7" s="423"/>
    </row>
    <row r="8" spans="1:119" ht="18.75" customHeight="1" thickBot="1" x14ac:dyDescent="0.2">
      <c r="A8" s="178"/>
      <c r="B8" s="389"/>
      <c r="C8" s="390"/>
      <c r="D8" s="390"/>
      <c r="E8" s="391"/>
      <c r="F8" s="391"/>
      <c r="G8" s="391"/>
      <c r="H8" s="391"/>
      <c r="I8" s="391"/>
      <c r="J8" s="391"/>
      <c r="K8" s="391"/>
      <c r="L8" s="391"/>
      <c r="M8" s="391"/>
      <c r="N8" s="391"/>
      <c r="O8" s="391"/>
      <c r="P8" s="391"/>
      <c r="Q8" s="391"/>
      <c r="R8" s="396"/>
      <c r="S8" s="396"/>
      <c r="T8" s="396"/>
      <c r="U8" s="396"/>
      <c r="V8" s="397"/>
      <c r="W8" s="402"/>
      <c r="X8" s="403"/>
      <c r="Y8" s="403"/>
      <c r="Z8" s="403"/>
      <c r="AA8" s="403"/>
      <c r="AB8" s="390"/>
      <c r="AC8" s="410"/>
      <c r="AD8" s="411"/>
      <c r="AE8" s="411"/>
      <c r="AF8" s="411"/>
      <c r="AG8" s="411"/>
      <c r="AH8" s="411"/>
      <c r="AI8" s="411"/>
      <c r="AJ8" s="411"/>
      <c r="AK8" s="411"/>
      <c r="AL8" s="412"/>
      <c r="AM8" s="413" t="s">
        <v>107</v>
      </c>
      <c r="AN8" s="414"/>
      <c r="AO8" s="414"/>
      <c r="AP8" s="414"/>
      <c r="AQ8" s="414"/>
      <c r="AR8" s="414"/>
      <c r="AS8" s="414"/>
      <c r="AT8" s="415"/>
      <c r="AU8" s="416" t="s">
        <v>93</v>
      </c>
      <c r="AV8" s="417"/>
      <c r="AW8" s="417"/>
      <c r="AX8" s="417"/>
      <c r="AY8" s="418" t="s">
        <v>108</v>
      </c>
      <c r="AZ8" s="419"/>
      <c r="BA8" s="419"/>
      <c r="BB8" s="419"/>
      <c r="BC8" s="419"/>
      <c r="BD8" s="419"/>
      <c r="BE8" s="419"/>
      <c r="BF8" s="419"/>
      <c r="BG8" s="419"/>
      <c r="BH8" s="419"/>
      <c r="BI8" s="419"/>
      <c r="BJ8" s="419"/>
      <c r="BK8" s="419"/>
      <c r="BL8" s="419"/>
      <c r="BM8" s="420"/>
      <c r="BN8" s="421">
        <v>337011</v>
      </c>
      <c r="BO8" s="422"/>
      <c r="BP8" s="422"/>
      <c r="BQ8" s="422"/>
      <c r="BR8" s="422"/>
      <c r="BS8" s="422"/>
      <c r="BT8" s="422"/>
      <c r="BU8" s="423"/>
      <c r="BV8" s="421">
        <v>367448</v>
      </c>
      <c r="BW8" s="422"/>
      <c r="BX8" s="422"/>
      <c r="BY8" s="422"/>
      <c r="BZ8" s="422"/>
      <c r="CA8" s="422"/>
      <c r="CB8" s="422"/>
      <c r="CC8" s="423"/>
      <c r="CD8" s="424" t="s">
        <v>109</v>
      </c>
      <c r="CE8" s="425"/>
      <c r="CF8" s="425"/>
      <c r="CG8" s="425"/>
      <c r="CH8" s="425"/>
      <c r="CI8" s="425"/>
      <c r="CJ8" s="425"/>
      <c r="CK8" s="425"/>
      <c r="CL8" s="425"/>
      <c r="CM8" s="425"/>
      <c r="CN8" s="425"/>
      <c r="CO8" s="425"/>
      <c r="CP8" s="425"/>
      <c r="CQ8" s="425"/>
      <c r="CR8" s="425"/>
      <c r="CS8" s="426"/>
      <c r="CT8" s="451">
        <v>0.33</v>
      </c>
      <c r="CU8" s="452"/>
      <c r="CV8" s="452"/>
      <c r="CW8" s="452"/>
      <c r="CX8" s="452"/>
      <c r="CY8" s="452"/>
      <c r="CZ8" s="452"/>
      <c r="DA8" s="453"/>
      <c r="DB8" s="451">
        <v>0.34</v>
      </c>
      <c r="DC8" s="452"/>
      <c r="DD8" s="452"/>
      <c r="DE8" s="452"/>
      <c r="DF8" s="452"/>
      <c r="DG8" s="452"/>
      <c r="DH8" s="452"/>
      <c r="DI8" s="453"/>
    </row>
    <row r="9" spans="1:119" ht="18.75" customHeight="1" thickBot="1" x14ac:dyDescent="0.2">
      <c r="A9" s="178"/>
      <c r="B9" s="445" t="s">
        <v>110</v>
      </c>
      <c r="C9" s="446"/>
      <c r="D9" s="446"/>
      <c r="E9" s="446"/>
      <c r="F9" s="446"/>
      <c r="G9" s="446"/>
      <c r="H9" s="446"/>
      <c r="I9" s="446"/>
      <c r="J9" s="446"/>
      <c r="K9" s="454"/>
      <c r="L9" s="455" t="s">
        <v>111</v>
      </c>
      <c r="M9" s="456"/>
      <c r="N9" s="456"/>
      <c r="O9" s="456"/>
      <c r="P9" s="456"/>
      <c r="Q9" s="457"/>
      <c r="R9" s="458">
        <v>17401</v>
      </c>
      <c r="S9" s="459"/>
      <c r="T9" s="459"/>
      <c r="U9" s="459"/>
      <c r="V9" s="460"/>
      <c r="W9" s="368" t="s">
        <v>112</v>
      </c>
      <c r="X9" s="369"/>
      <c r="Y9" s="369"/>
      <c r="Z9" s="369"/>
      <c r="AA9" s="369"/>
      <c r="AB9" s="369"/>
      <c r="AC9" s="369"/>
      <c r="AD9" s="369"/>
      <c r="AE9" s="369"/>
      <c r="AF9" s="369"/>
      <c r="AG9" s="369"/>
      <c r="AH9" s="369"/>
      <c r="AI9" s="369"/>
      <c r="AJ9" s="369"/>
      <c r="AK9" s="369"/>
      <c r="AL9" s="370"/>
      <c r="AM9" s="413" t="s">
        <v>113</v>
      </c>
      <c r="AN9" s="414"/>
      <c r="AO9" s="414"/>
      <c r="AP9" s="414"/>
      <c r="AQ9" s="414"/>
      <c r="AR9" s="414"/>
      <c r="AS9" s="414"/>
      <c r="AT9" s="415"/>
      <c r="AU9" s="416" t="s">
        <v>93</v>
      </c>
      <c r="AV9" s="417"/>
      <c r="AW9" s="417"/>
      <c r="AX9" s="417"/>
      <c r="AY9" s="418" t="s">
        <v>114</v>
      </c>
      <c r="AZ9" s="419"/>
      <c r="BA9" s="419"/>
      <c r="BB9" s="419"/>
      <c r="BC9" s="419"/>
      <c r="BD9" s="419"/>
      <c r="BE9" s="419"/>
      <c r="BF9" s="419"/>
      <c r="BG9" s="419"/>
      <c r="BH9" s="419"/>
      <c r="BI9" s="419"/>
      <c r="BJ9" s="419"/>
      <c r="BK9" s="419"/>
      <c r="BL9" s="419"/>
      <c r="BM9" s="420"/>
      <c r="BN9" s="421">
        <v>-30437</v>
      </c>
      <c r="BO9" s="422"/>
      <c r="BP9" s="422"/>
      <c r="BQ9" s="422"/>
      <c r="BR9" s="422"/>
      <c r="BS9" s="422"/>
      <c r="BT9" s="422"/>
      <c r="BU9" s="423"/>
      <c r="BV9" s="421">
        <v>78055</v>
      </c>
      <c r="BW9" s="422"/>
      <c r="BX9" s="422"/>
      <c r="BY9" s="422"/>
      <c r="BZ9" s="422"/>
      <c r="CA9" s="422"/>
      <c r="CB9" s="422"/>
      <c r="CC9" s="423"/>
      <c r="CD9" s="424" t="s">
        <v>115</v>
      </c>
      <c r="CE9" s="425"/>
      <c r="CF9" s="425"/>
      <c r="CG9" s="425"/>
      <c r="CH9" s="425"/>
      <c r="CI9" s="425"/>
      <c r="CJ9" s="425"/>
      <c r="CK9" s="425"/>
      <c r="CL9" s="425"/>
      <c r="CM9" s="425"/>
      <c r="CN9" s="425"/>
      <c r="CO9" s="425"/>
      <c r="CP9" s="425"/>
      <c r="CQ9" s="425"/>
      <c r="CR9" s="425"/>
      <c r="CS9" s="426"/>
      <c r="CT9" s="448">
        <v>17.5</v>
      </c>
      <c r="CU9" s="449"/>
      <c r="CV9" s="449"/>
      <c r="CW9" s="449"/>
      <c r="CX9" s="449"/>
      <c r="CY9" s="449"/>
      <c r="CZ9" s="449"/>
      <c r="DA9" s="450"/>
      <c r="DB9" s="448">
        <v>17.399999999999999</v>
      </c>
      <c r="DC9" s="449"/>
      <c r="DD9" s="449"/>
      <c r="DE9" s="449"/>
      <c r="DF9" s="449"/>
      <c r="DG9" s="449"/>
      <c r="DH9" s="449"/>
      <c r="DI9" s="450"/>
    </row>
    <row r="10" spans="1:119" ht="18.75" customHeight="1" thickBot="1" x14ac:dyDescent="0.2">
      <c r="A10" s="178"/>
      <c r="B10" s="445"/>
      <c r="C10" s="446"/>
      <c r="D10" s="446"/>
      <c r="E10" s="446"/>
      <c r="F10" s="446"/>
      <c r="G10" s="446"/>
      <c r="H10" s="446"/>
      <c r="I10" s="446"/>
      <c r="J10" s="446"/>
      <c r="K10" s="454"/>
      <c r="L10" s="461" t="s">
        <v>116</v>
      </c>
      <c r="M10" s="414"/>
      <c r="N10" s="414"/>
      <c r="O10" s="414"/>
      <c r="P10" s="414"/>
      <c r="Q10" s="415"/>
      <c r="R10" s="462">
        <v>18377</v>
      </c>
      <c r="S10" s="463"/>
      <c r="T10" s="463"/>
      <c r="U10" s="463"/>
      <c r="V10" s="464"/>
      <c r="W10" s="400"/>
      <c r="X10" s="401"/>
      <c r="Y10" s="401"/>
      <c r="Z10" s="401"/>
      <c r="AA10" s="401"/>
      <c r="AB10" s="401"/>
      <c r="AC10" s="401"/>
      <c r="AD10" s="401"/>
      <c r="AE10" s="401"/>
      <c r="AF10" s="401"/>
      <c r="AG10" s="401"/>
      <c r="AH10" s="401"/>
      <c r="AI10" s="401"/>
      <c r="AJ10" s="401"/>
      <c r="AK10" s="401"/>
      <c r="AL10" s="443"/>
      <c r="AM10" s="413" t="s">
        <v>117</v>
      </c>
      <c r="AN10" s="414"/>
      <c r="AO10" s="414"/>
      <c r="AP10" s="414"/>
      <c r="AQ10" s="414"/>
      <c r="AR10" s="414"/>
      <c r="AS10" s="414"/>
      <c r="AT10" s="415"/>
      <c r="AU10" s="416" t="s">
        <v>118</v>
      </c>
      <c r="AV10" s="417"/>
      <c r="AW10" s="417"/>
      <c r="AX10" s="417"/>
      <c r="AY10" s="418" t="s">
        <v>119</v>
      </c>
      <c r="AZ10" s="419"/>
      <c r="BA10" s="419"/>
      <c r="BB10" s="419"/>
      <c r="BC10" s="419"/>
      <c r="BD10" s="419"/>
      <c r="BE10" s="419"/>
      <c r="BF10" s="419"/>
      <c r="BG10" s="419"/>
      <c r="BH10" s="419"/>
      <c r="BI10" s="419"/>
      <c r="BJ10" s="419"/>
      <c r="BK10" s="419"/>
      <c r="BL10" s="419"/>
      <c r="BM10" s="420"/>
      <c r="BN10" s="421">
        <v>294916</v>
      </c>
      <c r="BO10" s="422"/>
      <c r="BP10" s="422"/>
      <c r="BQ10" s="422"/>
      <c r="BR10" s="422"/>
      <c r="BS10" s="422"/>
      <c r="BT10" s="422"/>
      <c r="BU10" s="423"/>
      <c r="BV10" s="421">
        <v>43830</v>
      </c>
      <c r="BW10" s="422"/>
      <c r="BX10" s="422"/>
      <c r="BY10" s="422"/>
      <c r="BZ10" s="422"/>
      <c r="CA10" s="422"/>
      <c r="CB10" s="422"/>
      <c r="CC10" s="423"/>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5"/>
      <c r="C11" s="446"/>
      <c r="D11" s="446"/>
      <c r="E11" s="446"/>
      <c r="F11" s="446"/>
      <c r="G11" s="446"/>
      <c r="H11" s="446"/>
      <c r="I11" s="446"/>
      <c r="J11" s="446"/>
      <c r="K11" s="454"/>
      <c r="L11" s="465" t="s">
        <v>121</v>
      </c>
      <c r="M11" s="466"/>
      <c r="N11" s="466"/>
      <c r="O11" s="466"/>
      <c r="P11" s="466"/>
      <c r="Q11" s="467"/>
      <c r="R11" s="468" t="s">
        <v>122</v>
      </c>
      <c r="S11" s="469"/>
      <c r="T11" s="469"/>
      <c r="U11" s="469"/>
      <c r="V11" s="470"/>
      <c r="W11" s="400"/>
      <c r="X11" s="401"/>
      <c r="Y11" s="401"/>
      <c r="Z11" s="401"/>
      <c r="AA11" s="401"/>
      <c r="AB11" s="401"/>
      <c r="AC11" s="401"/>
      <c r="AD11" s="401"/>
      <c r="AE11" s="401"/>
      <c r="AF11" s="401"/>
      <c r="AG11" s="401"/>
      <c r="AH11" s="401"/>
      <c r="AI11" s="401"/>
      <c r="AJ11" s="401"/>
      <c r="AK11" s="401"/>
      <c r="AL11" s="443"/>
      <c r="AM11" s="413" t="s">
        <v>123</v>
      </c>
      <c r="AN11" s="414"/>
      <c r="AO11" s="414"/>
      <c r="AP11" s="414"/>
      <c r="AQ11" s="414"/>
      <c r="AR11" s="414"/>
      <c r="AS11" s="414"/>
      <c r="AT11" s="415"/>
      <c r="AU11" s="416" t="s">
        <v>124</v>
      </c>
      <c r="AV11" s="417"/>
      <c r="AW11" s="417"/>
      <c r="AX11" s="417"/>
      <c r="AY11" s="418" t="s">
        <v>125</v>
      </c>
      <c r="AZ11" s="419"/>
      <c r="BA11" s="419"/>
      <c r="BB11" s="419"/>
      <c r="BC11" s="419"/>
      <c r="BD11" s="419"/>
      <c r="BE11" s="419"/>
      <c r="BF11" s="419"/>
      <c r="BG11" s="419"/>
      <c r="BH11" s="419"/>
      <c r="BI11" s="419"/>
      <c r="BJ11" s="419"/>
      <c r="BK11" s="419"/>
      <c r="BL11" s="419"/>
      <c r="BM11" s="420"/>
      <c r="BN11" s="421">
        <v>0</v>
      </c>
      <c r="BO11" s="422"/>
      <c r="BP11" s="422"/>
      <c r="BQ11" s="422"/>
      <c r="BR11" s="422"/>
      <c r="BS11" s="422"/>
      <c r="BT11" s="422"/>
      <c r="BU11" s="423"/>
      <c r="BV11" s="421">
        <v>0</v>
      </c>
      <c r="BW11" s="422"/>
      <c r="BX11" s="422"/>
      <c r="BY11" s="422"/>
      <c r="BZ11" s="422"/>
      <c r="CA11" s="422"/>
      <c r="CB11" s="422"/>
      <c r="CC11" s="423"/>
      <c r="CD11" s="424" t="s">
        <v>126</v>
      </c>
      <c r="CE11" s="425"/>
      <c r="CF11" s="425"/>
      <c r="CG11" s="425"/>
      <c r="CH11" s="425"/>
      <c r="CI11" s="425"/>
      <c r="CJ11" s="425"/>
      <c r="CK11" s="425"/>
      <c r="CL11" s="425"/>
      <c r="CM11" s="425"/>
      <c r="CN11" s="425"/>
      <c r="CO11" s="425"/>
      <c r="CP11" s="425"/>
      <c r="CQ11" s="425"/>
      <c r="CR11" s="425"/>
      <c r="CS11" s="426"/>
      <c r="CT11" s="451" t="s">
        <v>127</v>
      </c>
      <c r="CU11" s="452"/>
      <c r="CV11" s="452"/>
      <c r="CW11" s="452"/>
      <c r="CX11" s="452"/>
      <c r="CY11" s="452"/>
      <c r="CZ11" s="452"/>
      <c r="DA11" s="453"/>
      <c r="DB11" s="451" t="s">
        <v>127</v>
      </c>
      <c r="DC11" s="452"/>
      <c r="DD11" s="452"/>
      <c r="DE11" s="452"/>
      <c r="DF11" s="452"/>
      <c r="DG11" s="452"/>
      <c r="DH11" s="452"/>
      <c r="DI11" s="453"/>
    </row>
    <row r="12" spans="1:119" ht="18.75" customHeight="1" x14ac:dyDescent="0.15">
      <c r="A12" s="178"/>
      <c r="B12" s="471" t="s">
        <v>128</v>
      </c>
      <c r="C12" s="472"/>
      <c r="D12" s="472"/>
      <c r="E12" s="472"/>
      <c r="F12" s="472"/>
      <c r="G12" s="472"/>
      <c r="H12" s="472"/>
      <c r="I12" s="472"/>
      <c r="J12" s="472"/>
      <c r="K12" s="473"/>
      <c r="L12" s="480" t="s">
        <v>129</v>
      </c>
      <c r="M12" s="481"/>
      <c r="N12" s="481"/>
      <c r="O12" s="481"/>
      <c r="P12" s="481"/>
      <c r="Q12" s="482"/>
      <c r="R12" s="483">
        <v>17875</v>
      </c>
      <c r="S12" s="484"/>
      <c r="T12" s="484"/>
      <c r="U12" s="484"/>
      <c r="V12" s="485"/>
      <c r="W12" s="486" t="s">
        <v>1</v>
      </c>
      <c r="X12" s="417"/>
      <c r="Y12" s="417"/>
      <c r="Z12" s="417"/>
      <c r="AA12" s="417"/>
      <c r="AB12" s="487"/>
      <c r="AC12" s="488" t="s">
        <v>130</v>
      </c>
      <c r="AD12" s="489"/>
      <c r="AE12" s="489"/>
      <c r="AF12" s="489"/>
      <c r="AG12" s="490"/>
      <c r="AH12" s="488" t="s">
        <v>131</v>
      </c>
      <c r="AI12" s="489"/>
      <c r="AJ12" s="489"/>
      <c r="AK12" s="489"/>
      <c r="AL12" s="491"/>
      <c r="AM12" s="413" t="s">
        <v>132</v>
      </c>
      <c r="AN12" s="414"/>
      <c r="AO12" s="414"/>
      <c r="AP12" s="414"/>
      <c r="AQ12" s="414"/>
      <c r="AR12" s="414"/>
      <c r="AS12" s="414"/>
      <c r="AT12" s="415"/>
      <c r="AU12" s="416" t="s">
        <v>93</v>
      </c>
      <c r="AV12" s="417"/>
      <c r="AW12" s="417"/>
      <c r="AX12" s="417"/>
      <c r="AY12" s="418" t="s">
        <v>133</v>
      </c>
      <c r="AZ12" s="419"/>
      <c r="BA12" s="419"/>
      <c r="BB12" s="419"/>
      <c r="BC12" s="419"/>
      <c r="BD12" s="419"/>
      <c r="BE12" s="419"/>
      <c r="BF12" s="419"/>
      <c r="BG12" s="419"/>
      <c r="BH12" s="419"/>
      <c r="BI12" s="419"/>
      <c r="BJ12" s="419"/>
      <c r="BK12" s="419"/>
      <c r="BL12" s="419"/>
      <c r="BM12" s="420"/>
      <c r="BN12" s="421">
        <v>0</v>
      </c>
      <c r="BO12" s="422"/>
      <c r="BP12" s="422"/>
      <c r="BQ12" s="422"/>
      <c r="BR12" s="422"/>
      <c r="BS12" s="422"/>
      <c r="BT12" s="422"/>
      <c r="BU12" s="423"/>
      <c r="BV12" s="421">
        <v>500000</v>
      </c>
      <c r="BW12" s="422"/>
      <c r="BX12" s="422"/>
      <c r="BY12" s="422"/>
      <c r="BZ12" s="422"/>
      <c r="CA12" s="422"/>
      <c r="CB12" s="422"/>
      <c r="CC12" s="423"/>
      <c r="CD12" s="424" t="s">
        <v>134</v>
      </c>
      <c r="CE12" s="425"/>
      <c r="CF12" s="425"/>
      <c r="CG12" s="425"/>
      <c r="CH12" s="425"/>
      <c r="CI12" s="425"/>
      <c r="CJ12" s="425"/>
      <c r="CK12" s="425"/>
      <c r="CL12" s="425"/>
      <c r="CM12" s="425"/>
      <c r="CN12" s="425"/>
      <c r="CO12" s="425"/>
      <c r="CP12" s="425"/>
      <c r="CQ12" s="425"/>
      <c r="CR12" s="425"/>
      <c r="CS12" s="426"/>
      <c r="CT12" s="451" t="s">
        <v>127</v>
      </c>
      <c r="CU12" s="452"/>
      <c r="CV12" s="452"/>
      <c r="CW12" s="452"/>
      <c r="CX12" s="452"/>
      <c r="CY12" s="452"/>
      <c r="CZ12" s="452"/>
      <c r="DA12" s="453"/>
      <c r="DB12" s="451" t="s">
        <v>127</v>
      </c>
      <c r="DC12" s="452"/>
      <c r="DD12" s="452"/>
      <c r="DE12" s="452"/>
      <c r="DF12" s="452"/>
      <c r="DG12" s="452"/>
      <c r="DH12" s="452"/>
      <c r="DI12" s="453"/>
    </row>
    <row r="13" spans="1:119" ht="18.75" customHeight="1" x14ac:dyDescent="0.15">
      <c r="A13" s="178"/>
      <c r="B13" s="474"/>
      <c r="C13" s="475"/>
      <c r="D13" s="475"/>
      <c r="E13" s="475"/>
      <c r="F13" s="475"/>
      <c r="G13" s="475"/>
      <c r="H13" s="475"/>
      <c r="I13" s="475"/>
      <c r="J13" s="475"/>
      <c r="K13" s="476"/>
      <c r="L13" s="187"/>
      <c r="M13" s="502" t="s">
        <v>135</v>
      </c>
      <c r="N13" s="503"/>
      <c r="O13" s="503"/>
      <c r="P13" s="503"/>
      <c r="Q13" s="504"/>
      <c r="R13" s="495">
        <v>17699</v>
      </c>
      <c r="S13" s="496"/>
      <c r="T13" s="496"/>
      <c r="U13" s="496"/>
      <c r="V13" s="497"/>
      <c r="W13" s="398" t="s">
        <v>136</v>
      </c>
      <c r="X13" s="399"/>
      <c r="Y13" s="399"/>
      <c r="Z13" s="399"/>
      <c r="AA13" s="399"/>
      <c r="AB13" s="384"/>
      <c r="AC13" s="462">
        <v>997</v>
      </c>
      <c r="AD13" s="463"/>
      <c r="AE13" s="463"/>
      <c r="AF13" s="463"/>
      <c r="AG13" s="505"/>
      <c r="AH13" s="462">
        <v>1134</v>
      </c>
      <c r="AI13" s="463"/>
      <c r="AJ13" s="463"/>
      <c r="AK13" s="463"/>
      <c r="AL13" s="464"/>
      <c r="AM13" s="413" t="s">
        <v>137</v>
      </c>
      <c r="AN13" s="414"/>
      <c r="AO13" s="414"/>
      <c r="AP13" s="414"/>
      <c r="AQ13" s="414"/>
      <c r="AR13" s="414"/>
      <c r="AS13" s="414"/>
      <c r="AT13" s="415"/>
      <c r="AU13" s="416" t="s">
        <v>118</v>
      </c>
      <c r="AV13" s="417"/>
      <c r="AW13" s="417"/>
      <c r="AX13" s="417"/>
      <c r="AY13" s="418" t="s">
        <v>138</v>
      </c>
      <c r="AZ13" s="419"/>
      <c r="BA13" s="419"/>
      <c r="BB13" s="419"/>
      <c r="BC13" s="419"/>
      <c r="BD13" s="419"/>
      <c r="BE13" s="419"/>
      <c r="BF13" s="419"/>
      <c r="BG13" s="419"/>
      <c r="BH13" s="419"/>
      <c r="BI13" s="419"/>
      <c r="BJ13" s="419"/>
      <c r="BK13" s="419"/>
      <c r="BL13" s="419"/>
      <c r="BM13" s="420"/>
      <c r="BN13" s="421">
        <v>264479</v>
      </c>
      <c r="BO13" s="422"/>
      <c r="BP13" s="422"/>
      <c r="BQ13" s="422"/>
      <c r="BR13" s="422"/>
      <c r="BS13" s="422"/>
      <c r="BT13" s="422"/>
      <c r="BU13" s="423"/>
      <c r="BV13" s="421">
        <v>-378115</v>
      </c>
      <c r="BW13" s="422"/>
      <c r="BX13" s="422"/>
      <c r="BY13" s="422"/>
      <c r="BZ13" s="422"/>
      <c r="CA13" s="422"/>
      <c r="CB13" s="422"/>
      <c r="CC13" s="423"/>
      <c r="CD13" s="424" t="s">
        <v>139</v>
      </c>
      <c r="CE13" s="425"/>
      <c r="CF13" s="425"/>
      <c r="CG13" s="425"/>
      <c r="CH13" s="425"/>
      <c r="CI13" s="425"/>
      <c r="CJ13" s="425"/>
      <c r="CK13" s="425"/>
      <c r="CL13" s="425"/>
      <c r="CM13" s="425"/>
      <c r="CN13" s="425"/>
      <c r="CO13" s="425"/>
      <c r="CP13" s="425"/>
      <c r="CQ13" s="425"/>
      <c r="CR13" s="425"/>
      <c r="CS13" s="426"/>
      <c r="CT13" s="448">
        <v>7.9</v>
      </c>
      <c r="CU13" s="449"/>
      <c r="CV13" s="449"/>
      <c r="CW13" s="449"/>
      <c r="CX13" s="449"/>
      <c r="CY13" s="449"/>
      <c r="CZ13" s="449"/>
      <c r="DA13" s="450"/>
      <c r="DB13" s="448">
        <v>8.3000000000000007</v>
      </c>
      <c r="DC13" s="449"/>
      <c r="DD13" s="449"/>
      <c r="DE13" s="449"/>
      <c r="DF13" s="449"/>
      <c r="DG13" s="449"/>
      <c r="DH13" s="449"/>
      <c r="DI13" s="450"/>
    </row>
    <row r="14" spans="1:119" ht="18.75" customHeight="1" thickBot="1" x14ac:dyDescent="0.2">
      <c r="A14" s="178"/>
      <c r="B14" s="474"/>
      <c r="C14" s="475"/>
      <c r="D14" s="475"/>
      <c r="E14" s="475"/>
      <c r="F14" s="475"/>
      <c r="G14" s="475"/>
      <c r="H14" s="475"/>
      <c r="I14" s="475"/>
      <c r="J14" s="475"/>
      <c r="K14" s="476"/>
      <c r="L14" s="492" t="s">
        <v>140</v>
      </c>
      <c r="M14" s="493"/>
      <c r="N14" s="493"/>
      <c r="O14" s="493"/>
      <c r="P14" s="493"/>
      <c r="Q14" s="494"/>
      <c r="R14" s="495">
        <v>18243</v>
      </c>
      <c r="S14" s="496"/>
      <c r="T14" s="496"/>
      <c r="U14" s="496"/>
      <c r="V14" s="497"/>
      <c r="W14" s="441"/>
      <c r="X14" s="442"/>
      <c r="Y14" s="442"/>
      <c r="Z14" s="442"/>
      <c r="AA14" s="442"/>
      <c r="AB14" s="435"/>
      <c r="AC14" s="498">
        <v>12</v>
      </c>
      <c r="AD14" s="499"/>
      <c r="AE14" s="499"/>
      <c r="AF14" s="499"/>
      <c r="AG14" s="500"/>
      <c r="AH14" s="498">
        <v>13</v>
      </c>
      <c r="AI14" s="499"/>
      <c r="AJ14" s="499"/>
      <c r="AK14" s="499"/>
      <c r="AL14" s="501"/>
      <c r="AM14" s="413"/>
      <c r="AN14" s="414"/>
      <c r="AO14" s="414"/>
      <c r="AP14" s="414"/>
      <c r="AQ14" s="414"/>
      <c r="AR14" s="414"/>
      <c r="AS14" s="414"/>
      <c r="AT14" s="415"/>
      <c r="AU14" s="416"/>
      <c r="AV14" s="417"/>
      <c r="AW14" s="417"/>
      <c r="AX14" s="417"/>
      <c r="AY14" s="418"/>
      <c r="AZ14" s="419"/>
      <c r="BA14" s="419"/>
      <c r="BB14" s="419"/>
      <c r="BC14" s="419"/>
      <c r="BD14" s="419"/>
      <c r="BE14" s="419"/>
      <c r="BF14" s="419"/>
      <c r="BG14" s="419"/>
      <c r="BH14" s="419"/>
      <c r="BI14" s="419"/>
      <c r="BJ14" s="419"/>
      <c r="BK14" s="419"/>
      <c r="BL14" s="419"/>
      <c r="BM14" s="420"/>
      <c r="BN14" s="421"/>
      <c r="BO14" s="422"/>
      <c r="BP14" s="422"/>
      <c r="BQ14" s="422"/>
      <c r="BR14" s="422"/>
      <c r="BS14" s="422"/>
      <c r="BT14" s="422"/>
      <c r="BU14" s="423"/>
      <c r="BV14" s="421"/>
      <c r="BW14" s="422"/>
      <c r="BX14" s="422"/>
      <c r="BY14" s="422"/>
      <c r="BZ14" s="422"/>
      <c r="CA14" s="422"/>
      <c r="CB14" s="422"/>
      <c r="CC14" s="423"/>
      <c r="CD14" s="506" t="s">
        <v>141</v>
      </c>
      <c r="CE14" s="507"/>
      <c r="CF14" s="507"/>
      <c r="CG14" s="507"/>
      <c r="CH14" s="507"/>
      <c r="CI14" s="507"/>
      <c r="CJ14" s="507"/>
      <c r="CK14" s="507"/>
      <c r="CL14" s="507"/>
      <c r="CM14" s="507"/>
      <c r="CN14" s="507"/>
      <c r="CO14" s="507"/>
      <c r="CP14" s="507"/>
      <c r="CQ14" s="507"/>
      <c r="CR14" s="507"/>
      <c r="CS14" s="508"/>
      <c r="CT14" s="509" t="s">
        <v>127</v>
      </c>
      <c r="CU14" s="510"/>
      <c r="CV14" s="510"/>
      <c r="CW14" s="510"/>
      <c r="CX14" s="510"/>
      <c r="CY14" s="510"/>
      <c r="CZ14" s="510"/>
      <c r="DA14" s="511"/>
      <c r="DB14" s="509" t="s">
        <v>127</v>
      </c>
      <c r="DC14" s="510"/>
      <c r="DD14" s="510"/>
      <c r="DE14" s="510"/>
      <c r="DF14" s="510"/>
      <c r="DG14" s="510"/>
      <c r="DH14" s="510"/>
      <c r="DI14" s="511"/>
    </row>
    <row r="15" spans="1:119" ht="18.75" customHeight="1" x14ac:dyDescent="0.15">
      <c r="A15" s="178"/>
      <c r="B15" s="474"/>
      <c r="C15" s="475"/>
      <c r="D15" s="475"/>
      <c r="E15" s="475"/>
      <c r="F15" s="475"/>
      <c r="G15" s="475"/>
      <c r="H15" s="475"/>
      <c r="I15" s="475"/>
      <c r="J15" s="475"/>
      <c r="K15" s="476"/>
      <c r="L15" s="187"/>
      <c r="M15" s="502" t="s">
        <v>142</v>
      </c>
      <c r="N15" s="503"/>
      <c r="O15" s="503"/>
      <c r="P15" s="503"/>
      <c r="Q15" s="504"/>
      <c r="R15" s="495">
        <v>18018</v>
      </c>
      <c r="S15" s="496"/>
      <c r="T15" s="496"/>
      <c r="U15" s="496"/>
      <c r="V15" s="497"/>
      <c r="W15" s="398" t="s">
        <v>143</v>
      </c>
      <c r="X15" s="399"/>
      <c r="Y15" s="399"/>
      <c r="Z15" s="399"/>
      <c r="AA15" s="399"/>
      <c r="AB15" s="384"/>
      <c r="AC15" s="462">
        <v>2337</v>
      </c>
      <c r="AD15" s="463"/>
      <c r="AE15" s="463"/>
      <c r="AF15" s="463"/>
      <c r="AG15" s="505"/>
      <c r="AH15" s="462">
        <v>2501</v>
      </c>
      <c r="AI15" s="463"/>
      <c r="AJ15" s="463"/>
      <c r="AK15" s="463"/>
      <c r="AL15" s="464"/>
      <c r="AM15" s="413"/>
      <c r="AN15" s="414"/>
      <c r="AO15" s="414"/>
      <c r="AP15" s="414"/>
      <c r="AQ15" s="414"/>
      <c r="AR15" s="414"/>
      <c r="AS15" s="414"/>
      <c r="AT15" s="415"/>
      <c r="AU15" s="416"/>
      <c r="AV15" s="417"/>
      <c r="AW15" s="417"/>
      <c r="AX15" s="417"/>
      <c r="AY15" s="371" t="s">
        <v>144</v>
      </c>
      <c r="AZ15" s="372"/>
      <c r="BA15" s="372"/>
      <c r="BB15" s="372"/>
      <c r="BC15" s="372"/>
      <c r="BD15" s="372"/>
      <c r="BE15" s="372"/>
      <c r="BF15" s="372"/>
      <c r="BG15" s="372"/>
      <c r="BH15" s="372"/>
      <c r="BI15" s="372"/>
      <c r="BJ15" s="372"/>
      <c r="BK15" s="372"/>
      <c r="BL15" s="372"/>
      <c r="BM15" s="373"/>
      <c r="BN15" s="374">
        <v>2097821</v>
      </c>
      <c r="BO15" s="375"/>
      <c r="BP15" s="375"/>
      <c r="BQ15" s="375"/>
      <c r="BR15" s="375"/>
      <c r="BS15" s="375"/>
      <c r="BT15" s="375"/>
      <c r="BU15" s="376"/>
      <c r="BV15" s="374">
        <v>2106205</v>
      </c>
      <c r="BW15" s="375"/>
      <c r="BX15" s="375"/>
      <c r="BY15" s="375"/>
      <c r="BZ15" s="375"/>
      <c r="CA15" s="375"/>
      <c r="CB15" s="375"/>
      <c r="CC15" s="376"/>
      <c r="CD15" s="512" t="s">
        <v>145</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4"/>
      <c r="C16" s="475"/>
      <c r="D16" s="475"/>
      <c r="E16" s="475"/>
      <c r="F16" s="475"/>
      <c r="G16" s="475"/>
      <c r="H16" s="475"/>
      <c r="I16" s="475"/>
      <c r="J16" s="475"/>
      <c r="K16" s="476"/>
      <c r="L16" s="492" t="s">
        <v>146</v>
      </c>
      <c r="M16" s="515"/>
      <c r="N16" s="515"/>
      <c r="O16" s="515"/>
      <c r="P16" s="515"/>
      <c r="Q16" s="516"/>
      <c r="R16" s="517" t="s">
        <v>147</v>
      </c>
      <c r="S16" s="518"/>
      <c r="T16" s="518"/>
      <c r="U16" s="518"/>
      <c r="V16" s="519"/>
      <c r="W16" s="441"/>
      <c r="X16" s="442"/>
      <c r="Y16" s="442"/>
      <c r="Z16" s="442"/>
      <c r="AA16" s="442"/>
      <c r="AB16" s="435"/>
      <c r="AC16" s="498">
        <v>28.2</v>
      </c>
      <c r="AD16" s="499"/>
      <c r="AE16" s="499"/>
      <c r="AF16" s="499"/>
      <c r="AG16" s="500"/>
      <c r="AH16" s="498">
        <v>28.8</v>
      </c>
      <c r="AI16" s="499"/>
      <c r="AJ16" s="499"/>
      <c r="AK16" s="499"/>
      <c r="AL16" s="501"/>
      <c r="AM16" s="413"/>
      <c r="AN16" s="414"/>
      <c r="AO16" s="414"/>
      <c r="AP16" s="414"/>
      <c r="AQ16" s="414"/>
      <c r="AR16" s="414"/>
      <c r="AS16" s="414"/>
      <c r="AT16" s="415"/>
      <c r="AU16" s="416"/>
      <c r="AV16" s="417"/>
      <c r="AW16" s="417"/>
      <c r="AX16" s="417"/>
      <c r="AY16" s="418" t="s">
        <v>148</v>
      </c>
      <c r="AZ16" s="419"/>
      <c r="BA16" s="419"/>
      <c r="BB16" s="419"/>
      <c r="BC16" s="419"/>
      <c r="BD16" s="419"/>
      <c r="BE16" s="419"/>
      <c r="BF16" s="419"/>
      <c r="BG16" s="419"/>
      <c r="BH16" s="419"/>
      <c r="BI16" s="419"/>
      <c r="BJ16" s="419"/>
      <c r="BK16" s="419"/>
      <c r="BL16" s="419"/>
      <c r="BM16" s="420"/>
      <c r="BN16" s="421">
        <v>6517820</v>
      </c>
      <c r="BO16" s="422"/>
      <c r="BP16" s="422"/>
      <c r="BQ16" s="422"/>
      <c r="BR16" s="422"/>
      <c r="BS16" s="422"/>
      <c r="BT16" s="422"/>
      <c r="BU16" s="423"/>
      <c r="BV16" s="421">
        <v>6184386</v>
      </c>
      <c r="BW16" s="422"/>
      <c r="BX16" s="422"/>
      <c r="BY16" s="422"/>
      <c r="BZ16" s="422"/>
      <c r="CA16" s="422"/>
      <c r="CB16" s="422"/>
      <c r="CC16" s="423"/>
      <c r="CD16" s="191"/>
      <c r="CE16" s="525"/>
      <c r="CF16" s="525"/>
      <c r="CG16" s="525"/>
      <c r="CH16" s="525"/>
      <c r="CI16" s="525"/>
      <c r="CJ16" s="525"/>
      <c r="CK16" s="525"/>
      <c r="CL16" s="525"/>
      <c r="CM16" s="525"/>
      <c r="CN16" s="525"/>
      <c r="CO16" s="525"/>
      <c r="CP16" s="525"/>
      <c r="CQ16" s="525"/>
      <c r="CR16" s="525"/>
      <c r="CS16" s="526"/>
      <c r="CT16" s="448"/>
      <c r="CU16" s="449"/>
      <c r="CV16" s="449"/>
      <c r="CW16" s="449"/>
      <c r="CX16" s="449"/>
      <c r="CY16" s="449"/>
      <c r="CZ16" s="449"/>
      <c r="DA16" s="450"/>
      <c r="DB16" s="448"/>
      <c r="DC16" s="449"/>
      <c r="DD16" s="449"/>
      <c r="DE16" s="449"/>
      <c r="DF16" s="449"/>
      <c r="DG16" s="449"/>
      <c r="DH16" s="449"/>
      <c r="DI16" s="450"/>
    </row>
    <row r="17" spans="1:113" ht="18.75" customHeight="1" thickBot="1" x14ac:dyDescent="0.2">
      <c r="A17" s="178"/>
      <c r="B17" s="477"/>
      <c r="C17" s="478"/>
      <c r="D17" s="478"/>
      <c r="E17" s="478"/>
      <c r="F17" s="478"/>
      <c r="G17" s="478"/>
      <c r="H17" s="478"/>
      <c r="I17" s="478"/>
      <c r="J17" s="478"/>
      <c r="K17" s="479"/>
      <c r="L17" s="192"/>
      <c r="M17" s="522" t="s">
        <v>149</v>
      </c>
      <c r="N17" s="523"/>
      <c r="O17" s="523"/>
      <c r="P17" s="523"/>
      <c r="Q17" s="524"/>
      <c r="R17" s="517" t="s">
        <v>150</v>
      </c>
      <c r="S17" s="518"/>
      <c r="T17" s="518"/>
      <c r="U17" s="518"/>
      <c r="V17" s="519"/>
      <c r="W17" s="398" t="s">
        <v>151</v>
      </c>
      <c r="X17" s="399"/>
      <c r="Y17" s="399"/>
      <c r="Z17" s="399"/>
      <c r="AA17" s="399"/>
      <c r="AB17" s="384"/>
      <c r="AC17" s="462">
        <v>4958</v>
      </c>
      <c r="AD17" s="463"/>
      <c r="AE17" s="463"/>
      <c r="AF17" s="463"/>
      <c r="AG17" s="505"/>
      <c r="AH17" s="462">
        <v>5064</v>
      </c>
      <c r="AI17" s="463"/>
      <c r="AJ17" s="463"/>
      <c r="AK17" s="463"/>
      <c r="AL17" s="464"/>
      <c r="AM17" s="413"/>
      <c r="AN17" s="414"/>
      <c r="AO17" s="414"/>
      <c r="AP17" s="414"/>
      <c r="AQ17" s="414"/>
      <c r="AR17" s="414"/>
      <c r="AS17" s="414"/>
      <c r="AT17" s="415"/>
      <c r="AU17" s="416"/>
      <c r="AV17" s="417"/>
      <c r="AW17" s="417"/>
      <c r="AX17" s="417"/>
      <c r="AY17" s="418" t="s">
        <v>152</v>
      </c>
      <c r="AZ17" s="419"/>
      <c r="BA17" s="419"/>
      <c r="BB17" s="419"/>
      <c r="BC17" s="419"/>
      <c r="BD17" s="419"/>
      <c r="BE17" s="419"/>
      <c r="BF17" s="419"/>
      <c r="BG17" s="419"/>
      <c r="BH17" s="419"/>
      <c r="BI17" s="419"/>
      <c r="BJ17" s="419"/>
      <c r="BK17" s="419"/>
      <c r="BL17" s="419"/>
      <c r="BM17" s="420"/>
      <c r="BN17" s="421">
        <v>2624018</v>
      </c>
      <c r="BO17" s="422"/>
      <c r="BP17" s="422"/>
      <c r="BQ17" s="422"/>
      <c r="BR17" s="422"/>
      <c r="BS17" s="422"/>
      <c r="BT17" s="422"/>
      <c r="BU17" s="423"/>
      <c r="BV17" s="421">
        <v>2634286</v>
      </c>
      <c r="BW17" s="422"/>
      <c r="BX17" s="422"/>
      <c r="BY17" s="422"/>
      <c r="BZ17" s="422"/>
      <c r="CA17" s="422"/>
      <c r="CB17" s="422"/>
      <c r="CC17" s="423"/>
      <c r="CD17" s="191"/>
      <c r="CE17" s="525"/>
      <c r="CF17" s="525"/>
      <c r="CG17" s="525"/>
      <c r="CH17" s="525"/>
      <c r="CI17" s="525"/>
      <c r="CJ17" s="525"/>
      <c r="CK17" s="525"/>
      <c r="CL17" s="525"/>
      <c r="CM17" s="525"/>
      <c r="CN17" s="525"/>
      <c r="CO17" s="525"/>
      <c r="CP17" s="525"/>
      <c r="CQ17" s="525"/>
      <c r="CR17" s="525"/>
      <c r="CS17" s="526"/>
      <c r="CT17" s="448"/>
      <c r="CU17" s="449"/>
      <c r="CV17" s="449"/>
      <c r="CW17" s="449"/>
      <c r="CX17" s="449"/>
      <c r="CY17" s="449"/>
      <c r="CZ17" s="449"/>
      <c r="DA17" s="450"/>
      <c r="DB17" s="448"/>
      <c r="DC17" s="449"/>
      <c r="DD17" s="449"/>
      <c r="DE17" s="449"/>
      <c r="DF17" s="449"/>
      <c r="DG17" s="449"/>
      <c r="DH17" s="449"/>
      <c r="DI17" s="450"/>
    </row>
    <row r="18" spans="1:113" ht="18.75" customHeight="1" thickBot="1" x14ac:dyDescent="0.2">
      <c r="A18" s="178"/>
      <c r="B18" s="533" t="s">
        <v>153</v>
      </c>
      <c r="C18" s="454"/>
      <c r="D18" s="454"/>
      <c r="E18" s="534"/>
      <c r="F18" s="534"/>
      <c r="G18" s="534"/>
      <c r="H18" s="534"/>
      <c r="I18" s="534"/>
      <c r="J18" s="534"/>
      <c r="K18" s="534"/>
      <c r="L18" s="535">
        <v>194.45</v>
      </c>
      <c r="M18" s="535"/>
      <c r="N18" s="535"/>
      <c r="O18" s="535"/>
      <c r="P18" s="535"/>
      <c r="Q18" s="535"/>
      <c r="R18" s="536"/>
      <c r="S18" s="536"/>
      <c r="T18" s="536"/>
      <c r="U18" s="536"/>
      <c r="V18" s="537"/>
      <c r="W18" s="402"/>
      <c r="X18" s="403"/>
      <c r="Y18" s="403"/>
      <c r="Z18" s="403"/>
      <c r="AA18" s="403"/>
      <c r="AB18" s="390"/>
      <c r="AC18" s="538">
        <v>59.8</v>
      </c>
      <c r="AD18" s="539"/>
      <c r="AE18" s="539"/>
      <c r="AF18" s="539"/>
      <c r="AG18" s="540"/>
      <c r="AH18" s="538">
        <v>58.2</v>
      </c>
      <c r="AI18" s="539"/>
      <c r="AJ18" s="539"/>
      <c r="AK18" s="539"/>
      <c r="AL18" s="541"/>
      <c r="AM18" s="413"/>
      <c r="AN18" s="414"/>
      <c r="AO18" s="414"/>
      <c r="AP18" s="414"/>
      <c r="AQ18" s="414"/>
      <c r="AR18" s="414"/>
      <c r="AS18" s="414"/>
      <c r="AT18" s="415"/>
      <c r="AU18" s="416"/>
      <c r="AV18" s="417"/>
      <c r="AW18" s="417"/>
      <c r="AX18" s="417"/>
      <c r="AY18" s="418" t="s">
        <v>154</v>
      </c>
      <c r="AZ18" s="419"/>
      <c r="BA18" s="419"/>
      <c r="BB18" s="419"/>
      <c r="BC18" s="419"/>
      <c r="BD18" s="419"/>
      <c r="BE18" s="419"/>
      <c r="BF18" s="419"/>
      <c r="BG18" s="419"/>
      <c r="BH18" s="419"/>
      <c r="BI18" s="419"/>
      <c r="BJ18" s="419"/>
      <c r="BK18" s="419"/>
      <c r="BL18" s="419"/>
      <c r="BM18" s="420"/>
      <c r="BN18" s="421">
        <v>5980617</v>
      </c>
      <c r="BO18" s="422"/>
      <c r="BP18" s="422"/>
      <c r="BQ18" s="422"/>
      <c r="BR18" s="422"/>
      <c r="BS18" s="422"/>
      <c r="BT18" s="422"/>
      <c r="BU18" s="423"/>
      <c r="BV18" s="421">
        <v>5959926</v>
      </c>
      <c r="BW18" s="422"/>
      <c r="BX18" s="422"/>
      <c r="BY18" s="422"/>
      <c r="BZ18" s="422"/>
      <c r="CA18" s="422"/>
      <c r="CB18" s="422"/>
      <c r="CC18" s="423"/>
      <c r="CD18" s="191"/>
      <c r="CE18" s="525"/>
      <c r="CF18" s="525"/>
      <c r="CG18" s="525"/>
      <c r="CH18" s="525"/>
      <c r="CI18" s="525"/>
      <c r="CJ18" s="525"/>
      <c r="CK18" s="525"/>
      <c r="CL18" s="525"/>
      <c r="CM18" s="525"/>
      <c r="CN18" s="525"/>
      <c r="CO18" s="525"/>
      <c r="CP18" s="525"/>
      <c r="CQ18" s="525"/>
      <c r="CR18" s="525"/>
      <c r="CS18" s="526"/>
      <c r="CT18" s="448"/>
      <c r="CU18" s="449"/>
      <c r="CV18" s="449"/>
      <c r="CW18" s="449"/>
      <c r="CX18" s="449"/>
      <c r="CY18" s="449"/>
      <c r="CZ18" s="449"/>
      <c r="DA18" s="450"/>
      <c r="DB18" s="448"/>
      <c r="DC18" s="449"/>
      <c r="DD18" s="449"/>
      <c r="DE18" s="449"/>
      <c r="DF18" s="449"/>
      <c r="DG18" s="449"/>
      <c r="DH18" s="449"/>
      <c r="DI18" s="450"/>
    </row>
    <row r="19" spans="1:113" ht="18.75" customHeight="1" thickBot="1" x14ac:dyDescent="0.2">
      <c r="A19" s="178"/>
      <c r="B19" s="533" t="s">
        <v>155</v>
      </c>
      <c r="C19" s="454"/>
      <c r="D19" s="454"/>
      <c r="E19" s="534"/>
      <c r="F19" s="534"/>
      <c r="G19" s="534"/>
      <c r="H19" s="534"/>
      <c r="I19" s="534"/>
      <c r="J19" s="534"/>
      <c r="K19" s="534"/>
      <c r="L19" s="542">
        <v>89</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13"/>
      <c r="AN19" s="414"/>
      <c r="AO19" s="414"/>
      <c r="AP19" s="414"/>
      <c r="AQ19" s="414"/>
      <c r="AR19" s="414"/>
      <c r="AS19" s="414"/>
      <c r="AT19" s="415"/>
      <c r="AU19" s="416"/>
      <c r="AV19" s="417"/>
      <c r="AW19" s="417"/>
      <c r="AX19" s="417"/>
      <c r="AY19" s="418" t="s">
        <v>156</v>
      </c>
      <c r="AZ19" s="419"/>
      <c r="BA19" s="419"/>
      <c r="BB19" s="419"/>
      <c r="BC19" s="419"/>
      <c r="BD19" s="419"/>
      <c r="BE19" s="419"/>
      <c r="BF19" s="419"/>
      <c r="BG19" s="419"/>
      <c r="BH19" s="419"/>
      <c r="BI19" s="419"/>
      <c r="BJ19" s="419"/>
      <c r="BK19" s="419"/>
      <c r="BL19" s="419"/>
      <c r="BM19" s="420"/>
      <c r="BN19" s="421">
        <v>8674321</v>
      </c>
      <c r="BO19" s="422"/>
      <c r="BP19" s="422"/>
      <c r="BQ19" s="422"/>
      <c r="BR19" s="422"/>
      <c r="BS19" s="422"/>
      <c r="BT19" s="422"/>
      <c r="BU19" s="423"/>
      <c r="BV19" s="421">
        <v>8530301</v>
      </c>
      <c r="BW19" s="422"/>
      <c r="BX19" s="422"/>
      <c r="BY19" s="422"/>
      <c r="BZ19" s="422"/>
      <c r="CA19" s="422"/>
      <c r="CB19" s="422"/>
      <c r="CC19" s="423"/>
      <c r="CD19" s="191"/>
      <c r="CE19" s="525"/>
      <c r="CF19" s="525"/>
      <c r="CG19" s="525"/>
      <c r="CH19" s="525"/>
      <c r="CI19" s="525"/>
      <c r="CJ19" s="525"/>
      <c r="CK19" s="525"/>
      <c r="CL19" s="525"/>
      <c r="CM19" s="525"/>
      <c r="CN19" s="525"/>
      <c r="CO19" s="525"/>
      <c r="CP19" s="525"/>
      <c r="CQ19" s="525"/>
      <c r="CR19" s="525"/>
      <c r="CS19" s="526"/>
      <c r="CT19" s="448"/>
      <c r="CU19" s="449"/>
      <c r="CV19" s="449"/>
      <c r="CW19" s="449"/>
      <c r="CX19" s="449"/>
      <c r="CY19" s="449"/>
      <c r="CZ19" s="449"/>
      <c r="DA19" s="450"/>
      <c r="DB19" s="448"/>
      <c r="DC19" s="449"/>
      <c r="DD19" s="449"/>
      <c r="DE19" s="449"/>
      <c r="DF19" s="449"/>
      <c r="DG19" s="449"/>
      <c r="DH19" s="449"/>
      <c r="DI19" s="450"/>
    </row>
    <row r="20" spans="1:113" ht="18.75" customHeight="1" thickBot="1" x14ac:dyDescent="0.2">
      <c r="A20" s="178"/>
      <c r="B20" s="533" t="s">
        <v>157</v>
      </c>
      <c r="C20" s="454"/>
      <c r="D20" s="454"/>
      <c r="E20" s="534"/>
      <c r="F20" s="534"/>
      <c r="G20" s="534"/>
      <c r="H20" s="534"/>
      <c r="I20" s="534"/>
      <c r="J20" s="534"/>
      <c r="K20" s="534"/>
      <c r="L20" s="542">
        <v>6531</v>
      </c>
      <c r="M20" s="542"/>
      <c r="N20" s="542"/>
      <c r="O20" s="542"/>
      <c r="P20" s="542"/>
      <c r="Q20" s="542"/>
      <c r="R20" s="543"/>
      <c r="S20" s="543"/>
      <c r="T20" s="543"/>
      <c r="U20" s="543"/>
      <c r="V20" s="544"/>
      <c r="W20" s="402"/>
      <c r="X20" s="403"/>
      <c r="Y20" s="403"/>
      <c r="Z20" s="403"/>
      <c r="AA20" s="403"/>
      <c r="AB20" s="403"/>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18"/>
      <c r="AZ20" s="419"/>
      <c r="BA20" s="419"/>
      <c r="BB20" s="419"/>
      <c r="BC20" s="419"/>
      <c r="BD20" s="419"/>
      <c r="BE20" s="419"/>
      <c r="BF20" s="419"/>
      <c r="BG20" s="419"/>
      <c r="BH20" s="419"/>
      <c r="BI20" s="419"/>
      <c r="BJ20" s="419"/>
      <c r="BK20" s="419"/>
      <c r="BL20" s="419"/>
      <c r="BM20" s="420"/>
      <c r="BN20" s="421"/>
      <c r="BO20" s="422"/>
      <c r="BP20" s="422"/>
      <c r="BQ20" s="422"/>
      <c r="BR20" s="422"/>
      <c r="BS20" s="422"/>
      <c r="BT20" s="422"/>
      <c r="BU20" s="423"/>
      <c r="BV20" s="421"/>
      <c r="BW20" s="422"/>
      <c r="BX20" s="422"/>
      <c r="BY20" s="422"/>
      <c r="BZ20" s="422"/>
      <c r="CA20" s="422"/>
      <c r="CB20" s="422"/>
      <c r="CC20" s="423"/>
      <c r="CD20" s="191"/>
      <c r="CE20" s="525"/>
      <c r="CF20" s="525"/>
      <c r="CG20" s="525"/>
      <c r="CH20" s="525"/>
      <c r="CI20" s="525"/>
      <c r="CJ20" s="525"/>
      <c r="CK20" s="525"/>
      <c r="CL20" s="525"/>
      <c r="CM20" s="525"/>
      <c r="CN20" s="525"/>
      <c r="CO20" s="525"/>
      <c r="CP20" s="525"/>
      <c r="CQ20" s="525"/>
      <c r="CR20" s="525"/>
      <c r="CS20" s="526"/>
      <c r="CT20" s="448"/>
      <c r="CU20" s="449"/>
      <c r="CV20" s="449"/>
      <c r="CW20" s="449"/>
      <c r="CX20" s="449"/>
      <c r="CY20" s="449"/>
      <c r="CZ20" s="449"/>
      <c r="DA20" s="450"/>
      <c r="DB20" s="448"/>
      <c r="DC20" s="449"/>
      <c r="DD20" s="449"/>
      <c r="DE20" s="449"/>
      <c r="DF20" s="449"/>
      <c r="DG20" s="449"/>
      <c r="DH20" s="449"/>
      <c r="DI20" s="450"/>
    </row>
    <row r="21" spans="1:113" ht="18.75" customHeight="1" thickBot="1" x14ac:dyDescent="0.2">
      <c r="A21" s="178"/>
      <c r="B21" s="551" t="s">
        <v>158</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48"/>
      <c r="CU21" s="449"/>
      <c r="CV21" s="449"/>
      <c r="CW21" s="449"/>
      <c r="CX21" s="449"/>
      <c r="CY21" s="449"/>
      <c r="CZ21" s="449"/>
      <c r="DA21" s="450"/>
      <c r="DB21" s="448"/>
      <c r="DC21" s="449"/>
      <c r="DD21" s="449"/>
      <c r="DE21" s="449"/>
      <c r="DF21" s="449"/>
      <c r="DG21" s="449"/>
      <c r="DH21" s="449"/>
      <c r="DI21" s="450"/>
    </row>
    <row r="22" spans="1:113" ht="18.75" customHeight="1" x14ac:dyDescent="0.15">
      <c r="A22" s="178"/>
      <c r="B22" s="581" t="s">
        <v>159</v>
      </c>
      <c r="C22" s="555"/>
      <c r="D22" s="556"/>
      <c r="E22" s="392" t="s">
        <v>1</v>
      </c>
      <c r="F22" s="399"/>
      <c r="G22" s="399"/>
      <c r="H22" s="399"/>
      <c r="I22" s="399"/>
      <c r="J22" s="399"/>
      <c r="K22" s="384"/>
      <c r="L22" s="392" t="s">
        <v>160</v>
      </c>
      <c r="M22" s="399"/>
      <c r="N22" s="399"/>
      <c r="O22" s="399"/>
      <c r="P22" s="384"/>
      <c r="Q22" s="586" t="s">
        <v>161</v>
      </c>
      <c r="R22" s="587"/>
      <c r="S22" s="587"/>
      <c r="T22" s="587"/>
      <c r="U22" s="587"/>
      <c r="V22" s="588"/>
      <c r="W22" s="554" t="s">
        <v>162</v>
      </c>
      <c r="X22" s="555"/>
      <c r="Y22" s="556"/>
      <c r="Z22" s="392" t="s">
        <v>1</v>
      </c>
      <c r="AA22" s="399"/>
      <c r="AB22" s="399"/>
      <c r="AC22" s="399"/>
      <c r="AD22" s="399"/>
      <c r="AE22" s="399"/>
      <c r="AF22" s="399"/>
      <c r="AG22" s="384"/>
      <c r="AH22" s="592" t="s">
        <v>163</v>
      </c>
      <c r="AI22" s="399"/>
      <c r="AJ22" s="399"/>
      <c r="AK22" s="399"/>
      <c r="AL22" s="384"/>
      <c r="AM22" s="592" t="s">
        <v>164</v>
      </c>
      <c r="AN22" s="593"/>
      <c r="AO22" s="593"/>
      <c r="AP22" s="593"/>
      <c r="AQ22" s="593"/>
      <c r="AR22" s="594"/>
      <c r="AS22" s="586" t="s">
        <v>161</v>
      </c>
      <c r="AT22" s="587"/>
      <c r="AU22" s="587"/>
      <c r="AV22" s="587"/>
      <c r="AW22" s="587"/>
      <c r="AX22" s="598"/>
      <c r="AY22" s="371" t="s">
        <v>165</v>
      </c>
      <c r="AZ22" s="372"/>
      <c r="BA22" s="372"/>
      <c r="BB22" s="372"/>
      <c r="BC22" s="372"/>
      <c r="BD22" s="372"/>
      <c r="BE22" s="372"/>
      <c r="BF22" s="372"/>
      <c r="BG22" s="372"/>
      <c r="BH22" s="372"/>
      <c r="BI22" s="372"/>
      <c r="BJ22" s="372"/>
      <c r="BK22" s="372"/>
      <c r="BL22" s="372"/>
      <c r="BM22" s="373"/>
      <c r="BN22" s="374">
        <v>12733886</v>
      </c>
      <c r="BO22" s="375"/>
      <c r="BP22" s="375"/>
      <c r="BQ22" s="375"/>
      <c r="BR22" s="375"/>
      <c r="BS22" s="375"/>
      <c r="BT22" s="375"/>
      <c r="BU22" s="376"/>
      <c r="BV22" s="374">
        <v>12737454</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48"/>
      <c r="CU22" s="449"/>
      <c r="CV22" s="449"/>
      <c r="CW22" s="449"/>
      <c r="CX22" s="449"/>
      <c r="CY22" s="449"/>
      <c r="CZ22" s="449"/>
      <c r="DA22" s="450"/>
      <c r="DB22" s="448"/>
      <c r="DC22" s="449"/>
      <c r="DD22" s="449"/>
      <c r="DE22" s="449"/>
      <c r="DF22" s="449"/>
      <c r="DG22" s="449"/>
      <c r="DH22" s="449"/>
      <c r="DI22" s="450"/>
    </row>
    <row r="23" spans="1:113" ht="18.75" customHeight="1" x14ac:dyDescent="0.15">
      <c r="A23" s="178"/>
      <c r="B23" s="582"/>
      <c r="C23" s="558"/>
      <c r="D23" s="559"/>
      <c r="E23" s="439"/>
      <c r="F23" s="442"/>
      <c r="G23" s="442"/>
      <c r="H23" s="442"/>
      <c r="I23" s="442"/>
      <c r="J23" s="442"/>
      <c r="K23" s="435"/>
      <c r="L23" s="439"/>
      <c r="M23" s="442"/>
      <c r="N23" s="442"/>
      <c r="O23" s="442"/>
      <c r="P23" s="435"/>
      <c r="Q23" s="589"/>
      <c r="R23" s="590"/>
      <c r="S23" s="590"/>
      <c r="T23" s="590"/>
      <c r="U23" s="590"/>
      <c r="V23" s="591"/>
      <c r="W23" s="557"/>
      <c r="X23" s="558"/>
      <c r="Y23" s="559"/>
      <c r="Z23" s="439"/>
      <c r="AA23" s="442"/>
      <c r="AB23" s="442"/>
      <c r="AC23" s="442"/>
      <c r="AD23" s="442"/>
      <c r="AE23" s="442"/>
      <c r="AF23" s="442"/>
      <c r="AG23" s="435"/>
      <c r="AH23" s="439"/>
      <c r="AI23" s="442"/>
      <c r="AJ23" s="442"/>
      <c r="AK23" s="442"/>
      <c r="AL23" s="435"/>
      <c r="AM23" s="595"/>
      <c r="AN23" s="596"/>
      <c r="AO23" s="596"/>
      <c r="AP23" s="596"/>
      <c r="AQ23" s="596"/>
      <c r="AR23" s="597"/>
      <c r="AS23" s="589"/>
      <c r="AT23" s="590"/>
      <c r="AU23" s="590"/>
      <c r="AV23" s="590"/>
      <c r="AW23" s="590"/>
      <c r="AX23" s="599"/>
      <c r="AY23" s="418" t="s">
        <v>166</v>
      </c>
      <c r="AZ23" s="419"/>
      <c r="BA23" s="419"/>
      <c r="BB23" s="419"/>
      <c r="BC23" s="419"/>
      <c r="BD23" s="419"/>
      <c r="BE23" s="419"/>
      <c r="BF23" s="419"/>
      <c r="BG23" s="419"/>
      <c r="BH23" s="419"/>
      <c r="BI23" s="419"/>
      <c r="BJ23" s="419"/>
      <c r="BK23" s="419"/>
      <c r="BL23" s="419"/>
      <c r="BM23" s="420"/>
      <c r="BN23" s="421">
        <v>7465187</v>
      </c>
      <c r="BO23" s="422"/>
      <c r="BP23" s="422"/>
      <c r="BQ23" s="422"/>
      <c r="BR23" s="422"/>
      <c r="BS23" s="422"/>
      <c r="BT23" s="422"/>
      <c r="BU23" s="423"/>
      <c r="BV23" s="421">
        <v>7468537</v>
      </c>
      <c r="BW23" s="422"/>
      <c r="BX23" s="422"/>
      <c r="BY23" s="422"/>
      <c r="BZ23" s="422"/>
      <c r="CA23" s="422"/>
      <c r="CB23" s="422"/>
      <c r="CC23" s="423"/>
      <c r="CD23" s="191"/>
      <c r="CE23" s="525"/>
      <c r="CF23" s="525"/>
      <c r="CG23" s="525"/>
      <c r="CH23" s="525"/>
      <c r="CI23" s="525"/>
      <c r="CJ23" s="525"/>
      <c r="CK23" s="525"/>
      <c r="CL23" s="525"/>
      <c r="CM23" s="525"/>
      <c r="CN23" s="525"/>
      <c r="CO23" s="525"/>
      <c r="CP23" s="525"/>
      <c r="CQ23" s="525"/>
      <c r="CR23" s="525"/>
      <c r="CS23" s="526"/>
      <c r="CT23" s="448"/>
      <c r="CU23" s="449"/>
      <c r="CV23" s="449"/>
      <c r="CW23" s="449"/>
      <c r="CX23" s="449"/>
      <c r="CY23" s="449"/>
      <c r="CZ23" s="449"/>
      <c r="DA23" s="450"/>
      <c r="DB23" s="448"/>
      <c r="DC23" s="449"/>
      <c r="DD23" s="449"/>
      <c r="DE23" s="449"/>
      <c r="DF23" s="449"/>
      <c r="DG23" s="449"/>
      <c r="DH23" s="449"/>
      <c r="DI23" s="450"/>
    </row>
    <row r="24" spans="1:113" ht="18.75" customHeight="1" thickBot="1" x14ac:dyDescent="0.2">
      <c r="A24" s="178"/>
      <c r="B24" s="582"/>
      <c r="C24" s="558"/>
      <c r="D24" s="559"/>
      <c r="E24" s="461" t="s">
        <v>167</v>
      </c>
      <c r="F24" s="414"/>
      <c r="G24" s="414"/>
      <c r="H24" s="414"/>
      <c r="I24" s="414"/>
      <c r="J24" s="414"/>
      <c r="K24" s="415"/>
      <c r="L24" s="462">
        <v>1</v>
      </c>
      <c r="M24" s="463"/>
      <c r="N24" s="463"/>
      <c r="O24" s="463"/>
      <c r="P24" s="505"/>
      <c r="Q24" s="462">
        <v>7740</v>
      </c>
      <c r="R24" s="463"/>
      <c r="S24" s="463"/>
      <c r="T24" s="463"/>
      <c r="U24" s="463"/>
      <c r="V24" s="505"/>
      <c r="W24" s="557"/>
      <c r="X24" s="558"/>
      <c r="Y24" s="559"/>
      <c r="Z24" s="461" t="s">
        <v>168</v>
      </c>
      <c r="AA24" s="414"/>
      <c r="AB24" s="414"/>
      <c r="AC24" s="414"/>
      <c r="AD24" s="414"/>
      <c r="AE24" s="414"/>
      <c r="AF24" s="414"/>
      <c r="AG24" s="415"/>
      <c r="AH24" s="462">
        <v>150</v>
      </c>
      <c r="AI24" s="463"/>
      <c r="AJ24" s="463"/>
      <c r="AK24" s="463"/>
      <c r="AL24" s="505"/>
      <c r="AM24" s="462">
        <v>475500</v>
      </c>
      <c r="AN24" s="463"/>
      <c r="AO24" s="463"/>
      <c r="AP24" s="463"/>
      <c r="AQ24" s="463"/>
      <c r="AR24" s="505"/>
      <c r="AS24" s="462">
        <v>3170</v>
      </c>
      <c r="AT24" s="463"/>
      <c r="AU24" s="463"/>
      <c r="AV24" s="463"/>
      <c r="AW24" s="463"/>
      <c r="AX24" s="464"/>
      <c r="AY24" s="527" t="s">
        <v>169</v>
      </c>
      <c r="AZ24" s="528"/>
      <c r="BA24" s="528"/>
      <c r="BB24" s="528"/>
      <c r="BC24" s="528"/>
      <c r="BD24" s="528"/>
      <c r="BE24" s="528"/>
      <c r="BF24" s="528"/>
      <c r="BG24" s="528"/>
      <c r="BH24" s="528"/>
      <c r="BI24" s="528"/>
      <c r="BJ24" s="528"/>
      <c r="BK24" s="528"/>
      <c r="BL24" s="528"/>
      <c r="BM24" s="529"/>
      <c r="BN24" s="421">
        <v>8663166</v>
      </c>
      <c r="BO24" s="422"/>
      <c r="BP24" s="422"/>
      <c r="BQ24" s="422"/>
      <c r="BR24" s="422"/>
      <c r="BS24" s="422"/>
      <c r="BT24" s="422"/>
      <c r="BU24" s="423"/>
      <c r="BV24" s="421">
        <v>8558494</v>
      </c>
      <c r="BW24" s="422"/>
      <c r="BX24" s="422"/>
      <c r="BY24" s="422"/>
      <c r="BZ24" s="422"/>
      <c r="CA24" s="422"/>
      <c r="CB24" s="422"/>
      <c r="CC24" s="423"/>
      <c r="CD24" s="191"/>
      <c r="CE24" s="525"/>
      <c r="CF24" s="525"/>
      <c r="CG24" s="525"/>
      <c r="CH24" s="525"/>
      <c r="CI24" s="525"/>
      <c r="CJ24" s="525"/>
      <c r="CK24" s="525"/>
      <c r="CL24" s="525"/>
      <c r="CM24" s="525"/>
      <c r="CN24" s="525"/>
      <c r="CO24" s="525"/>
      <c r="CP24" s="525"/>
      <c r="CQ24" s="525"/>
      <c r="CR24" s="525"/>
      <c r="CS24" s="526"/>
      <c r="CT24" s="448"/>
      <c r="CU24" s="449"/>
      <c r="CV24" s="449"/>
      <c r="CW24" s="449"/>
      <c r="CX24" s="449"/>
      <c r="CY24" s="449"/>
      <c r="CZ24" s="449"/>
      <c r="DA24" s="450"/>
      <c r="DB24" s="448"/>
      <c r="DC24" s="449"/>
      <c r="DD24" s="449"/>
      <c r="DE24" s="449"/>
      <c r="DF24" s="449"/>
      <c r="DG24" s="449"/>
      <c r="DH24" s="449"/>
      <c r="DI24" s="450"/>
    </row>
    <row r="25" spans="1:113" ht="18.75" customHeight="1" x14ac:dyDescent="0.15">
      <c r="A25" s="178"/>
      <c r="B25" s="582"/>
      <c r="C25" s="558"/>
      <c r="D25" s="559"/>
      <c r="E25" s="461" t="s">
        <v>170</v>
      </c>
      <c r="F25" s="414"/>
      <c r="G25" s="414"/>
      <c r="H25" s="414"/>
      <c r="I25" s="414"/>
      <c r="J25" s="414"/>
      <c r="K25" s="415"/>
      <c r="L25" s="462">
        <v>1</v>
      </c>
      <c r="M25" s="463"/>
      <c r="N25" s="463"/>
      <c r="O25" s="463"/>
      <c r="P25" s="505"/>
      <c r="Q25" s="462">
        <v>5980</v>
      </c>
      <c r="R25" s="463"/>
      <c r="S25" s="463"/>
      <c r="T25" s="463"/>
      <c r="U25" s="463"/>
      <c r="V25" s="505"/>
      <c r="W25" s="557"/>
      <c r="X25" s="558"/>
      <c r="Y25" s="559"/>
      <c r="Z25" s="461" t="s">
        <v>171</v>
      </c>
      <c r="AA25" s="414"/>
      <c r="AB25" s="414"/>
      <c r="AC25" s="414"/>
      <c r="AD25" s="414"/>
      <c r="AE25" s="414"/>
      <c r="AF25" s="414"/>
      <c r="AG25" s="415"/>
      <c r="AH25" s="462" t="s">
        <v>127</v>
      </c>
      <c r="AI25" s="463"/>
      <c r="AJ25" s="463"/>
      <c r="AK25" s="463"/>
      <c r="AL25" s="505"/>
      <c r="AM25" s="462" t="s">
        <v>127</v>
      </c>
      <c r="AN25" s="463"/>
      <c r="AO25" s="463"/>
      <c r="AP25" s="463"/>
      <c r="AQ25" s="463"/>
      <c r="AR25" s="505"/>
      <c r="AS25" s="462" t="s">
        <v>172</v>
      </c>
      <c r="AT25" s="463"/>
      <c r="AU25" s="463"/>
      <c r="AV25" s="463"/>
      <c r="AW25" s="463"/>
      <c r="AX25" s="464"/>
      <c r="AY25" s="371" t="s">
        <v>173</v>
      </c>
      <c r="AZ25" s="372"/>
      <c r="BA25" s="372"/>
      <c r="BB25" s="372"/>
      <c r="BC25" s="372"/>
      <c r="BD25" s="372"/>
      <c r="BE25" s="372"/>
      <c r="BF25" s="372"/>
      <c r="BG25" s="372"/>
      <c r="BH25" s="372"/>
      <c r="BI25" s="372"/>
      <c r="BJ25" s="372"/>
      <c r="BK25" s="372"/>
      <c r="BL25" s="372"/>
      <c r="BM25" s="373"/>
      <c r="BN25" s="374">
        <v>4335074</v>
      </c>
      <c r="BO25" s="375"/>
      <c r="BP25" s="375"/>
      <c r="BQ25" s="375"/>
      <c r="BR25" s="375"/>
      <c r="BS25" s="375"/>
      <c r="BT25" s="375"/>
      <c r="BU25" s="376"/>
      <c r="BV25" s="374">
        <v>4524973</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48"/>
      <c r="CU25" s="449"/>
      <c r="CV25" s="449"/>
      <c r="CW25" s="449"/>
      <c r="CX25" s="449"/>
      <c r="CY25" s="449"/>
      <c r="CZ25" s="449"/>
      <c r="DA25" s="450"/>
      <c r="DB25" s="448"/>
      <c r="DC25" s="449"/>
      <c r="DD25" s="449"/>
      <c r="DE25" s="449"/>
      <c r="DF25" s="449"/>
      <c r="DG25" s="449"/>
      <c r="DH25" s="449"/>
      <c r="DI25" s="450"/>
    </row>
    <row r="26" spans="1:113" ht="18.75" customHeight="1" x14ac:dyDescent="0.15">
      <c r="A26" s="178"/>
      <c r="B26" s="582"/>
      <c r="C26" s="558"/>
      <c r="D26" s="559"/>
      <c r="E26" s="461" t="s">
        <v>174</v>
      </c>
      <c r="F26" s="414"/>
      <c r="G26" s="414"/>
      <c r="H26" s="414"/>
      <c r="I26" s="414"/>
      <c r="J26" s="414"/>
      <c r="K26" s="415"/>
      <c r="L26" s="462">
        <v>1</v>
      </c>
      <c r="M26" s="463"/>
      <c r="N26" s="463"/>
      <c r="O26" s="463"/>
      <c r="P26" s="505"/>
      <c r="Q26" s="462">
        <v>5640</v>
      </c>
      <c r="R26" s="463"/>
      <c r="S26" s="463"/>
      <c r="T26" s="463"/>
      <c r="U26" s="463"/>
      <c r="V26" s="505"/>
      <c r="W26" s="557"/>
      <c r="X26" s="558"/>
      <c r="Y26" s="559"/>
      <c r="Z26" s="461" t="s">
        <v>175</v>
      </c>
      <c r="AA26" s="563"/>
      <c r="AB26" s="563"/>
      <c r="AC26" s="563"/>
      <c r="AD26" s="563"/>
      <c r="AE26" s="563"/>
      <c r="AF26" s="563"/>
      <c r="AG26" s="564"/>
      <c r="AH26" s="462">
        <v>8</v>
      </c>
      <c r="AI26" s="463"/>
      <c r="AJ26" s="463"/>
      <c r="AK26" s="463"/>
      <c r="AL26" s="505"/>
      <c r="AM26" s="462">
        <v>24664</v>
      </c>
      <c r="AN26" s="463"/>
      <c r="AO26" s="463"/>
      <c r="AP26" s="463"/>
      <c r="AQ26" s="463"/>
      <c r="AR26" s="505"/>
      <c r="AS26" s="462">
        <v>3083</v>
      </c>
      <c r="AT26" s="463"/>
      <c r="AU26" s="463"/>
      <c r="AV26" s="463"/>
      <c r="AW26" s="463"/>
      <c r="AX26" s="464"/>
      <c r="AY26" s="424" t="s">
        <v>176</v>
      </c>
      <c r="AZ26" s="425"/>
      <c r="BA26" s="425"/>
      <c r="BB26" s="425"/>
      <c r="BC26" s="425"/>
      <c r="BD26" s="425"/>
      <c r="BE26" s="425"/>
      <c r="BF26" s="425"/>
      <c r="BG26" s="425"/>
      <c r="BH26" s="425"/>
      <c r="BI26" s="425"/>
      <c r="BJ26" s="425"/>
      <c r="BK26" s="425"/>
      <c r="BL26" s="425"/>
      <c r="BM26" s="426"/>
      <c r="BN26" s="421">
        <v>50009</v>
      </c>
      <c r="BO26" s="422"/>
      <c r="BP26" s="422"/>
      <c r="BQ26" s="422"/>
      <c r="BR26" s="422"/>
      <c r="BS26" s="422"/>
      <c r="BT26" s="422"/>
      <c r="BU26" s="423"/>
      <c r="BV26" s="421">
        <v>46065</v>
      </c>
      <c r="BW26" s="422"/>
      <c r="BX26" s="422"/>
      <c r="BY26" s="422"/>
      <c r="BZ26" s="422"/>
      <c r="CA26" s="422"/>
      <c r="CB26" s="422"/>
      <c r="CC26" s="423"/>
      <c r="CD26" s="191"/>
      <c r="CE26" s="525"/>
      <c r="CF26" s="525"/>
      <c r="CG26" s="525"/>
      <c r="CH26" s="525"/>
      <c r="CI26" s="525"/>
      <c r="CJ26" s="525"/>
      <c r="CK26" s="525"/>
      <c r="CL26" s="525"/>
      <c r="CM26" s="525"/>
      <c r="CN26" s="525"/>
      <c r="CO26" s="525"/>
      <c r="CP26" s="525"/>
      <c r="CQ26" s="525"/>
      <c r="CR26" s="525"/>
      <c r="CS26" s="526"/>
      <c r="CT26" s="448"/>
      <c r="CU26" s="449"/>
      <c r="CV26" s="449"/>
      <c r="CW26" s="449"/>
      <c r="CX26" s="449"/>
      <c r="CY26" s="449"/>
      <c r="CZ26" s="449"/>
      <c r="DA26" s="450"/>
      <c r="DB26" s="448"/>
      <c r="DC26" s="449"/>
      <c r="DD26" s="449"/>
      <c r="DE26" s="449"/>
      <c r="DF26" s="449"/>
      <c r="DG26" s="449"/>
      <c r="DH26" s="449"/>
      <c r="DI26" s="450"/>
    </row>
    <row r="27" spans="1:113" ht="18.75" customHeight="1" thickBot="1" x14ac:dyDescent="0.2">
      <c r="A27" s="178"/>
      <c r="B27" s="582"/>
      <c r="C27" s="558"/>
      <c r="D27" s="559"/>
      <c r="E27" s="461" t="s">
        <v>177</v>
      </c>
      <c r="F27" s="414"/>
      <c r="G27" s="414"/>
      <c r="H27" s="414"/>
      <c r="I27" s="414"/>
      <c r="J27" s="414"/>
      <c r="K27" s="415"/>
      <c r="L27" s="462">
        <v>1</v>
      </c>
      <c r="M27" s="463"/>
      <c r="N27" s="463"/>
      <c r="O27" s="463"/>
      <c r="P27" s="505"/>
      <c r="Q27" s="462">
        <v>3280</v>
      </c>
      <c r="R27" s="463"/>
      <c r="S27" s="463"/>
      <c r="T27" s="463"/>
      <c r="U27" s="463"/>
      <c r="V27" s="505"/>
      <c r="W27" s="557"/>
      <c r="X27" s="558"/>
      <c r="Y27" s="559"/>
      <c r="Z27" s="461" t="s">
        <v>178</v>
      </c>
      <c r="AA27" s="414"/>
      <c r="AB27" s="414"/>
      <c r="AC27" s="414"/>
      <c r="AD27" s="414"/>
      <c r="AE27" s="414"/>
      <c r="AF27" s="414"/>
      <c r="AG27" s="415"/>
      <c r="AH27" s="462">
        <v>36</v>
      </c>
      <c r="AI27" s="463"/>
      <c r="AJ27" s="463"/>
      <c r="AK27" s="463"/>
      <c r="AL27" s="505"/>
      <c r="AM27" s="462">
        <v>102748</v>
      </c>
      <c r="AN27" s="463"/>
      <c r="AO27" s="463"/>
      <c r="AP27" s="463"/>
      <c r="AQ27" s="463"/>
      <c r="AR27" s="505"/>
      <c r="AS27" s="462">
        <v>2854</v>
      </c>
      <c r="AT27" s="463"/>
      <c r="AU27" s="463"/>
      <c r="AV27" s="463"/>
      <c r="AW27" s="463"/>
      <c r="AX27" s="464"/>
      <c r="AY27" s="506" t="s">
        <v>179</v>
      </c>
      <c r="AZ27" s="507"/>
      <c r="BA27" s="507"/>
      <c r="BB27" s="507"/>
      <c r="BC27" s="507"/>
      <c r="BD27" s="507"/>
      <c r="BE27" s="507"/>
      <c r="BF27" s="507"/>
      <c r="BG27" s="507"/>
      <c r="BH27" s="507"/>
      <c r="BI27" s="507"/>
      <c r="BJ27" s="507"/>
      <c r="BK27" s="507"/>
      <c r="BL27" s="507"/>
      <c r="BM27" s="508"/>
      <c r="BN27" s="530">
        <v>281274</v>
      </c>
      <c r="BO27" s="531"/>
      <c r="BP27" s="531"/>
      <c r="BQ27" s="531"/>
      <c r="BR27" s="531"/>
      <c r="BS27" s="531"/>
      <c r="BT27" s="531"/>
      <c r="BU27" s="532"/>
      <c r="BV27" s="530">
        <v>281104</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48"/>
      <c r="CU27" s="449"/>
      <c r="CV27" s="449"/>
      <c r="CW27" s="449"/>
      <c r="CX27" s="449"/>
      <c r="CY27" s="449"/>
      <c r="CZ27" s="449"/>
      <c r="DA27" s="450"/>
      <c r="DB27" s="448"/>
      <c r="DC27" s="449"/>
      <c r="DD27" s="449"/>
      <c r="DE27" s="449"/>
      <c r="DF27" s="449"/>
      <c r="DG27" s="449"/>
      <c r="DH27" s="449"/>
      <c r="DI27" s="450"/>
    </row>
    <row r="28" spans="1:113" ht="18.75" customHeight="1" x14ac:dyDescent="0.15">
      <c r="A28" s="178"/>
      <c r="B28" s="582"/>
      <c r="C28" s="558"/>
      <c r="D28" s="559"/>
      <c r="E28" s="461" t="s">
        <v>180</v>
      </c>
      <c r="F28" s="414"/>
      <c r="G28" s="414"/>
      <c r="H28" s="414"/>
      <c r="I28" s="414"/>
      <c r="J28" s="414"/>
      <c r="K28" s="415"/>
      <c r="L28" s="462">
        <v>1</v>
      </c>
      <c r="M28" s="463"/>
      <c r="N28" s="463"/>
      <c r="O28" s="463"/>
      <c r="P28" s="505"/>
      <c r="Q28" s="462">
        <v>2990</v>
      </c>
      <c r="R28" s="463"/>
      <c r="S28" s="463"/>
      <c r="T28" s="463"/>
      <c r="U28" s="463"/>
      <c r="V28" s="505"/>
      <c r="W28" s="557"/>
      <c r="X28" s="558"/>
      <c r="Y28" s="559"/>
      <c r="Z28" s="461" t="s">
        <v>181</v>
      </c>
      <c r="AA28" s="414"/>
      <c r="AB28" s="414"/>
      <c r="AC28" s="414"/>
      <c r="AD28" s="414"/>
      <c r="AE28" s="414"/>
      <c r="AF28" s="414"/>
      <c r="AG28" s="415"/>
      <c r="AH28" s="462" t="s">
        <v>127</v>
      </c>
      <c r="AI28" s="463"/>
      <c r="AJ28" s="463"/>
      <c r="AK28" s="463"/>
      <c r="AL28" s="505"/>
      <c r="AM28" s="462" t="s">
        <v>172</v>
      </c>
      <c r="AN28" s="463"/>
      <c r="AO28" s="463"/>
      <c r="AP28" s="463"/>
      <c r="AQ28" s="463"/>
      <c r="AR28" s="505"/>
      <c r="AS28" s="462" t="s">
        <v>127</v>
      </c>
      <c r="AT28" s="463"/>
      <c r="AU28" s="463"/>
      <c r="AV28" s="463"/>
      <c r="AW28" s="463"/>
      <c r="AX28" s="464"/>
      <c r="AY28" s="565" t="s">
        <v>182</v>
      </c>
      <c r="AZ28" s="566"/>
      <c r="BA28" s="566"/>
      <c r="BB28" s="567"/>
      <c r="BC28" s="371" t="s">
        <v>47</v>
      </c>
      <c r="BD28" s="372"/>
      <c r="BE28" s="372"/>
      <c r="BF28" s="372"/>
      <c r="BG28" s="372"/>
      <c r="BH28" s="372"/>
      <c r="BI28" s="372"/>
      <c r="BJ28" s="372"/>
      <c r="BK28" s="372"/>
      <c r="BL28" s="372"/>
      <c r="BM28" s="373"/>
      <c r="BN28" s="374">
        <v>3052253</v>
      </c>
      <c r="BO28" s="375"/>
      <c r="BP28" s="375"/>
      <c r="BQ28" s="375"/>
      <c r="BR28" s="375"/>
      <c r="BS28" s="375"/>
      <c r="BT28" s="375"/>
      <c r="BU28" s="376"/>
      <c r="BV28" s="374">
        <v>2757337</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48"/>
      <c r="CU28" s="449"/>
      <c r="CV28" s="449"/>
      <c r="CW28" s="449"/>
      <c r="CX28" s="449"/>
      <c r="CY28" s="449"/>
      <c r="CZ28" s="449"/>
      <c r="DA28" s="450"/>
      <c r="DB28" s="448"/>
      <c r="DC28" s="449"/>
      <c r="DD28" s="449"/>
      <c r="DE28" s="449"/>
      <c r="DF28" s="449"/>
      <c r="DG28" s="449"/>
      <c r="DH28" s="449"/>
      <c r="DI28" s="450"/>
    </row>
    <row r="29" spans="1:113" ht="18.75" customHeight="1" x14ac:dyDescent="0.15">
      <c r="A29" s="178"/>
      <c r="B29" s="582"/>
      <c r="C29" s="558"/>
      <c r="D29" s="559"/>
      <c r="E29" s="461" t="s">
        <v>183</v>
      </c>
      <c r="F29" s="414"/>
      <c r="G29" s="414"/>
      <c r="H29" s="414"/>
      <c r="I29" s="414"/>
      <c r="J29" s="414"/>
      <c r="K29" s="415"/>
      <c r="L29" s="462">
        <v>14</v>
      </c>
      <c r="M29" s="463"/>
      <c r="N29" s="463"/>
      <c r="O29" s="463"/>
      <c r="P29" s="505"/>
      <c r="Q29" s="462">
        <v>2840</v>
      </c>
      <c r="R29" s="463"/>
      <c r="S29" s="463"/>
      <c r="T29" s="463"/>
      <c r="U29" s="463"/>
      <c r="V29" s="505"/>
      <c r="W29" s="560"/>
      <c r="X29" s="561"/>
      <c r="Y29" s="562"/>
      <c r="Z29" s="461" t="s">
        <v>184</v>
      </c>
      <c r="AA29" s="414"/>
      <c r="AB29" s="414"/>
      <c r="AC29" s="414"/>
      <c r="AD29" s="414"/>
      <c r="AE29" s="414"/>
      <c r="AF29" s="414"/>
      <c r="AG29" s="415"/>
      <c r="AH29" s="462">
        <v>186</v>
      </c>
      <c r="AI29" s="463"/>
      <c r="AJ29" s="463"/>
      <c r="AK29" s="463"/>
      <c r="AL29" s="505"/>
      <c r="AM29" s="462">
        <v>578248</v>
      </c>
      <c r="AN29" s="463"/>
      <c r="AO29" s="463"/>
      <c r="AP29" s="463"/>
      <c r="AQ29" s="463"/>
      <c r="AR29" s="505"/>
      <c r="AS29" s="462">
        <v>3109</v>
      </c>
      <c r="AT29" s="463"/>
      <c r="AU29" s="463"/>
      <c r="AV29" s="463"/>
      <c r="AW29" s="463"/>
      <c r="AX29" s="464"/>
      <c r="AY29" s="568"/>
      <c r="AZ29" s="569"/>
      <c r="BA29" s="569"/>
      <c r="BB29" s="570"/>
      <c r="BC29" s="418" t="s">
        <v>185</v>
      </c>
      <c r="BD29" s="419"/>
      <c r="BE29" s="419"/>
      <c r="BF29" s="419"/>
      <c r="BG29" s="419"/>
      <c r="BH29" s="419"/>
      <c r="BI29" s="419"/>
      <c r="BJ29" s="419"/>
      <c r="BK29" s="419"/>
      <c r="BL29" s="419"/>
      <c r="BM29" s="420"/>
      <c r="BN29" s="421">
        <v>660336</v>
      </c>
      <c r="BO29" s="422"/>
      <c r="BP29" s="422"/>
      <c r="BQ29" s="422"/>
      <c r="BR29" s="422"/>
      <c r="BS29" s="422"/>
      <c r="BT29" s="422"/>
      <c r="BU29" s="423"/>
      <c r="BV29" s="421">
        <v>576742</v>
      </c>
      <c r="BW29" s="422"/>
      <c r="BX29" s="422"/>
      <c r="BY29" s="422"/>
      <c r="BZ29" s="422"/>
      <c r="CA29" s="422"/>
      <c r="CB29" s="422"/>
      <c r="CC29" s="423"/>
      <c r="CD29" s="193"/>
      <c r="CE29" s="525"/>
      <c r="CF29" s="525"/>
      <c r="CG29" s="525"/>
      <c r="CH29" s="525"/>
      <c r="CI29" s="525"/>
      <c r="CJ29" s="525"/>
      <c r="CK29" s="525"/>
      <c r="CL29" s="525"/>
      <c r="CM29" s="525"/>
      <c r="CN29" s="525"/>
      <c r="CO29" s="525"/>
      <c r="CP29" s="525"/>
      <c r="CQ29" s="525"/>
      <c r="CR29" s="525"/>
      <c r="CS29" s="526"/>
      <c r="CT29" s="448"/>
      <c r="CU29" s="449"/>
      <c r="CV29" s="449"/>
      <c r="CW29" s="449"/>
      <c r="CX29" s="449"/>
      <c r="CY29" s="449"/>
      <c r="CZ29" s="449"/>
      <c r="DA29" s="450"/>
      <c r="DB29" s="448"/>
      <c r="DC29" s="449"/>
      <c r="DD29" s="449"/>
      <c r="DE29" s="449"/>
      <c r="DF29" s="449"/>
      <c r="DG29" s="449"/>
      <c r="DH29" s="449"/>
      <c r="DI29" s="450"/>
    </row>
    <row r="30" spans="1:113" ht="18.75" customHeight="1" thickBot="1" x14ac:dyDescent="0.2">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186</v>
      </c>
      <c r="X30" s="579"/>
      <c r="Y30" s="579"/>
      <c r="Z30" s="579"/>
      <c r="AA30" s="579"/>
      <c r="AB30" s="579"/>
      <c r="AC30" s="579"/>
      <c r="AD30" s="579"/>
      <c r="AE30" s="579"/>
      <c r="AF30" s="579"/>
      <c r="AG30" s="580"/>
      <c r="AH30" s="538">
        <v>97.8</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49</v>
      </c>
      <c r="BD30" s="528"/>
      <c r="BE30" s="528"/>
      <c r="BF30" s="528"/>
      <c r="BG30" s="528"/>
      <c r="BH30" s="528"/>
      <c r="BI30" s="528"/>
      <c r="BJ30" s="528"/>
      <c r="BK30" s="528"/>
      <c r="BL30" s="528"/>
      <c r="BM30" s="529"/>
      <c r="BN30" s="530">
        <v>3016480</v>
      </c>
      <c r="BO30" s="531"/>
      <c r="BP30" s="531"/>
      <c r="BQ30" s="531"/>
      <c r="BR30" s="531"/>
      <c r="BS30" s="531"/>
      <c r="BT30" s="531"/>
      <c r="BU30" s="532"/>
      <c r="BV30" s="530">
        <v>2972965</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4" t="s">
        <v>187</v>
      </c>
      <c r="D32" s="574"/>
      <c r="E32" s="574"/>
      <c r="F32" s="574"/>
      <c r="G32" s="574"/>
      <c r="H32" s="574"/>
      <c r="I32" s="574"/>
      <c r="J32" s="574"/>
      <c r="K32" s="574"/>
      <c r="L32" s="574"/>
      <c r="M32" s="574"/>
      <c r="N32" s="574"/>
      <c r="O32" s="574"/>
      <c r="P32" s="574"/>
      <c r="Q32" s="574"/>
      <c r="R32" s="574"/>
      <c r="S32" s="574"/>
      <c r="U32" s="425" t="s">
        <v>188</v>
      </c>
      <c r="V32" s="425"/>
      <c r="W32" s="425"/>
      <c r="X32" s="425"/>
      <c r="Y32" s="425"/>
      <c r="Z32" s="425"/>
      <c r="AA32" s="425"/>
      <c r="AB32" s="425"/>
      <c r="AC32" s="425"/>
      <c r="AD32" s="425"/>
      <c r="AE32" s="425"/>
      <c r="AF32" s="425"/>
      <c r="AG32" s="425"/>
      <c r="AH32" s="425"/>
      <c r="AI32" s="425"/>
      <c r="AJ32" s="425"/>
      <c r="AK32" s="425"/>
      <c r="AM32" s="425" t="s">
        <v>189</v>
      </c>
      <c r="AN32" s="425"/>
      <c r="AO32" s="425"/>
      <c r="AP32" s="425"/>
      <c r="AQ32" s="425"/>
      <c r="AR32" s="425"/>
      <c r="AS32" s="425"/>
      <c r="AT32" s="425"/>
      <c r="AU32" s="425"/>
      <c r="AV32" s="425"/>
      <c r="AW32" s="425"/>
      <c r="AX32" s="425"/>
      <c r="AY32" s="425"/>
      <c r="AZ32" s="425"/>
      <c r="BA32" s="425"/>
      <c r="BB32" s="425"/>
      <c r="BC32" s="425"/>
      <c r="BE32" s="425" t="s">
        <v>190</v>
      </c>
      <c r="BF32" s="425"/>
      <c r="BG32" s="425"/>
      <c r="BH32" s="425"/>
      <c r="BI32" s="425"/>
      <c r="BJ32" s="425"/>
      <c r="BK32" s="425"/>
      <c r="BL32" s="425"/>
      <c r="BM32" s="425"/>
      <c r="BN32" s="425"/>
      <c r="BO32" s="425"/>
      <c r="BP32" s="425"/>
      <c r="BQ32" s="425"/>
      <c r="BR32" s="425"/>
      <c r="BS32" s="425"/>
      <c r="BT32" s="425"/>
      <c r="BU32" s="425"/>
      <c r="BW32" s="425" t="s">
        <v>191</v>
      </c>
      <c r="BX32" s="425"/>
      <c r="BY32" s="425"/>
      <c r="BZ32" s="425"/>
      <c r="CA32" s="425"/>
      <c r="CB32" s="425"/>
      <c r="CC32" s="425"/>
      <c r="CD32" s="425"/>
      <c r="CE32" s="425"/>
      <c r="CF32" s="425"/>
      <c r="CG32" s="425"/>
      <c r="CH32" s="425"/>
      <c r="CI32" s="425"/>
      <c r="CJ32" s="425"/>
      <c r="CK32" s="425"/>
      <c r="CL32" s="425"/>
      <c r="CM32" s="425"/>
      <c r="CO32" s="425" t="s">
        <v>192</v>
      </c>
      <c r="CP32" s="425"/>
      <c r="CQ32" s="425"/>
      <c r="CR32" s="425"/>
      <c r="CS32" s="425"/>
      <c r="CT32" s="425"/>
      <c r="CU32" s="425"/>
      <c r="CV32" s="425"/>
      <c r="CW32" s="425"/>
      <c r="CX32" s="425"/>
      <c r="CY32" s="425"/>
      <c r="CZ32" s="425"/>
      <c r="DA32" s="425"/>
      <c r="DB32" s="425"/>
      <c r="DC32" s="425"/>
      <c r="DD32" s="425"/>
      <c r="DE32" s="425"/>
      <c r="DI32" s="201"/>
    </row>
    <row r="33" spans="1:113" ht="13.5" customHeight="1" x14ac:dyDescent="0.15">
      <c r="A33" s="178"/>
      <c r="B33" s="202"/>
      <c r="C33" s="408" t="s">
        <v>193</v>
      </c>
      <c r="D33" s="408"/>
      <c r="E33" s="401" t="s">
        <v>194</v>
      </c>
      <c r="F33" s="401"/>
      <c r="G33" s="401"/>
      <c r="H33" s="401"/>
      <c r="I33" s="401"/>
      <c r="J33" s="401"/>
      <c r="K33" s="401"/>
      <c r="L33" s="401"/>
      <c r="M33" s="401"/>
      <c r="N33" s="401"/>
      <c r="O33" s="401"/>
      <c r="P33" s="401"/>
      <c r="Q33" s="401"/>
      <c r="R33" s="401"/>
      <c r="S33" s="401"/>
      <c r="T33" s="203"/>
      <c r="U33" s="408" t="s">
        <v>195</v>
      </c>
      <c r="V33" s="408"/>
      <c r="W33" s="401" t="s">
        <v>196</v>
      </c>
      <c r="X33" s="401"/>
      <c r="Y33" s="401"/>
      <c r="Z33" s="401"/>
      <c r="AA33" s="401"/>
      <c r="AB33" s="401"/>
      <c r="AC33" s="401"/>
      <c r="AD33" s="401"/>
      <c r="AE33" s="401"/>
      <c r="AF33" s="401"/>
      <c r="AG33" s="401"/>
      <c r="AH33" s="401"/>
      <c r="AI33" s="401"/>
      <c r="AJ33" s="401"/>
      <c r="AK33" s="401"/>
      <c r="AL33" s="203"/>
      <c r="AM33" s="408" t="s">
        <v>195</v>
      </c>
      <c r="AN33" s="408"/>
      <c r="AO33" s="401" t="s">
        <v>194</v>
      </c>
      <c r="AP33" s="401"/>
      <c r="AQ33" s="401"/>
      <c r="AR33" s="401"/>
      <c r="AS33" s="401"/>
      <c r="AT33" s="401"/>
      <c r="AU33" s="401"/>
      <c r="AV33" s="401"/>
      <c r="AW33" s="401"/>
      <c r="AX33" s="401"/>
      <c r="AY33" s="401"/>
      <c r="AZ33" s="401"/>
      <c r="BA33" s="401"/>
      <c r="BB33" s="401"/>
      <c r="BC33" s="401"/>
      <c r="BD33" s="204"/>
      <c r="BE33" s="401" t="s">
        <v>197</v>
      </c>
      <c r="BF33" s="401"/>
      <c r="BG33" s="401" t="s">
        <v>198</v>
      </c>
      <c r="BH33" s="401"/>
      <c r="BI33" s="401"/>
      <c r="BJ33" s="401"/>
      <c r="BK33" s="401"/>
      <c r="BL33" s="401"/>
      <c r="BM33" s="401"/>
      <c r="BN33" s="401"/>
      <c r="BO33" s="401"/>
      <c r="BP33" s="401"/>
      <c r="BQ33" s="401"/>
      <c r="BR33" s="401"/>
      <c r="BS33" s="401"/>
      <c r="BT33" s="401"/>
      <c r="BU33" s="401"/>
      <c r="BV33" s="204"/>
      <c r="BW33" s="408" t="s">
        <v>197</v>
      </c>
      <c r="BX33" s="408"/>
      <c r="BY33" s="401" t="s">
        <v>199</v>
      </c>
      <c r="BZ33" s="401"/>
      <c r="CA33" s="401"/>
      <c r="CB33" s="401"/>
      <c r="CC33" s="401"/>
      <c r="CD33" s="401"/>
      <c r="CE33" s="401"/>
      <c r="CF33" s="401"/>
      <c r="CG33" s="401"/>
      <c r="CH33" s="401"/>
      <c r="CI33" s="401"/>
      <c r="CJ33" s="401"/>
      <c r="CK33" s="401"/>
      <c r="CL33" s="401"/>
      <c r="CM33" s="401"/>
      <c r="CN33" s="203"/>
      <c r="CO33" s="408" t="s">
        <v>193</v>
      </c>
      <c r="CP33" s="408"/>
      <c r="CQ33" s="401" t="s">
        <v>200</v>
      </c>
      <c r="CR33" s="401"/>
      <c r="CS33" s="401"/>
      <c r="CT33" s="401"/>
      <c r="CU33" s="401"/>
      <c r="CV33" s="401"/>
      <c r="CW33" s="401"/>
      <c r="CX33" s="401"/>
      <c r="CY33" s="401"/>
      <c r="CZ33" s="401"/>
      <c r="DA33" s="401"/>
      <c r="DB33" s="401"/>
      <c r="DC33" s="401"/>
      <c r="DD33" s="401"/>
      <c r="DE33" s="401"/>
      <c r="DF33" s="203"/>
      <c r="DG33" s="600" t="s">
        <v>201</v>
      </c>
      <c r="DH33" s="600"/>
      <c r="DI33" s="205"/>
    </row>
    <row r="34" spans="1:113" ht="32.25" customHeight="1" x14ac:dyDescent="0.15">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2</v>
      </c>
      <c r="V34" s="601"/>
      <c r="W34" s="602" t="str">
        <f>IF('各会計、関係団体の財政状況及び健全化判断比率'!B28="","",'各会計、関係団体の財政状況及び健全化判断比率'!B28)</f>
        <v>国民健康保険特別会計</v>
      </c>
      <c r="X34" s="602"/>
      <c r="Y34" s="602"/>
      <c r="Z34" s="602"/>
      <c r="AA34" s="602"/>
      <c r="AB34" s="602"/>
      <c r="AC34" s="602"/>
      <c r="AD34" s="602"/>
      <c r="AE34" s="602"/>
      <c r="AF34" s="602"/>
      <c r="AG34" s="602"/>
      <c r="AH34" s="602"/>
      <c r="AI34" s="602"/>
      <c r="AJ34" s="602"/>
      <c r="AK34" s="602"/>
      <c r="AL34" s="178"/>
      <c r="AM34" s="601" t="str">
        <f>IF(AO34="","",MAX(C34:D43,U34:V43)+1)</f>
        <v/>
      </c>
      <c r="AN34" s="601"/>
      <c r="AO34" s="602"/>
      <c r="AP34" s="602"/>
      <c r="AQ34" s="602"/>
      <c r="AR34" s="602"/>
      <c r="AS34" s="602"/>
      <c r="AT34" s="602"/>
      <c r="AU34" s="602"/>
      <c r="AV34" s="602"/>
      <c r="AW34" s="602"/>
      <c r="AX34" s="602"/>
      <c r="AY34" s="602"/>
      <c r="AZ34" s="602"/>
      <c r="BA34" s="602"/>
      <c r="BB34" s="602"/>
      <c r="BC34" s="602"/>
      <c r="BD34" s="178"/>
      <c r="BE34" s="601">
        <f>IF(BG34="","",MAX(C34:D43,U34:V43,AM34:AN43)+1)</f>
        <v>5</v>
      </c>
      <c r="BF34" s="601"/>
      <c r="BG34" s="602" t="str">
        <f>IF('各会計、関係団体の財政状況及び健全化判断比率'!B31="","",'各会計、関係団体の財政状況及び健全化判断比率'!B31)</f>
        <v>下水道特別会計</v>
      </c>
      <c r="BH34" s="602"/>
      <c r="BI34" s="602"/>
      <c r="BJ34" s="602"/>
      <c r="BK34" s="602"/>
      <c r="BL34" s="602"/>
      <c r="BM34" s="602"/>
      <c r="BN34" s="602"/>
      <c r="BO34" s="602"/>
      <c r="BP34" s="602"/>
      <c r="BQ34" s="602"/>
      <c r="BR34" s="602"/>
      <c r="BS34" s="602"/>
      <c r="BT34" s="602"/>
      <c r="BU34" s="602"/>
      <c r="BV34" s="178"/>
      <c r="BW34" s="601">
        <f>IF(BY34="","",MAX(C34:D43,U34:V43,AM34:AN43,BE34:BF43)+1)</f>
        <v>8</v>
      </c>
      <c r="BX34" s="601"/>
      <c r="BY34" s="602" t="str">
        <f>IF('各会計、関係団体の財政状況及び健全化判断比率'!B68="","",'各会計、関係団体の財政状況及び健全化判断比率'!B68)</f>
        <v>仲多度南部消防組合</v>
      </c>
      <c r="BZ34" s="602"/>
      <c r="CA34" s="602"/>
      <c r="CB34" s="602"/>
      <c r="CC34" s="602"/>
      <c r="CD34" s="602"/>
      <c r="CE34" s="602"/>
      <c r="CF34" s="602"/>
      <c r="CG34" s="602"/>
      <c r="CH34" s="602"/>
      <c r="CI34" s="602"/>
      <c r="CJ34" s="602"/>
      <c r="CK34" s="602"/>
      <c r="CL34" s="602"/>
      <c r="CM34" s="602"/>
      <c r="CN34" s="178"/>
      <c r="CO34" s="601">
        <f>IF(CQ34="","",MAX(C34:D43,U34:V43,AM34:AN43,BE34:BF43,BW34:BX43)+1)</f>
        <v>18</v>
      </c>
      <c r="CP34" s="601"/>
      <c r="CQ34" s="602" t="str">
        <f>IF('各会計、関係団体の財政状況及び健全化判断比率'!BS7="","",'各会計、関係団体の財政状況及び健全化判断比率'!BS7)</f>
        <v>（一財）ことなみ振興公社</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15">
      <c r="A35" s="178"/>
      <c r="B35" s="202"/>
      <c r="C35" s="601" t="str">
        <f>IF(E35="","",C34+1)</f>
        <v/>
      </c>
      <c r="D35" s="601"/>
      <c r="E35" s="602" t="str">
        <f>IF('各会計、関係団体の財政状況及び健全化判断比率'!B8="","",'各会計、関係団体の財政状況及び健全化判断比率'!B8)</f>
        <v/>
      </c>
      <c r="F35" s="602"/>
      <c r="G35" s="602"/>
      <c r="H35" s="602"/>
      <c r="I35" s="602"/>
      <c r="J35" s="602"/>
      <c r="K35" s="602"/>
      <c r="L35" s="602"/>
      <c r="M35" s="602"/>
      <c r="N35" s="602"/>
      <c r="O35" s="602"/>
      <c r="P35" s="602"/>
      <c r="Q35" s="602"/>
      <c r="R35" s="602"/>
      <c r="S35" s="602"/>
      <c r="T35" s="178"/>
      <c r="U35" s="601">
        <f>IF(W35="","",U34+1)</f>
        <v>3</v>
      </c>
      <c r="V35" s="601"/>
      <c r="W35" s="602" t="str">
        <f>IF('各会計、関係団体の財政状況及び健全化判断比率'!B29="","",'各会計、関係団体の財政状況及び健全化判断比率'!B29)</f>
        <v>介護保険特別会計</v>
      </c>
      <c r="X35" s="602"/>
      <c r="Y35" s="602"/>
      <c r="Z35" s="602"/>
      <c r="AA35" s="602"/>
      <c r="AB35" s="602"/>
      <c r="AC35" s="602"/>
      <c r="AD35" s="602"/>
      <c r="AE35" s="602"/>
      <c r="AF35" s="602"/>
      <c r="AG35" s="602"/>
      <c r="AH35" s="602"/>
      <c r="AI35" s="602"/>
      <c r="AJ35" s="602"/>
      <c r="AK35" s="602"/>
      <c r="AL35" s="178"/>
      <c r="AM35" s="601" t="str">
        <f t="shared" ref="AM35:AM43" si="0">IF(AO35="","",AM34+1)</f>
        <v/>
      </c>
      <c r="AN35" s="601"/>
      <c r="AO35" s="602"/>
      <c r="AP35" s="602"/>
      <c r="AQ35" s="602"/>
      <c r="AR35" s="602"/>
      <c r="AS35" s="602"/>
      <c r="AT35" s="602"/>
      <c r="AU35" s="602"/>
      <c r="AV35" s="602"/>
      <c r="AW35" s="602"/>
      <c r="AX35" s="602"/>
      <c r="AY35" s="602"/>
      <c r="AZ35" s="602"/>
      <c r="BA35" s="602"/>
      <c r="BB35" s="602"/>
      <c r="BC35" s="602"/>
      <c r="BD35" s="178"/>
      <c r="BE35" s="601">
        <f t="shared" ref="BE35:BE43" si="1">IF(BG35="","",BE34+1)</f>
        <v>6</v>
      </c>
      <c r="BF35" s="601"/>
      <c r="BG35" s="602" t="str">
        <f>IF('各会計、関係団体の財政状況及び健全化判断比率'!B32="","",'各会計、関係団体の財政状況及び健全化判断比率'!B32)</f>
        <v>農業集落排水特別会計</v>
      </c>
      <c r="BH35" s="602"/>
      <c r="BI35" s="602"/>
      <c r="BJ35" s="602"/>
      <c r="BK35" s="602"/>
      <c r="BL35" s="602"/>
      <c r="BM35" s="602"/>
      <c r="BN35" s="602"/>
      <c r="BO35" s="602"/>
      <c r="BP35" s="602"/>
      <c r="BQ35" s="602"/>
      <c r="BR35" s="602"/>
      <c r="BS35" s="602"/>
      <c r="BT35" s="602"/>
      <c r="BU35" s="602"/>
      <c r="BV35" s="178"/>
      <c r="BW35" s="601">
        <f t="shared" ref="BW35:BW43" si="2">IF(BY35="","",BW34+1)</f>
        <v>9</v>
      </c>
      <c r="BX35" s="601"/>
      <c r="BY35" s="602" t="str">
        <f>IF('各会計、関係団体の財政状況及び健全化判断比率'!B69="","",'各会計、関係団体の財政状況及び健全化判断比率'!B69)</f>
        <v>香川県市町総合事務組合</v>
      </c>
      <c r="BZ35" s="602"/>
      <c r="CA35" s="602"/>
      <c r="CB35" s="602"/>
      <c r="CC35" s="602"/>
      <c r="CD35" s="602"/>
      <c r="CE35" s="602"/>
      <c r="CF35" s="602"/>
      <c r="CG35" s="602"/>
      <c r="CH35" s="602"/>
      <c r="CI35" s="602"/>
      <c r="CJ35" s="602"/>
      <c r="CK35" s="602"/>
      <c r="CL35" s="602"/>
      <c r="CM35" s="602"/>
      <c r="CN35" s="178"/>
      <c r="CO35" s="601">
        <f t="shared" ref="CO35:CO43" si="3">IF(CQ35="","",CO34+1)</f>
        <v>19</v>
      </c>
      <c r="CP35" s="601"/>
      <c r="CQ35" s="602" t="str">
        <f>IF('各会計、関係団体の財政状況及び健全化判断比率'!BS8="","",'各会計、関係団体の財政状況及び健全化判断比率'!BS8)</f>
        <v>㈲仲南振興公社</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15">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4</v>
      </c>
      <c r="V36" s="601"/>
      <c r="W36" s="602" t="str">
        <f>IF('各会計、関係団体の財政状況及び健全化判断比率'!B30="","",'各会計、関係団体の財政状況及び健全化判断比率'!B30)</f>
        <v>後期高齢者医療特別会計</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f t="shared" si="1"/>
        <v>7</v>
      </c>
      <c r="BF36" s="601"/>
      <c r="BG36" s="602" t="str">
        <f>IF('各会計、関係団体の財政状況及び健全化判断比率'!B33="","",'各会計、関係団体の財政状況及び健全化判断比率'!B33)</f>
        <v>浄化槽整備推進事業特別会計</v>
      </c>
      <c r="BH36" s="602"/>
      <c r="BI36" s="602"/>
      <c r="BJ36" s="602"/>
      <c r="BK36" s="602"/>
      <c r="BL36" s="602"/>
      <c r="BM36" s="602"/>
      <c r="BN36" s="602"/>
      <c r="BO36" s="602"/>
      <c r="BP36" s="602"/>
      <c r="BQ36" s="602"/>
      <c r="BR36" s="602"/>
      <c r="BS36" s="602"/>
      <c r="BT36" s="602"/>
      <c r="BU36" s="602"/>
      <c r="BV36" s="178"/>
      <c r="BW36" s="601">
        <f t="shared" si="2"/>
        <v>10</v>
      </c>
      <c r="BX36" s="601"/>
      <c r="BY36" s="602" t="str">
        <f>IF('各会計、関係団体の財政状況及び健全化判断比率'!B70="","",'各会計、関係団体の財政状況及び健全化判断比率'!B70)</f>
        <v>香川県後期高齢者医療広域連合（一般会計）</v>
      </c>
      <c r="BZ36" s="602"/>
      <c r="CA36" s="602"/>
      <c r="CB36" s="602"/>
      <c r="CC36" s="602"/>
      <c r="CD36" s="602"/>
      <c r="CE36" s="602"/>
      <c r="CF36" s="602"/>
      <c r="CG36" s="602"/>
      <c r="CH36" s="602"/>
      <c r="CI36" s="602"/>
      <c r="CJ36" s="602"/>
      <c r="CK36" s="602"/>
      <c r="CL36" s="602"/>
      <c r="CM36" s="602"/>
      <c r="CN36" s="178"/>
      <c r="CO36" s="601">
        <f t="shared" si="3"/>
        <v>20</v>
      </c>
      <c r="CP36" s="601"/>
      <c r="CQ36" s="602" t="str">
        <f>IF('各会計、関係団体の財政状況及び健全化判断比率'!BS9="","",'各会計、関係団体の財政状況及び健全化判断比率'!BS9)</f>
        <v>㈱グリーンパークまんのう</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15">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t="str">
        <f t="shared" si="4"/>
        <v/>
      </c>
      <c r="V37" s="601"/>
      <c r="W37" s="602"/>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11</v>
      </c>
      <c r="BX37" s="601"/>
      <c r="BY37" s="602" t="str">
        <f>IF('各会計、関係団体の財政状況及び健全化判断比率'!B71="","",'各会計、関係団体の財政状況及び健全化判断比率'!B71)</f>
        <v>香川県後期高齢者医療広域連合（後期高齢者医療事業）</v>
      </c>
      <c r="BZ37" s="602"/>
      <c r="CA37" s="602"/>
      <c r="CB37" s="602"/>
      <c r="CC37" s="602"/>
      <c r="CD37" s="602"/>
      <c r="CE37" s="602"/>
      <c r="CF37" s="602"/>
      <c r="CG37" s="602"/>
      <c r="CH37" s="602"/>
      <c r="CI37" s="602"/>
      <c r="CJ37" s="602"/>
      <c r="CK37" s="602"/>
      <c r="CL37" s="602"/>
      <c r="CM37" s="602"/>
      <c r="CN37" s="178"/>
      <c r="CO37" s="601">
        <f t="shared" si="3"/>
        <v>21</v>
      </c>
      <c r="CP37" s="601"/>
      <c r="CQ37" s="602" t="str">
        <f>IF('各会計、関係団体の財政状況及び健全化判断比率'!BS10="","",'各会計、関係団体の財政状況及び健全化判断比率'!BS10)</f>
        <v>まんのう町土地開発公社</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〇</v>
      </c>
      <c r="DH37" s="603"/>
      <c r="DI37" s="205"/>
    </row>
    <row r="38" spans="1:113" ht="32.25" customHeight="1" x14ac:dyDescent="0.15">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12</v>
      </c>
      <c r="BX38" s="601"/>
      <c r="BY38" s="602" t="str">
        <f>IF('各会計、関係団体の財政状況及び健全化判断比率'!B72="","",'各会計、関係団体の財政状況及び健全化判断比率'!B72)</f>
        <v>香川県中部広域競艇事業組合</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15">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13</v>
      </c>
      <c r="BX39" s="601"/>
      <c r="BY39" s="602" t="str">
        <f>IF('各会計、関係団体の財政状況及び健全化判断比率'!B73="","",'各会計、関係団体の財政状況及び健全化判断比率'!B73)</f>
        <v>中讃広域行政事務組合（一般会計）</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15">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14</v>
      </c>
      <c r="BX40" s="601"/>
      <c r="BY40" s="602" t="str">
        <f>IF('各会計、関係団体の財政状況及び健全化判断比率'!B74="","",'各会計、関係団体の財政状況及び健全化判断比率'!B74)</f>
        <v>中讃広域行政事務組合（仲善クリーンセンター）</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15">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f t="shared" si="2"/>
        <v>15</v>
      </c>
      <c r="BX41" s="601"/>
      <c r="BY41" s="602" t="str">
        <f>IF('各会計、関係団体の財政状況及び健全化判断比率'!B75="","",'各会計、関係団体の財政状況及び健全化判断比率'!B75)</f>
        <v>中讃広域行政事務組合（瀬戸グリーンセンター）</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15">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f t="shared" si="2"/>
        <v>16</v>
      </c>
      <c r="BX42" s="601"/>
      <c r="BY42" s="602" t="str">
        <f>IF('各会計、関係団体の財政状況及び健全化判断比率'!B76="","",'各会計、関係団体の財政状況及び健全化判断比率'!B76)</f>
        <v>中讃広域行政事務組合（クリントピア丸亀）</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15">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f t="shared" si="2"/>
        <v>17</v>
      </c>
      <c r="BX43" s="601"/>
      <c r="BY43" s="602" t="str">
        <f>IF('各会計、関係団体の財政状況及び健全化判断比率'!B77="","",'各会計、関係団体の財政状況及び健全化判断比率'!B77)</f>
        <v>まんのう町外二ヶ市町(十郷地区)山林組合</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367" t="s">
        <v>203</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204</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205</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604" t="s">
        <v>206</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367" t="s">
        <v>207</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208</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209</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367" t="s">
        <v>591</v>
      </c>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7"/>
      <c r="AD53" s="367"/>
      <c r="AE53" s="367"/>
      <c r="AF53" s="367"/>
      <c r="AG53" s="367"/>
      <c r="AH53" s="367"/>
      <c r="AI53" s="367"/>
      <c r="AJ53" s="367"/>
      <c r="AK53" s="367"/>
      <c r="AL53" s="367"/>
      <c r="AM53" s="367"/>
      <c r="AN53" s="367"/>
      <c r="AO53" s="367"/>
      <c r="AP53" s="367"/>
      <c r="AQ53" s="367"/>
      <c r="AR53" s="367"/>
      <c r="AS53" s="367"/>
      <c r="AT53" s="367"/>
      <c r="AU53" s="367"/>
      <c r="AV53" s="367"/>
      <c r="AW53" s="367"/>
      <c r="AX53" s="367"/>
      <c r="AY53" s="367"/>
      <c r="AZ53" s="367"/>
      <c r="BA53" s="367"/>
      <c r="BB53" s="367"/>
      <c r="BC53" s="367"/>
      <c r="BD53" s="367"/>
      <c r="BE53" s="367"/>
      <c r="BF53" s="367"/>
      <c r="BG53" s="367"/>
      <c r="BH53" s="367"/>
      <c r="BI53" s="367"/>
      <c r="BJ53" s="367"/>
      <c r="BK53" s="367"/>
      <c r="BL53" s="367"/>
      <c r="BM53" s="367"/>
      <c r="BN53" s="367"/>
      <c r="BO53" s="367"/>
      <c r="BP53" s="367"/>
      <c r="BQ53" s="367"/>
      <c r="BR53" s="367"/>
      <c r="BS53" s="367"/>
      <c r="BT53" s="367"/>
      <c r="BU53" s="367"/>
      <c r="BV53" s="367"/>
      <c r="BW53" s="367"/>
      <c r="BX53" s="367"/>
      <c r="BY53" s="367"/>
      <c r="BZ53" s="367"/>
      <c r="CA53" s="367"/>
      <c r="CB53" s="367"/>
      <c r="CC53" s="367"/>
      <c r="CD53" s="367"/>
      <c r="CE53" s="367"/>
      <c r="CF53" s="367"/>
      <c r="CG53" s="367"/>
      <c r="CH53" s="367"/>
      <c r="CI53" s="367"/>
      <c r="CJ53" s="367"/>
      <c r="CK53" s="367"/>
      <c r="CL53" s="367"/>
      <c r="CM53" s="367"/>
      <c r="CN53" s="367"/>
      <c r="CO53" s="367"/>
      <c r="CP53" s="367"/>
      <c r="CQ53" s="367"/>
      <c r="CR53" s="367"/>
      <c r="CS53" s="367"/>
      <c r="CT53" s="367"/>
      <c r="CU53" s="367"/>
      <c r="CV53" s="367"/>
      <c r="CW53" s="367"/>
      <c r="CX53" s="367"/>
      <c r="CY53" s="367"/>
      <c r="CZ53" s="367"/>
      <c r="DA53" s="367"/>
      <c r="DB53" s="367"/>
      <c r="DC53" s="367"/>
      <c r="DD53" s="367"/>
      <c r="DE53" s="367"/>
      <c r="DF53" s="367"/>
      <c r="DG53" s="367"/>
      <c r="DH53" s="367"/>
      <c r="DI53" s="367"/>
    </row>
    <row r="54" spans="5:113" x14ac:dyDescent="0.15"/>
    <row r="55" spans="5:113" x14ac:dyDescent="0.15"/>
    <row r="56" spans="5:113" x14ac:dyDescent="0.15"/>
  </sheetData>
  <sheetProtection algorithmName="SHA-512" hashValue="/QzpHS7aQYbHMQOrYzEGs6GVm96ro13Ii0ltehBBcq5U0Zws7289XPOfMGXQiNYROin5Tj7bDcJDfSjhag6oxw==" saltValue="K2pJ/lds14RamV5xylu2wA==" spinCount="100000" sheet="1" objects="1" scenarios="1"/>
  <mergeCells count="446">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DB6:DI6"/>
    <mergeCell ref="AM7:AT7"/>
    <mergeCell ref="AU7:AX7"/>
    <mergeCell ref="AY7:BM7"/>
    <mergeCell ref="BN7:BU7"/>
    <mergeCell ref="BV7:CC7"/>
    <mergeCell ref="CD7:CS7"/>
    <mergeCell ref="CT7:DA7"/>
    <mergeCell ref="DB7:DI7"/>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AM5:AT5"/>
    <mergeCell ref="AU5:AX5"/>
    <mergeCell ref="AY5:BM5"/>
    <mergeCell ref="BN5:BU5"/>
    <mergeCell ref="E53:DI53"/>
    <mergeCell ref="CT3:DA3"/>
    <mergeCell ref="DB3:DI3"/>
    <mergeCell ref="AY4:BM4"/>
    <mergeCell ref="BN4:BU4"/>
    <mergeCell ref="BV4:CC4"/>
    <mergeCell ref="CD4:CS4"/>
    <mergeCell ref="CT4:DA4"/>
    <mergeCell ref="DB4:DI4"/>
    <mergeCell ref="B6:K8"/>
    <mergeCell ref="L6:V8"/>
    <mergeCell ref="W6:AB8"/>
    <mergeCell ref="AC6:AL8"/>
    <mergeCell ref="AM6:AT6"/>
    <mergeCell ref="AU6:AX6"/>
    <mergeCell ref="AY6:BM6"/>
    <mergeCell ref="BN6:BU6"/>
    <mergeCell ref="AM8:AT8"/>
    <mergeCell ref="AU8:AX8"/>
    <mergeCell ref="AY8:BM8"/>
    <mergeCell ref="BN8:BU8"/>
    <mergeCell ref="BV6:CC6"/>
    <mergeCell ref="CD6:CS6"/>
    <mergeCell ref="CT6:DA6"/>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179" t="s">
        <v>551</v>
      </c>
      <c r="D34" s="1179"/>
      <c r="E34" s="1180"/>
      <c r="F34" s="32">
        <v>5.44</v>
      </c>
      <c r="G34" s="33">
        <v>7.08</v>
      </c>
      <c r="H34" s="33">
        <v>5.62</v>
      </c>
      <c r="I34" s="33">
        <v>6.66</v>
      </c>
      <c r="J34" s="34">
        <v>6.05</v>
      </c>
      <c r="K34" s="22"/>
      <c r="L34" s="22"/>
      <c r="M34" s="22"/>
      <c r="N34" s="22"/>
      <c r="O34" s="22"/>
      <c r="P34" s="22"/>
    </row>
    <row r="35" spans="1:16" ht="39" customHeight="1" x14ac:dyDescent="0.15">
      <c r="A35" s="22"/>
      <c r="B35" s="35"/>
      <c r="C35" s="1173" t="s">
        <v>552</v>
      </c>
      <c r="D35" s="1174"/>
      <c r="E35" s="1175"/>
      <c r="F35" s="36">
        <v>2.2200000000000002</v>
      </c>
      <c r="G35" s="37">
        <v>2.2400000000000002</v>
      </c>
      <c r="H35" s="37">
        <v>2.4500000000000002</v>
      </c>
      <c r="I35" s="37">
        <v>1.44</v>
      </c>
      <c r="J35" s="38">
        <v>1.7</v>
      </c>
      <c r="K35" s="22"/>
      <c r="L35" s="22"/>
      <c r="M35" s="22"/>
      <c r="N35" s="22"/>
      <c r="O35" s="22"/>
      <c r="P35" s="22"/>
    </row>
    <row r="36" spans="1:16" ht="39" customHeight="1" x14ac:dyDescent="0.15">
      <c r="A36" s="22"/>
      <c r="B36" s="35"/>
      <c r="C36" s="1173" t="s">
        <v>553</v>
      </c>
      <c r="D36" s="1174"/>
      <c r="E36" s="1175"/>
      <c r="F36" s="36">
        <v>0.01</v>
      </c>
      <c r="G36" s="37">
        <v>0.33</v>
      </c>
      <c r="H36" s="37">
        <v>0.06</v>
      </c>
      <c r="I36" s="37">
        <v>0.05</v>
      </c>
      <c r="J36" s="38">
        <v>0.1</v>
      </c>
      <c r="K36" s="22"/>
      <c r="L36" s="22"/>
      <c r="M36" s="22"/>
      <c r="N36" s="22"/>
      <c r="O36" s="22"/>
      <c r="P36" s="22"/>
    </row>
    <row r="37" spans="1:16" ht="39" customHeight="1" x14ac:dyDescent="0.15">
      <c r="A37" s="22"/>
      <c r="B37" s="35"/>
      <c r="C37" s="1173" t="s">
        <v>554</v>
      </c>
      <c r="D37" s="1174"/>
      <c r="E37" s="1175"/>
      <c r="F37" s="36">
        <v>7.0000000000000007E-2</v>
      </c>
      <c r="G37" s="37">
        <v>0.02</v>
      </c>
      <c r="H37" s="37">
        <v>0</v>
      </c>
      <c r="I37" s="37">
        <v>0.09</v>
      </c>
      <c r="J37" s="38">
        <v>7.0000000000000007E-2</v>
      </c>
      <c r="K37" s="22"/>
      <c r="L37" s="22"/>
      <c r="M37" s="22"/>
      <c r="N37" s="22"/>
      <c r="O37" s="22"/>
      <c r="P37" s="22"/>
    </row>
    <row r="38" spans="1:16" ht="39" customHeight="1" x14ac:dyDescent="0.15">
      <c r="A38" s="22"/>
      <c r="B38" s="35"/>
      <c r="C38" s="1173" t="s">
        <v>555</v>
      </c>
      <c r="D38" s="1174"/>
      <c r="E38" s="1175"/>
      <c r="F38" s="36">
        <v>7.0000000000000007E-2</v>
      </c>
      <c r="G38" s="37">
        <v>0.15</v>
      </c>
      <c r="H38" s="37">
        <v>0.13</v>
      </c>
      <c r="I38" s="37">
        <v>0.09</v>
      </c>
      <c r="J38" s="38">
        <v>0.03</v>
      </c>
      <c r="K38" s="22"/>
      <c r="L38" s="22"/>
      <c r="M38" s="22"/>
      <c r="N38" s="22"/>
      <c r="O38" s="22"/>
      <c r="P38" s="22"/>
    </row>
    <row r="39" spans="1:16" ht="39" customHeight="1" x14ac:dyDescent="0.15">
      <c r="A39" s="22"/>
      <c r="B39" s="35"/>
      <c r="C39" s="1173" t="s">
        <v>556</v>
      </c>
      <c r="D39" s="1174"/>
      <c r="E39" s="1175"/>
      <c r="F39" s="36">
        <v>0.02</v>
      </c>
      <c r="G39" s="37">
        <v>0.02</v>
      </c>
      <c r="H39" s="37">
        <v>0.01</v>
      </c>
      <c r="I39" s="37">
        <v>0.01</v>
      </c>
      <c r="J39" s="38">
        <v>0</v>
      </c>
      <c r="K39" s="22"/>
      <c r="L39" s="22"/>
      <c r="M39" s="22"/>
      <c r="N39" s="22"/>
      <c r="O39" s="22"/>
      <c r="P39" s="22"/>
    </row>
    <row r="40" spans="1:16" ht="39" customHeight="1" x14ac:dyDescent="0.15">
      <c r="A40" s="22"/>
      <c r="B40" s="35"/>
      <c r="C40" s="1173" t="s">
        <v>557</v>
      </c>
      <c r="D40" s="1174"/>
      <c r="E40" s="1175"/>
      <c r="F40" s="36">
        <v>0</v>
      </c>
      <c r="G40" s="37">
        <v>0</v>
      </c>
      <c r="H40" s="37">
        <v>0</v>
      </c>
      <c r="I40" s="37">
        <v>0</v>
      </c>
      <c r="J40" s="38">
        <v>0</v>
      </c>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558</v>
      </c>
      <c r="D42" s="1174"/>
      <c r="E42" s="1175"/>
      <c r="F42" s="36" t="s">
        <v>502</v>
      </c>
      <c r="G42" s="37" t="s">
        <v>502</v>
      </c>
      <c r="H42" s="37" t="s">
        <v>502</v>
      </c>
      <c r="I42" s="37" t="s">
        <v>502</v>
      </c>
      <c r="J42" s="38" t="s">
        <v>502</v>
      </c>
      <c r="K42" s="22"/>
      <c r="L42" s="22"/>
      <c r="M42" s="22"/>
      <c r="N42" s="22"/>
      <c r="O42" s="22"/>
      <c r="P42" s="22"/>
    </row>
    <row r="43" spans="1:16" ht="39" customHeight="1" thickBot="1" x14ac:dyDescent="0.2">
      <c r="A43" s="22"/>
      <c r="B43" s="40"/>
      <c r="C43" s="1176" t="s">
        <v>559</v>
      </c>
      <c r="D43" s="1177"/>
      <c r="E43" s="1178"/>
      <c r="F43" s="41">
        <v>8.1300000000000008</v>
      </c>
      <c r="G43" s="42" t="s">
        <v>502</v>
      </c>
      <c r="H43" s="42" t="s">
        <v>502</v>
      </c>
      <c r="I43" s="42" t="s">
        <v>502</v>
      </c>
      <c r="J43" s="43" t="s">
        <v>502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F8lS9u/cSygG5rSCVXhr2NkRlCIscHmnndYHYobgax29V3pRO8HNVI4tfMlIV3jLt6Yev+1YHZd1/mrXOYk1w==" saltValue="JKkE6j160lXsWakgCNRE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1151</v>
      </c>
      <c r="L45" s="60">
        <v>1410</v>
      </c>
      <c r="M45" s="60">
        <v>1465</v>
      </c>
      <c r="N45" s="60">
        <v>1488</v>
      </c>
      <c r="O45" s="61">
        <v>1521</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502</v>
      </c>
      <c r="L46" s="64" t="s">
        <v>502</v>
      </c>
      <c r="M46" s="64" t="s">
        <v>502</v>
      </c>
      <c r="N46" s="64" t="s">
        <v>502</v>
      </c>
      <c r="O46" s="65" t="s">
        <v>502</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502</v>
      </c>
      <c r="L47" s="64" t="s">
        <v>502</v>
      </c>
      <c r="M47" s="64" t="s">
        <v>502</v>
      </c>
      <c r="N47" s="64" t="s">
        <v>502</v>
      </c>
      <c r="O47" s="65" t="s">
        <v>502</v>
      </c>
      <c r="P47" s="48"/>
      <c r="Q47" s="48"/>
      <c r="R47" s="48"/>
      <c r="S47" s="48"/>
      <c r="T47" s="48"/>
      <c r="U47" s="48"/>
    </row>
    <row r="48" spans="1:21" ht="30.75" customHeight="1" x14ac:dyDescent="0.15">
      <c r="A48" s="48"/>
      <c r="B48" s="1183"/>
      <c r="C48" s="1184"/>
      <c r="D48" s="62"/>
      <c r="E48" s="1189" t="s">
        <v>15</v>
      </c>
      <c r="F48" s="1189"/>
      <c r="G48" s="1189"/>
      <c r="H48" s="1189"/>
      <c r="I48" s="1189"/>
      <c r="J48" s="1190"/>
      <c r="K48" s="63">
        <v>203</v>
      </c>
      <c r="L48" s="64">
        <v>135</v>
      </c>
      <c r="M48" s="64">
        <v>127</v>
      </c>
      <c r="N48" s="64">
        <v>126</v>
      </c>
      <c r="O48" s="65">
        <v>121</v>
      </c>
      <c r="P48" s="48"/>
      <c r="Q48" s="48"/>
      <c r="R48" s="48"/>
      <c r="S48" s="48"/>
      <c r="T48" s="48"/>
      <c r="U48" s="48"/>
    </row>
    <row r="49" spans="1:21" ht="30.75" customHeight="1" x14ac:dyDescent="0.15">
      <c r="A49" s="48"/>
      <c r="B49" s="1183"/>
      <c r="C49" s="1184"/>
      <c r="D49" s="62"/>
      <c r="E49" s="1189" t="s">
        <v>16</v>
      </c>
      <c r="F49" s="1189"/>
      <c r="G49" s="1189"/>
      <c r="H49" s="1189"/>
      <c r="I49" s="1189"/>
      <c r="J49" s="1190"/>
      <c r="K49" s="63">
        <v>22</v>
      </c>
      <c r="L49" s="64">
        <v>119</v>
      </c>
      <c r="M49" s="64">
        <v>97</v>
      </c>
      <c r="N49" s="64">
        <v>97</v>
      </c>
      <c r="O49" s="65">
        <v>83</v>
      </c>
      <c r="P49" s="48"/>
      <c r="Q49" s="48"/>
      <c r="R49" s="48"/>
      <c r="S49" s="48"/>
      <c r="T49" s="48"/>
      <c r="U49" s="48"/>
    </row>
    <row r="50" spans="1:21" ht="30.75" customHeight="1" x14ac:dyDescent="0.15">
      <c r="A50" s="48"/>
      <c r="B50" s="1183"/>
      <c r="C50" s="1184"/>
      <c r="D50" s="62"/>
      <c r="E50" s="1189" t="s">
        <v>17</v>
      </c>
      <c r="F50" s="1189"/>
      <c r="G50" s="1189"/>
      <c r="H50" s="1189"/>
      <c r="I50" s="1189"/>
      <c r="J50" s="1190"/>
      <c r="K50" s="63">
        <v>12</v>
      </c>
      <c r="L50" s="64">
        <v>11</v>
      </c>
      <c r="M50" s="64">
        <v>10</v>
      </c>
      <c r="N50" s="64">
        <v>9</v>
      </c>
      <c r="O50" s="65">
        <v>9</v>
      </c>
      <c r="P50" s="48"/>
      <c r="Q50" s="48"/>
      <c r="R50" s="48"/>
      <c r="S50" s="48"/>
      <c r="T50" s="48"/>
      <c r="U50" s="48"/>
    </row>
    <row r="51" spans="1:21" ht="30.75" customHeight="1" x14ac:dyDescent="0.15">
      <c r="A51" s="48"/>
      <c r="B51" s="1185"/>
      <c r="C51" s="1186"/>
      <c r="D51" s="66"/>
      <c r="E51" s="1189" t="s">
        <v>18</v>
      </c>
      <c r="F51" s="1189"/>
      <c r="G51" s="1189"/>
      <c r="H51" s="1189"/>
      <c r="I51" s="1189"/>
      <c r="J51" s="1190"/>
      <c r="K51" s="63">
        <v>0</v>
      </c>
      <c r="L51" s="64">
        <v>0</v>
      </c>
      <c r="M51" s="64">
        <v>0</v>
      </c>
      <c r="N51" s="64" t="s">
        <v>502</v>
      </c>
      <c r="O51" s="65" t="s">
        <v>502</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1021</v>
      </c>
      <c r="L52" s="64">
        <v>1175</v>
      </c>
      <c r="M52" s="64">
        <v>1213</v>
      </c>
      <c r="N52" s="64">
        <v>1284</v>
      </c>
      <c r="O52" s="65">
        <v>1276</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367</v>
      </c>
      <c r="L53" s="69">
        <v>500</v>
      </c>
      <c r="M53" s="69">
        <v>486</v>
      </c>
      <c r="N53" s="69">
        <v>436</v>
      </c>
      <c r="O53" s="70">
        <v>458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560</v>
      </c>
      <c r="P55" s="48"/>
      <c r="Q55" s="48"/>
      <c r="R55" s="48"/>
      <c r="S55" s="48"/>
      <c r="T55" s="48"/>
      <c r="U55" s="48"/>
    </row>
    <row r="56" spans="1:21" ht="31.5" customHeight="1" thickBot="1" x14ac:dyDescent="0.2">
      <c r="A56" s="48"/>
      <c r="B56" s="76"/>
      <c r="C56" s="77"/>
      <c r="D56" s="77"/>
      <c r="E56" s="78"/>
      <c r="F56" s="78"/>
      <c r="G56" s="78"/>
      <c r="H56" s="78"/>
      <c r="I56" s="78"/>
      <c r="J56" s="79" t="s">
        <v>2</v>
      </c>
      <c r="K56" s="80" t="s">
        <v>561</v>
      </c>
      <c r="L56" s="81" t="s">
        <v>562</v>
      </c>
      <c r="M56" s="81" t="s">
        <v>563</v>
      </c>
      <c r="N56" s="81" t="s">
        <v>564</v>
      </c>
      <c r="O56" s="82" t="s">
        <v>565</v>
      </c>
      <c r="P56" s="48"/>
      <c r="Q56" s="48"/>
      <c r="R56" s="48"/>
      <c r="S56" s="48"/>
      <c r="T56" s="48"/>
      <c r="U56" s="48"/>
    </row>
    <row r="57" spans="1:21" ht="31.5" customHeight="1" x14ac:dyDescent="0.15">
      <c r="B57" s="1197" t="s">
        <v>25</v>
      </c>
      <c r="C57" s="1198"/>
      <c r="D57" s="1201" t="s">
        <v>26</v>
      </c>
      <c r="E57" s="1202"/>
      <c r="F57" s="1202"/>
      <c r="G57" s="1202"/>
      <c r="H57" s="1202"/>
      <c r="I57" s="1202"/>
      <c r="J57" s="1203"/>
      <c r="K57" s="83" t="s">
        <v>502</v>
      </c>
      <c r="L57" s="84" t="s">
        <v>502</v>
      </c>
      <c r="M57" s="84" t="s">
        <v>502</v>
      </c>
      <c r="N57" s="84" t="s">
        <v>502</v>
      </c>
      <c r="O57" s="85" t="s">
        <v>502</v>
      </c>
    </row>
    <row r="58" spans="1:21" ht="31.5" customHeight="1" thickBot="1" x14ac:dyDescent="0.2">
      <c r="B58" s="1199"/>
      <c r="C58" s="1200"/>
      <c r="D58" s="1204" t="s">
        <v>27</v>
      </c>
      <c r="E58" s="1205"/>
      <c r="F58" s="1205"/>
      <c r="G58" s="1205"/>
      <c r="H58" s="1205"/>
      <c r="I58" s="1205"/>
      <c r="J58" s="1206"/>
      <c r="K58" s="86" t="s">
        <v>502</v>
      </c>
      <c r="L58" s="87" t="s">
        <v>502</v>
      </c>
      <c r="M58" s="87" t="s">
        <v>502</v>
      </c>
      <c r="N58" s="87" t="s">
        <v>502</v>
      </c>
      <c r="O58" s="88" t="s">
        <v>502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gM1uU5cZLPuRPLF0GcZA3Ryi1U9DtJ/FnIMZPwgVQQVrKg37ZXVFtxoNjJq4/ZFB9f9aBei/h7OFNRiQhIlJA==" saltValue="e37Lvgq7JYdPwFEKLFJBi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544</v>
      </c>
      <c r="J40" s="100" t="s">
        <v>545</v>
      </c>
      <c r="K40" s="100" t="s">
        <v>546</v>
      </c>
      <c r="L40" s="100" t="s">
        <v>547</v>
      </c>
      <c r="M40" s="101" t="s">
        <v>548</v>
      </c>
    </row>
    <row r="41" spans="2:13" ht="27.75" customHeight="1" x14ac:dyDescent="0.15">
      <c r="B41" s="1207" t="s">
        <v>30</v>
      </c>
      <c r="C41" s="1208"/>
      <c r="D41" s="102"/>
      <c r="E41" s="1213" t="s">
        <v>31</v>
      </c>
      <c r="F41" s="1213"/>
      <c r="G41" s="1213"/>
      <c r="H41" s="1214"/>
      <c r="I41" s="358">
        <v>12584</v>
      </c>
      <c r="J41" s="359">
        <v>12464</v>
      </c>
      <c r="K41" s="359">
        <v>12437</v>
      </c>
      <c r="L41" s="359">
        <v>12737</v>
      </c>
      <c r="M41" s="360">
        <v>12734</v>
      </c>
    </row>
    <row r="42" spans="2:13" ht="27.75" customHeight="1" x14ac:dyDescent="0.15">
      <c r="B42" s="1209"/>
      <c r="C42" s="1210"/>
      <c r="D42" s="103"/>
      <c r="E42" s="1215" t="s">
        <v>32</v>
      </c>
      <c r="F42" s="1215"/>
      <c r="G42" s="1215"/>
      <c r="H42" s="1216"/>
      <c r="I42" s="361">
        <v>148</v>
      </c>
      <c r="J42" s="362">
        <v>141</v>
      </c>
      <c r="K42" s="362">
        <v>9</v>
      </c>
      <c r="L42" s="362">
        <v>55</v>
      </c>
      <c r="M42" s="363">
        <v>47</v>
      </c>
    </row>
    <row r="43" spans="2:13" ht="27.75" customHeight="1" x14ac:dyDescent="0.15">
      <c r="B43" s="1209"/>
      <c r="C43" s="1210"/>
      <c r="D43" s="103"/>
      <c r="E43" s="1215" t="s">
        <v>33</v>
      </c>
      <c r="F43" s="1215"/>
      <c r="G43" s="1215"/>
      <c r="H43" s="1216"/>
      <c r="I43" s="361">
        <v>1586</v>
      </c>
      <c r="J43" s="362">
        <v>1247</v>
      </c>
      <c r="K43" s="362">
        <v>1125</v>
      </c>
      <c r="L43" s="362">
        <v>1031</v>
      </c>
      <c r="M43" s="363">
        <v>955</v>
      </c>
    </row>
    <row r="44" spans="2:13" ht="27.75" customHeight="1" x14ac:dyDescent="0.15">
      <c r="B44" s="1209"/>
      <c r="C44" s="1210"/>
      <c r="D44" s="103"/>
      <c r="E44" s="1215" t="s">
        <v>34</v>
      </c>
      <c r="F44" s="1215"/>
      <c r="G44" s="1215"/>
      <c r="H44" s="1216"/>
      <c r="I44" s="361">
        <v>163</v>
      </c>
      <c r="J44" s="362">
        <v>1302</v>
      </c>
      <c r="K44" s="362">
        <v>1169</v>
      </c>
      <c r="L44" s="362">
        <v>1082</v>
      </c>
      <c r="M44" s="363">
        <v>893</v>
      </c>
    </row>
    <row r="45" spans="2:13" ht="27.75" customHeight="1" x14ac:dyDescent="0.15">
      <c r="B45" s="1209"/>
      <c r="C45" s="1210"/>
      <c r="D45" s="103"/>
      <c r="E45" s="1215" t="s">
        <v>35</v>
      </c>
      <c r="F45" s="1215"/>
      <c r="G45" s="1215"/>
      <c r="H45" s="1216"/>
      <c r="I45" s="361">
        <v>1710</v>
      </c>
      <c r="J45" s="362">
        <v>1535</v>
      </c>
      <c r="K45" s="362">
        <v>1540</v>
      </c>
      <c r="L45" s="362">
        <v>1456</v>
      </c>
      <c r="M45" s="363">
        <v>1411</v>
      </c>
    </row>
    <row r="46" spans="2:13" ht="27.75" customHeight="1" x14ac:dyDescent="0.15">
      <c r="B46" s="1209"/>
      <c r="C46" s="1210"/>
      <c r="D46" s="104"/>
      <c r="E46" s="1215" t="s">
        <v>36</v>
      </c>
      <c r="F46" s="1215"/>
      <c r="G46" s="1215"/>
      <c r="H46" s="1216"/>
      <c r="I46" s="361" t="s">
        <v>502</v>
      </c>
      <c r="J46" s="362">
        <v>46</v>
      </c>
      <c r="K46" s="362" t="s">
        <v>502</v>
      </c>
      <c r="L46" s="362" t="s">
        <v>502</v>
      </c>
      <c r="M46" s="363" t="s">
        <v>502</v>
      </c>
    </row>
    <row r="47" spans="2:13" ht="27.75" customHeight="1" x14ac:dyDescent="0.15">
      <c r="B47" s="1209"/>
      <c r="C47" s="1210"/>
      <c r="D47" s="105"/>
      <c r="E47" s="1217" t="s">
        <v>37</v>
      </c>
      <c r="F47" s="1218"/>
      <c r="G47" s="1218"/>
      <c r="H47" s="1219"/>
      <c r="I47" s="361" t="s">
        <v>502</v>
      </c>
      <c r="J47" s="362" t="s">
        <v>502</v>
      </c>
      <c r="K47" s="362" t="s">
        <v>502</v>
      </c>
      <c r="L47" s="362" t="s">
        <v>502</v>
      </c>
      <c r="M47" s="363" t="s">
        <v>502</v>
      </c>
    </row>
    <row r="48" spans="2:13" ht="27.75" customHeight="1" x14ac:dyDescent="0.15">
      <c r="B48" s="1209"/>
      <c r="C48" s="1210"/>
      <c r="D48" s="103"/>
      <c r="E48" s="1215" t="s">
        <v>38</v>
      </c>
      <c r="F48" s="1215"/>
      <c r="G48" s="1215"/>
      <c r="H48" s="1216"/>
      <c r="I48" s="361" t="s">
        <v>502</v>
      </c>
      <c r="J48" s="362" t="s">
        <v>502</v>
      </c>
      <c r="K48" s="362" t="s">
        <v>502</v>
      </c>
      <c r="L48" s="362" t="s">
        <v>502</v>
      </c>
      <c r="M48" s="363" t="s">
        <v>502</v>
      </c>
    </row>
    <row r="49" spans="2:13" ht="27.75" customHeight="1" x14ac:dyDescent="0.15">
      <c r="B49" s="1211"/>
      <c r="C49" s="1212"/>
      <c r="D49" s="103"/>
      <c r="E49" s="1215" t="s">
        <v>39</v>
      </c>
      <c r="F49" s="1215"/>
      <c r="G49" s="1215"/>
      <c r="H49" s="1216"/>
      <c r="I49" s="361" t="s">
        <v>502</v>
      </c>
      <c r="J49" s="362" t="s">
        <v>502</v>
      </c>
      <c r="K49" s="362" t="s">
        <v>502</v>
      </c>
      <c r="L49" s="362" t="s">
        <v>502</v>
      </c>
      <c r="M49" s="363" t="s">
        <v>502</v>
      </c>
    </row>
    <row r="50" spans="2:13" ht="27.75" customHeight="1" x14ac:dyDescent="0.15">
      <c r="B50" s="1220" t="s">
        <v>40</v>
      </c>
      <c r="C50" s="1221"/>
      <c r="D50" s="106"/>
      <c r="E50" s="1215" t="s">
        <v>41</v>
      </c>
      <c r="F50" s="1215"/>
      <c r="G50" s="1215"/>
      <c r="H50" s="1216"/>
      <c r="I50" s="361">
        <v>6882</v>
      </c>
      <c r="J50" s="362">
        <v>6227</v>
      </c>
      <c r="K50" s="362">
        <v>6098</v>
      </c>
      <c r="L50" s="362">
        <v>5892</v>
      </c>
      <c r="M50" s="363">
        <v>6339</v>
      </c>
    </row>
    <row r="51" spans="2:13" ht="27.75" customHeight="1" x14ac:dyDescent="0.15">
      <c r="B51" s="1209"/>
      <c r="C51" s="1210"/>
      <c r="D51" s="103"/>
      <c r="E51" s="1215" t="s">
        <v>42</v>
      </c>
      <c r="F51" s="1215"/>
      <c r="G51" s="1215"/>
      <c r="H51" s="1216"/>
      <c r="I51" s="361">
        <v>11</v>
      </c>
      <c r="J51" s="362">
        <v>165</v>
      </c>
      <c r="K51" s="362">
        <v>5</v>
      </c>
      <c r="L51" s="362">
        <v>6</v>
      </c>
      <c r="M51" s="363">
        <v>4</v>
      </c>
    </row>
    <row r="52" spans="2:13" ht="27.75" customHeight="1" x14ac:dyDescent="0.15">
      <c r="B52" s="1211"/>
      <c r="C52" s="1212"/>
      <c r="D52" s="103"/>
      <c r="E52" s="1215" t="s">
        <v>43</v>
      </c>
      <c r="F52" s="1215"/>
      <c r="G52" s="1215"/>
      <c r="H52" s="1216"/>
      <c r="I52" s="361">
        <v>11225</v>
      </c>
      <c r="J52" s="362">
        <v>11004</v>
      </c>
      <c r="K52" s="362">
        <v>10787</v>
      </c>
      <c r="L52" s="362">
        <v>11017</v>
      </c>
      <c r="M52" s="363">
        <v>10601</v>
      </c>
    </row>
    <row r="53" spans="2:13" ht="27.75" customHeight="1" thickBot="1" x14ac:dyDescent="0.2">
      <c r="B53" s="1222" t="s">
        <v>21</v>
      </c>
      <c r="C53" s="1223"/>
      <c r="D53" s="107"/>
      <c r="E53" s="1224" t="s">
        <v>44</v>
      </c>
      <c r="F53" s="1224"/>
      <c r="G53" s="1224"/>
      <c r="H53" s="1225"/>
      <c r="I53" s="364">
        <v>-1928</v>
      </c>
      <c r="J53" s="365">
        <v>-661</v>
      </c>
      <c r="K53" s="365">
        <v>-608</v>
      </c>
      <c r="L53" s="365">
        <v>-552</v>
      </c>
      <c r="M53" s="366">
        <v>-904</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3/7/CaTaIr7i+BZ/c45ruTYqdfRTm5Rceh8fKXh+tZj1BredwPAb/ziXKPGNGUrA8roZ+ihpOL+2CbCXyubzMw==" saltValue="G4RwlqFKmUcPtzjF32EgQ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546</v>
      </c>
      <c r="G54" s="116" t="s">
        <v>547</v>
      </c>
      <c r="H54" s="117" t="s">
        <v>548</v>
      </c>
    </row>
    <row r="55" spans="2:8" ht="52.5" customHeight="1" x14ac:dyDescent="0.15">
      <c r="B55" s="118"/>
      <c r="C55" s="1234" t="s">
        <v>47</v>
      </c>
      <c r="D55" s="1234"/>
      <c r="E55" s="1235"/>
      <c r="F55" s="119">
        <v>3214</v>
      </c>
      <c r="G55" s="119">
        <v>2757</v>
      </c>
      <c r="H55" s="120">
        <v>3052</v>
      </c>
    </row>
    <row r="56" spans="2:8" ht="52.5" customHeight="1" x14ac:dyDescent="0.15">
      <c r="B56" s="121"/>
      <c r="C56" s="1236" t="s">
        <v>48</v>
      </c>
      <c r="D56" s="1236"/>
      <c r="E56" s="1237"/>
      <c r="F56" s="122">
        <v>376</v>
      </c>
      <c r="G56" s="122">
        <v>577</v>
      </c>
      <c r="H56" s="123">
        <v>660</v>
      </c>
    </row>
    <row r="57" spans="2:8" ht="53.25" customHeight="1" x14ac:dyDescent="0.15">
      <c r="B57" s="121"/>
      <c r="C57" s="1238" t="s">
        <v>49</v>
      </c>
      <c r="D57" s="1238"/>
      <c r="E57" s="1239"/>
      <c r="F57" s="124">
        <v>2963</v>
      </c>
      <c r="G57" s="124">
        <v>2973</v>
      </c>
      <c r="H57" s="125">
        <v>3016</v>
      </c>
    </row>
    <row r="58" spans="2:8" ht="45.75" customHeight="1" x14ac:dyDescent="0.15">
      <c r="B58" s="126"/>
      <c r="C58" s="1226" t="s">
        <v>586</v>
      </c>
      <c r="D58" s="1227"/>
      <c r="E58" s="1228"/>
      <c r="F58" s="127">
        <v>1148</v>
      </c>
      <c r="G58" s="127">
        <v>1151</v>
      </c>
      <c r="H58" s="128">
        <v>1148</v>
      </c>
    </row>
    <row r="59" spans="2:8" ht="45.75" customHeight="1" x14ac:dyDescent="0.15">
      <c r="B59" s="126"/>
      <c r="C59" s="1226" t="s">
        <v>587</v>
      </c>
      <c r="D59" s="1227"/>
      <c r="E59" s="1228"/>
      <c r="F59" s="127">
        <v>1046</v>
      </c>
      <c r="G59" s="127">
        <v>1039</v>
      </c>
      <c r="H59" s="128">
        <v>1038</v>
      </c>
    </row>
    <row r="60" spans="2:8" ht="45.75" customHeight="1" x14ac:dyDescent="0.15">
      <c r="B60" s="126"/>
      <c r="C60" s="1226" t="s">
        <v>588</v>
      </c>
      <c r="D60" s="1227"/>
      <c r="E60" s="1228"/>
      <c r="F60" s="127">
        <v>532</v>
      </c>
      <c r="G60" s="127">
        <v>519</v>
      </c>
      <c r="H60" s="128">
        <v>504</v>
      </c>
    </row>
    <row r="61" spans="2:8" ht="45.75" customHeight="1" x14ac:dyDescent="0.15">
      <c r="B61" s="126"/>
      <c r="C61" s="1226" t="s">
        <v>589</v>
      </c>
      <c r="D61" s="1227"/>
      <c r="E61" s="1228"/>
      <c r="F61" s="127">
        <v>42</v>
      </c>
      <c r="G61" s="127">
        <v>70</v>
      </c>
      <c r="H61" s="128">
        <v>127</v>
      </c>
    </row>
    <row r="62" spans="2:8" ht="45.75" customHeight="1" thickBot="1" x14ac:dyDescent="0.2">
      <c r="B62" s="129"/>
      <c r="C62" s="1229" t="s">
        <v>590</v>
      </c>
      <c r="D62" s="1230"/>
      <c r="E62" s="1231"/>
      <c r="F62" s="130">
        <v>38</v>
      </c>
      <c r="G62" s="130">
        <v>45</v>
      </c>
      <c r="H62" s="131">
        <v>56</v>
      </c>
    </row>
    <row r="63" spans="2:8" ht="52.5" customHeight="1" thickBot="1" x14ac:dyDescent="0.2">
      <c r="B63" s="132"/>
      <c r="C63" s="1232" t="s">
        <v>50</v>
      </c>
      <c r="D63" s="1232"/>
      <c r="E63" s="1233"/>
      <c r="F63" s="133">
        <v>6553</v>
      </c>
      <c r="G63" s="133">
        <v>6307</v>
      </c>
      <c r="H63" s="134">
        <v>6729</v>
      </c>
    </row>
    <row r="64" spans="2:8" x14ac:dyDescent="0.15"/>
  </sheetData>
  <sheetProtection algorithmName="SHA-512" hashValue="reM3YFIIwXwcY1asQnn53pUmqpp3lbfaiVDNiYBXuMWv17/VHHdM3fQdbDQw0Afr7IvjQuAr2JV4CJDeeeocKA==" saltValue="GPFu11Xs5kGibHuECJP/4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2" zoomScaleNormal="82" zoomScaleSheetLayoutView="55" workbookViewId="0"/>
  </sheetViews>
  <sheetFormatPr defaultColWidth="0" defaultRowHeight="0" customHeight="1" zeroHeight="1" x14ac:dyDescent="0.15"/>
  <cols>
    <col min="1" max="1" width="6.375" style="1240" customWidth="1"/>
    <col min="2" max="107" width="2.5" style="1240" customWidth="1"/>
    <col min="108" max="108" width="6.125" style="1242" customWidth="1"/>
    <col min="109" max="109" width="5.875" style="1241" customWidth="1"/>
    <col min="110" max="16384" width="8.625" style="1240" hidden="1"/>
  </cols>
  <sheetData>
    <row r="1" spans="1:109" ht="42.75" customHeight="1" x14ac:dyDescent="0.15">
      <c r="A1" s="1297"/>
      <c r="B1" s="1296"/>
      <c r="DD1" s="1240"/>
      <c r="DE1" s="1240"/>
    </row>
    <row r="2" spans="1:109" ht="25.5" customHeight="1" x14ac:dyDescent="0.15">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40"/>
      <c r="DE2" s="1240"/>
    </row>
    <row r="3" spans="1:109" ht="25.5" customHeight="1" x14ac:dyDescent="0.15">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40"/>
      <c r="DE3" s="1240"/>
    </row>
    <row r="4" spans="1:109" s="262" customFormat="1" ht="13.5" x14ac:dyDescent="0.1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row>
    <row r="5" spans="1:109" s="262" customFormat="1" ht="13.5" x14ac:dyDescent="0.1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row>
    <row r="6" spans="1:109" s="262" customFormat="1" ht="13.5" x14ac:dyDescent="0.1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row>
    <row r="7" spans="1:109" s="262" customFormat="1" ht="13.5" x14ac:dyDescent="0.1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row>
    <row r="8" spans="1:109" s="262" customFormat="1" ht="13.5" x14ac:dyDescent="0.1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row>
    <row r="9" spans="1:109" s="262" customFormat="1" ht="13.5" x14ac:dyDescent="0.1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row>
    <row r="10" spans="1:109" s="262" customFormat="1" ht="13.5" x14ac:dyDescent="0.1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row>
    <row r="11" spans="1:109" s="262" customFormat="1" ht="13.5" x14ac:dyDescent="0.1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row>
    <row r="12" spans="1:109" s="262" customFormat="1" ht="13.5" x14ac:dyDescent="0.1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row>
    <row r="13" spans="1:109" s="262" customFormat="1" ht="13.5" x14ac:dyDescent="0.1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row>
    <row r="14" spans="1:109" s="262" customFormat="1" ht="13.5" x14ac:dyDescent="0.1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row>
    <row r="15" spans="1:109" s="262" customFormat="1" ht="13.5" x14ac:dyDescent="0.15">
      <c r="A15" s="1240"/>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row>
    <row r="16" spans="1:109" s="262" customFormat="1" ht="13.5" x14ac:dyDescent="0.15">
      <c r="A16" s="1240"/>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row>
    <row r="17" spans="1:109" s="262" customFormat="1" ht="13.5" x14ac:dyDescent="0.15">
      <c r="A17" s="1240"/>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row>
    <row r="18" spans="1:109" s="262" customFormat="1" ht="13.5" x14ac:dyDescent="0.15">
      <c r="A18" s="1240"/>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row>
    <row r="19" spans="1:109" ht="13.5" x14ac:dyDescent="0.15">
      <c r="DD19" s="1240"/>
      <c r="DE19" s="1240"/>
    </row>
    <row r="20" spans="1:109" ht="13.5" x14ac:dyDescent="0.15">
      <c r="DD20" s="1240"/>
      <c r="DE20" s="1240"/>
    </row>
    <row r="21" spans="1:109" ht="17.25" customHeight="1" x14ac:dyDescent="0.15">
      <c r="B21" s="1294"/>
      <c r="C21" s="1291"/>
      <c r="D21" s="1291"/>
      <c r="E21" s="1291"/>
      <c r="F21" s="1291"/>
      <c r="G21" s="1291"/>
      <c r="H21" s="1291"/>
      <c r="I21" s="1291"/>
      <c r="J21" s="1291"/>
      <c r="K21" s="1291"/>
      <c r="L21" s="1291"/>
      <c r="M21" s="1291"/>
      <c r="N21" s="1293"/>
      <c r="O21" s="1291"/>
      <c r="P21" s="1291"/>
      <c r="Q21" s="1291"/>
      <c r="R21" s="1291"/>
      <c r="S21" s="1291"/>
      <c r="T21" s="1291"/>
      <c r="U21" s="1291"/>
      <c r="V21" s="1291"/>
      <c r="W21" s="1291"/>
      <c r="X21" s="1291"/>
      <c r="Y21" s="1291"/>
      <c r="Z21" s="1291"/>
      <c r="AA21" s="1291"/>
      <c r="AB21" s="1291"/>
      <c r="AC21" s="1291"/>
      <c r="AD21" s="1291"/>
      <c r="AE21" s="1291"/>
      <c r="AF21" s="1291"/>
      <c r="AG21" s="1291"/>
      <c r="AH21" s="1291"/>
      <c r="AI21" s="1291"/>
      <c r="AJ21" s="1291"/>
      <c r="AK21" s="1291"/>
      <c r="AL21" s="1291"/>
      <c r="AM21" s="1291"/>
      <c r="AN21" s="1291"/>
      <c r="AO21" s="1291"/>
      <c r="AP21" s="1291"/>
      <c r="AQ21" s="1291"/>
      <c r="AR21" s="1291"/>
      <c r="AS21" s="1291"/>
      <c r="AT21" s="1293"/>
      <c r="AU21" s="1291"/>
      <c r="AV21" s="1291"/>
      <c r="AW21" s="1291"/>
      <c r="AX21" s="1291"/>
      <c r="AY21" s="1291"/>
      <c r="AZ21" s="1291"/>
      <c r="BA21" s="1291"/>
      <c r="BB21" s="1291"/>
      <c r="BC21" s="1291"/>
      <c r="BD21" s="1291"/>
      <c r="BE21" s="1291"/>
      <c r="BF21" s="1293"/>
      <c r="BG21" s="1291"/>
      <c r="BH21" s="1291"/>
      <c r="BI21" s="1291"/>
      <c r="BJ21" s="1291"/>
      <c r="BK21" s="1291"/>
      <c r="BL21" s="1291"/>
      <c r="BM21" s="1291"/>
      <c r="BN21" s="1291"/>
      <c r="BO21" s="1291"/>
      <c r="BP21" s="1291"/>
      <c r="BQ21" s="1291"/>
      <c r="BR21" s="1293"/>
      <c r="BS21" s="1291"/>
      <c r="BT21" s="1291"/>
      <c r="BU21" s="1291"/>
      <c r="BV21" s="1291"/>
      <c r="BW21" s="1291"/>
      <c r="BX21" s="1291"/>
      <c r="BY21" s="1291"/>
      <c r="BZ21" s="1291"/>
      <c r="CA21" s="1291"/>
      <c r="CB21" s="1291"/>
      <c r="CC21" s="1291"/>
      <c r="CD21" s="1293"/>
      <c r="CE21" s="1291"/>
      <c r="CF21" s="1291"/>
      <c r="CG21" s="1291"/>
      <c r="CH21" s="1291"/>
      <c r="CI21" s="1291"/>
      <c r="CJ21" s="1291"/>
      <c r="CK21" s="1291"/>
      <c r="CL21" s="1291"/>
      <c r="CM21" s="1291"/>
      <c r="CN21" s="1291"/>
      <c r="CO21" s="1291"/>
      <c r="CP21" s="1293"/>
      <c r="CQ21" s="1291"/>
      <c r="CR21" s="1291"/>
      <c r="CS21" s="1291"/>
      <c r="CT21" s="1291"/>
      <c r="CU21" s="1291"/>
      <c r="CV21" s="1291"/>
      <c r="CW21" s="1291"/>
      <c r="CX21" s="1291"/>
      <c r="CY21" s="1291"/>
      <c r="CZ21" s="1291"/>
      <c r="DA21" s="1291"/>
      <c r="DB21" s="1293"/>
      <c r="DC21" s="1291"/>
      <c r="DD21" s="1290"/>
      <c r="DE21" s="1240"/>
    </row>
    <row r="22" spans="1:109" ht="17.25" customHeight="1" x14ac:dyDescent="0.15">
      <c r="B22" s="1241"/>
    </row>
    <row r="23" spans="1:109" ht="13.5" x14ac:dyDescent="0.15">
      <c r="B23" s="1241"/>
    </row>
    <row r="24" spans="1:109" ht="13.5" x14ac:dyDescent="0.15">
      <c r="B24" s="1241"/>
    </row>
    <row r="25" spans="1:109" ht="13.5" x14ac:dyDescent="0.15">
      <c r="B25" s="1241"/>
    </row>
    <row r="26" spans="1:109" ht="13.5" x14ac:dyDescent="0.15">
      <c r="B26" s="1241"/>
    </row>
    <row r="27" spans="1:109" ht="13.5" x14ac:dyDescent="0.15">
      <c r="B27" s="1241"/>
    </row>
    <row r="28" spans="1:109" ht="13.5" x14ac:dyDescent="0.15">
      <c r="B28" s="1241"/>
    </row>
    <row r="29" spans="1:109" ht="13.5" x14ac:dyDescent="0.15">
      <c r="B29" s="1241"/>
    </row>
    <row r="30" spans="1:109" ht="13.5" x14ac:dyDescent="0.15">
      <c r="B30" s="1241"/>
    </row>
    <row r="31" spans="1:109" ht="13.5" x14ac:dyDescent="0.15">
      <c r="B31" s="1241"/>
    </row>
    <row r="32" spans="1:109" ht="13.5" x14ac:dyDescent="0.15">
      <c r="B32" s="1241"/>
    </row>
    <row r="33" spans="2:109" ht="13.5" x14ac:dyDescent="0.15">
      <c r="B33" s="1241"/>
    </row>
    <row r="34" spans="2:109" ht="13.5" x14ac:dyDescent="0.15">
      <c r="B34" s="1241"/>
    </row>
    <row r="35" spans="2:109" ht="13.5" x14ac:dyDescent="0.15">
      <c r="B35" s="1241"/>
    </row>
    <row r="36" spans="2:109" ht="13.5" x14ac:dyDescent="0.15">
      <c r="B36" s="1241"/>
    </row>
    <row r="37" spans="2:109" ht="13.5" x14ac:dyDescent="0.15">
      <c r="B37" s="1241"/>
    </row>
    <row r="38" spans="2:109" ht="13.5" x14ac:dyDescent="0.15">
      <c r="B38" s="1241"/>
    </row>
    <row r="39" spans="2:109" ht="13.5" x14ac:dyDescent="0.15">
      <c r="B39" s="1245"/>
      <c r="C39" s="1244"/>
      <c r="D39" s="1244"/>
      <c r="E39" s="1244"/>
      <c r="F39" s="1244"/>
      <c r="G39" s="1244"/>
      <c r="H39" s="1244"/>
      <c r="I39" s="1244"/>
      <c r="J39" s="1244"/>
      <c r="K39" s="1244"/>
      <c r="L39" s="1244"/>
      <c r="M39" s="1244"/>
      <c r="N39" s="1244"/>
      <c r="O39" s="1244"/>
      <c r="P39" s="1244"/>
      <c r="Q39" s="1244"/>
      <c r="R39" s="1244"/>
      <c r="S39" s="1244"/>
      <c r="T39" s="1244"/>
      <c r="U39" s="1244"/>
      <c r="V39" s="1244"/>
      <c r="W39" s="1244"/>
      <c r="X39" s="1244"/>
      <c r="Y39" s="1244"/>
      <c r="Z39" s="1244"/>
      <c r="AA39" s="1244"/>
      <c r="AB39" s="1244"/>
      <c r="AC39" s="1244"/>
      <c r="AD39" s="1244"/>
      <c r="AE39" s="1244"/>
      <c r="AF39" s="1244"/>
      <c r="AG39" s="1244"/>
      <c r="AH39" s="1244"/>
      <c r="AI39" s="1244"/>
      <c r="AJ39" s="1244"/>
      <c r="AK39" s="1244"/>
      <c r="AL39" s="1244"/>
      <c r="AM39" s="1244"/>
      <c r="AN39" s="1244"/>
      <c r="AO39" s="1244"/>
      <c r="AP39" s="1244"/>
      <c r="AQ39" s="1244"/>
      <c r="AR39" s="1244"/>
      <c r="AS39" s="1244"/>
      <c r="AT39" s="1244"/>
      <c r="AU39" s="1244"/>
      <c r="AV39" s="1244"/>
      <c r="AW39" s="1244"/>
      <c r="AX39" s="1244"/>
      <c r="AY39" s="1244"/>
      <c r="AZ39" s="1244"/>
      <c r="BA39" s="1244"/>
      <c r="BB39" s="1244"/>
      <c r="BC39" s="1244"/>
      <c r="BD39" s="1244"/>
      <c r="BE39" s="1244"/>
      <c r="BF39" s="1244"/>
      <c r="BG39" s="1244"/>
      <c r="BH39" s="1244"/>
      <c r="BI39" s="1244"/>
      <c r="BJ39" s="1244"/>
      <c r="BK39" s="1244"/>
      <c r="BL39" s="1244"/>
      <c r="BM39" s="1244"/>
      <c r="BN39" s="1244"/>
      <c r="BO39" s="1244"/>
      <c r="BP39" s="1244"/>
      <c r="BQ39" s="1244"/>
      <c r="BR39" s="1244"/>
      <c r="BS39" s="1244"/>
      <c r="BT39" s="1244"/>
      <c r="BU39" s="1244"/>
      <c r="BV39" s="1244"/>
      <c r="BW39" s="1244"/>
      <c r="BX39" s="1244"/>
      <c r="BY39" s="1244"/>
      <c r="BZ39" s="1244"/>
      <c r="CA39" s="1244"/>
      <c r="CB39" s="1244"/>
      <c r="CC39" s="1244"/>
      <c r="CD39" s="1244"/>
      <c r="CE39" s="1244"/>
      <c r="CF39" s="1244"/>
      <c r="CG39" s="1244"/>
      <c r="CH39" s="1244"/>
      <c r="CI39" s="1244"/>
      <c r="CJ39" s="1244"/>
      <c r="CK39" s="1244"/>
      <c r="CL39" s="1244"/>
      <c r="CM39" s="1244"/>
      <c r="CN39" s="1244"/>
      <c r="CO39" s="1244"/>
      <c r="CP39" s="1244"/>
      <c r="CQ39" s="1244"/>
      <c r="CR39" s="1244"/>
      <c r="CS39" s="1244"/>
      <c r="CT39" s="1244"/>
      <c r="CU39" s="1244"/>
      <c r="CV39" s="1244"/>
      <c r="CW39" s="1244"/>
      <c r="CX39" s="1244"/>
      <c r="CY39" s="1244"/>
      <c r="CZ39" s="1244"/>
      <c r="DA39" s="1244"/>
      <c r="DB39" s="1244"/>
      <c r="DC39" s="1244"/>
      <c r="DD39" s="1243"/>
    </row>
    <row r="40" spans="2:109" ht="13.5" x14ac:dyDescent="0.15">
      <c r="B40" s="1281"/>
      <c r="DD40" s="1281"/>
      <c r="DE40" s="1240"/>
    </row>
    <row r="41" spans="2:109" ht="17.25" x14ac:dyDescent="0.15">
      <c r="B41" s="1292" t="s">
        <v>602</v>
      </c>
      <c r="C41" s="1291"/>
      <c r="D41" s="1291"/>
      <c r="E41" s="1291"/>
      <c r="F41" s="1291"/>
      <c r="G41" s="1291"/>
      <c r="H41" s="1291"/>
      <c r="I41" s="1291"/>
      <c r="J41" s="1291"/>
      <c r="K41" s="1291"/>
      <c r="L41" s="1291"/>
      <c r="M41" s="1291"/>
      <c r="N41" s="1291"/>
      <c r="O41" s="1291"/>
      <c r="P41" s="1291"/>
      <c r="Q41" s="1291"/>
      <c r="R41" s="1291"/>
      <c r="S41" s="1291"/>
      <c r="T41" s="1291"/>
      <c r="U41" s="1291"/>
      <c r="V41" s="1291"/>
      <c r="W41" s="1291"/>
      <c r="X41" s="1291"/>
      <c r="Y41" s="1291"/>
      <c r="Z41" s="1291"/>
      <c r="AA41" s="1291"/>
      <c r="AB41" s="1291"/>
      <c r="AC41" s="1291"/>
      <c r="AD41" s="1291"/>
      <c r="AE41" s="1291"/>
      <c r="AF41" s="1291"/>
      <c r="AG41" s="1291"/>
      <c r="AH41" s="1291"/>
      <c r="AI41" s="1291"/>
      <c r="AJ41" s="1291"/>
      <c r="AK41" s="1291"/>
      <c r="AL41" s="1291"/>
      <c r="AM41" s="1291"/>
      <c r="AN41" s="1291"/>
      <c r="AO41" s="1291"/>
      <c r="AP41" s="1291"/>
      <c r="AQ41" s="1291"/>
      <c r="AR41" s="1291"/>
      <c r="AS41" s="1291"/>
      <c r="AT41" s="1291"/>
      <c r="AU41" s="1291"/>
      <c r="AV41" s="1291"/>
      <c r="AW41" s="1291"/>
      <c r="AX41" s="1291"/>
      <c r="AY41" s="1291"/>
      <c r="AZ41" s="1291"/>
      <c r="BA41" s="1291"/>
      <c r="BB41" s="1291"/>
      <c r="BC41" s="1291"/>
      <c r="BD41" s="1291"/>
      <c r="BE41" s="1291"/>
      <c r="BF41" s="1291"/>
      <c r="BG41" s="1291"/>
      <c r="BH41" s="1291"/>
      <c r="BI41" s="1291"/>
      <c r="BJ41" s="1291"/>
      <c r="BK41" s="1291"/>
      <c r="BL41" s="1291"/>
      <c r="BM41" s="1291"/>
      <c r="BN41" s="1291"/>
      <c r="BO41" s="1291"/>
      <c r="BP41" s="1291"/>
      <c r="BQ41" s="1291"/>
      <c r="BR41" s="1291"/>
      <c r="BS41" s="1291"/>
      <c r="BT41" s="1291"/>
      <c r="BU41" s="1291"/>
      <c r="BV41" s="1291"/>
      <c r="BW41" s="1291"/>
      <c r="BX41" s="1291"/>
      <c r="BY41" s="1291"/>
      <c r="BZ41" s="1291"/>
      <c r="CA41" s="1291"/>
      <c r="CB41" s="1291"/>
      <c r="CC41" s="1291"/>
      <c r="CD41" s="1291"/>
      <c r="CE41" s="1291"/>
      <c r="CF41" s="1291"/>
      <c r="CG41" s="1291"/>
      <c r="CH41" s="1291"/>
      <c r="CI41" s="1291"/>
      <c r="CJ41" s="1291"/>
      <c r="CK41" s="1291"/>
      <c r="CL41" s="1291"/>
      <c r="CM41" s="1291"/>
      <c r="CN41" s="1291"/>
      <c r="CO41" s="1291"/>
      <c r="CP41" s="1291"/>
      <c r="CQ41" s="1291"/>
      <c r="CR41" s="1291"/>
      <c r="CS41" s="1291"/>
      <c r="CT41" s="1291"/>
      <c r="CU41" s="1291"/>
      <c r="CV41" s="1291"/>
      <c r="CW41" s="1291"/>
      <c r="CX41" s="1291"/>
      <c r="CY41" s="1291"/>
      <c r="CZ41" s="1291"/>
      <c r="DA41" s="1291"/>
      <c r="DB41" s="1291"/>
      <c r="DC41" s="1291"/>
      <c r="DD41" s="1290"/>
    </row>
    <row r="42" spans="2:109" ht="13.5" x14ac:dyDescent="0.15">
      <c r="B42" s="1241"/>
      <c r="G42" s="1277"/>
      <c r="I42" s="1276"/>
      <c r="J42" s="1276"/>
      <c r="K42" s="1276"/>
      <c r="AM42" s="1277"/>
      <c r="AN42" s="1277" t="s">
        <v>598</v>
      </c>
      <c r="AP42" s="1276"/>
      <c r="AQ42" s="1276"/>
      <c r="AR42" s="1276"/>
      <c r="AY42" s="1277"/>
      <c r="BA42" s="1276"/>
      <c r="BB42" s="1276"/>
      <c r="BC42" s="1276"/>
      <c r="BK42" s="1277"/>
      <c r="BM42" s="1276"/>
      <c r="BN42" s="1276"/>
      <c r="BO42" s="1276"/>
      <c r="BW42" s="1277"/>
      <c r="BY42" s="1276"/>
      <c r="BZ42" s="1276"/>
      <c r="CA42" s="1276"/>
      <c r="CI42" s="1277"/>
      <c r="CK42" s="1276"/>
      <c r="CL42" s="1276"/>
      <c r="CM42" s="1276"/>
      <c r="CU42" s="1277"/>
      <c r="CW42" s="1276"/>
      <c r="CX42" s="1276"/>
      <c r="CY42" s="1276"/>
    </row>
    <row r="43" spans="2:109" ht="13.5" customHeight="1" x14ac:dyDescent="0.15">
      <c r="B43" s="1241"/>
      <c r="AN43" s="1275" t="s">
        <v>601</v>
      </c>
      <c r="AO43" s="1274"/>
      <c r="AP43" s="1274"/>
      <c r="AQ43" s="1274"/>
      <c r="AR43" s="1274"/>
      <c r="AS43" s="1274"/>
      <c r="AT43" s="1274"/>
      <c r="AU43" s="1274"/>
      <c r="AV43" s="1274"/>
      <c r="AW43" s="1274"/>
      <c r="AX43" s="1274"/>
      <c r="AY43" s="1274"/>
      <c r="AZ43" s="1274"/>
      <c r="BA43" s="1274"/>
      <c r="BB43" s="1274"/>
      <c r="BC43" s="1274"/>
      <c r="BD43" s="1274"/>
      <c r="BE43" s="1274"/>
      <c r="BF43" s="1274"/>
      <c r="BG43" s="1274"/>
      <c r="BH43" s="1274"/>
      <c r="BI43" s="1274"/>
      <c r="BJ43" s="1274"/>
      <c r="BK43" s="1274"/>
      <c r="BL43" s="1274"/>
      <c r="BM43" s="1274"/>
      <c r="BN43" s="1274"/>
      <c r="BO43" s="1274"/>
      <c r="BP43" s="1274"/>
      <c r="BQ43" s="1274"/>
      <c r="BR43" s="1274"/>
      <c r="BS43" s="1274"/>
      <c r="BT43" s="1274"/>
      <c r="BU43" s="1274"/>
      <c r="BV43" s="1274"/>
      <c r="BW43" s="1274"/>
      <c r="BX43" s="1274"/>
      <c r="BY43" s="1274"/>
      <c r="BZ43" s="1274"/>
      <c r="CA43" s="1274"/>
      <c r="CB43" s="1274"/>
      <c r="CC43" s="1274"/>
      <c r="CD43" s="1274"/>
      <c r="CE43" s="1274"/>
      <c r="CF43" s="1274"/>
      <c r="CG43" s="1274"/>
      <c r="CH43" s="1274"/>
      <c r="CI43" s="1274"/>
      <c r="CJ43" s="1274"/>
      <c r="CK43" s="1274"/>
      <c r="CL43" s="1274"/>
      <c r="CM43" s="1274"/>
      <c r="CN43" s="1274"/>
      <c r="CO43" s="1274"/>
      <c r="CP43" s="1274"/>
      <c r="CQ43" s="1274"/>
      <c r="CR43" s="1274"/>
      <c r="CS43" s="1274"/>
      <c r="CT43" s="1274"/>
      <c r="CU43" s="1274"/>
      <c r="CV43" s="1274"/>
      <c r="CW43" s="1274"/>
      <c r="CX43" s="1274"/>
      <c r="CY43" s="1274"/>
      <c r="CZ43" s="1274"/>
      <c r="DA43" s="1274"/>
      <c r="DB43" s="1274"/>
      <c r="DC43" s="1273"/>
    </row>
    <row r="44" spans="2:109" ht="13.5" x14ac:dyDescent="0.15">
      <c r="B44" s="1241"/>
      <c r="AN44" s="1272"/>
      <c r="AO44" s="1271"/>
      <c r="AP44" s="1271"/>
      <c r="AQ44" s="1271"/>
      <c r="AR44" s="1271"/>
      <c r="AS44" s="1271"/>
      <c r="AT44" s="1271"/>
      <c r="AU44" s="1271"/>
      <c r="AV44" s="1271"/>
      <c r="AW44" s="1271"/>
      <c r="AX44" s="1271"/>
      <c r="AY44" s="1271"/>
      <c r="AZ44" s="1271"/>
      <c r="BA44" s="1271"/>
      <c r="BB44" s="1271"/>
      <c r="BC44" s="1271"/>
      <c r="BD44" s="1271"/>
      <c r="BE44" s="1271"/>
      <c r="BF44" s="1271"/>
      <c r="BG44" s="1271"/>
      <c r="BH44" s="1271"/>
      <c r="BI44" s="1271"/>
      <c r="BJ44" s="1271"/>
      <c r="BK44" s="1271"/>
      <c r="BL44" s="1271"/>
      <c r="BM44" s="1271"/>
      <c r="BN44" s="1271"/>
      <c r="BO44" s="1271"/>
      <c r="BP44" s="1271"/>
      <c r="BQ44" s="1271"/>
      <c r="BR44" s="1271"/>
      <c r="BS44" s="1271"/>
      <c r="BT44" s="1271"/>
      <c r="BU44" s="1271"/>
      <c r="BV44" s="1271"/>
      <c r="BW44" s="1271"/>
      <c r="BX44" s="1271"/>
      <c r="BY44" s="1271"/>
      <c r="BZ44" s="1271"/>
      <c r="CA44" s="1271"/>
      <c r="CB44" s="1271"/>
      <c r="CC44" s="1271"/>
      <c r="CD44" s="1271"/>
      <c r="CE44" s="1271"/>
      <c r="CF44" s="1271"/>
      <c r="CG44" s="1271"/>
      <c r="CH44" s="1271"/>
      <c r="CI44" s="1271"/>
      <c r="CJ44" s="1271"/>
      <c r="CK44" s="1271"/>
      <c r="CL44" s="1271"/>
      <c r="CM44" s="1271"/>
      <c r="CN44" s="1271"/>
      <c r="CO44" s="1271"/>
      <c r="CP44" s="1271"/>
      <c r="CQ44" s="1271"/>
      <c r="CR44" s="1271"/>
      <c r="CS44" s="1271"/>
      <c r="CT44" s="1271"/>
      <c r="CU44" s="1271"/>
      <c r="CV44" s="1271"/>
      <c r="CW44" s="1271"/>
      <c r="CX44" s="1271"/>
      <c r="CY44" s="1271"/>
      <c r="CZ44" s="1271"/>
      <c r="DA44" s="1271"/>
      <c r="DB44" s="1271"/>
      <c r="DC44" s="1270"/>
    </row>
    <row r="45" spans="2:109" ht="13.5" x14ac:dyDescent="0.15">
      <c r="B45" s="1241"/>
      <c r="AN45" s="1272"/>
      <c r="AO45" s="1271"/>
      <c r="AP45" s="1271"/>
      <c r="AQ45" s="1271"/>
      <c r="AR45" s="1271"/>
      <c r="AS45" s="1271"/>
      <c r="AT45" s="1271"/>
      <c r="AU45" s="1271"/>
      <c r="AV45" s="1271"/>
      <c r="AW45" s="1271"/>
      <c r="AX45" s="1271"/>
      <c r="AY45" s="1271"/>
      <c r="AZ45" s="1271"/>
      <c r="BA45" s="1271"/>
      <c r="BB45" s="1271"/>
      <c r="BC45" s="1271"/>
      <c r="BD45" s="1271"/>
      <c r="BE45" s="1271"/>
      <c r="BF45" s="1271"/>
      <c r="BG45" s="1271"/>
      <c r="BH45" s="1271"/>
      <c r="BI45" s="1271"/>
      <c r="BJ45" s="1271"/>
      <c r="BK45" s="1271"/>
      <c r="BL45" s="1271"/>
      <c r="BM45" s="1271"/>
      <c r="BN45" s="1271"/>
      <c r="BO45" s="1271"/>
      <c r="BP45" s="1271"/>
      <c r="BQ45" s="1271"/>
      <c r="BR45" s="1271"/>
      <c r="BS45" s="1271"/>
      <c r="BT45" s="1271"/>
      <c r="BU45" s="1271"/>
      <c r="BV45" s="1271"/>
      <c r="BW45" s="1271"/>
      <c r="BX45" s="1271"/>
      <c r="BY45" s="1271"/>
      <c r="BZ45" s="1271"/>
      <c r="CA45" s="1271"/>
      <c r="CB45" s="1271"/>
      <c r="CC45" s="1271"/>
      <c r="CD45" s="1271"/>
      <c r="CE45" s="1271"/>
      <c r="CF45" s="1271"/>
      <c r="CG45" s="1271"/>
      <c r="CH45" s="1271"/>
      <c r="CI45" s="1271"/>
      <c r="CJ45" s="1271"/>
      <c r="CK45" s="1271"/>
      <c r="CL45" s="1271"/>
      <c r="CM45" s="1271"/>
      <c r="CN45" s="1271"/>
      <c r="CO45" s="1271"/>
      <c r="CP45" s="1271"/>
      <c r="CQ45" s="1271"/>
      <c r="CR45" s="1271"/>
      <c r="CS45" s="1271"/>
      <c r="CT45" s="1271"/>
      <c r="CU45" s="1271"/>
      <c r="CV45" s="1271"/>
      <c r="CW45" s="1271"/>
      <c r="CX45" s="1271"/>
      <c r="CY45" s="1271"/>
      <c r="CZ45" s="1271"/>
      <c r="DA45" s="1271"/>
      <c r="DB45" s="1271"/>
      <c r="DC45" s="1270"/>
    </row>
    <row r="46" spans="2:109" ht="13.5" x14ac:dyDescent="0.15">
      <c r="B46" s="1241"/>
      <c r="AN46" s="1272"/>
      <c r="AO46" s="1271"/>
      <c r="AP46" s="1271"/>
      <c r="AQ46" s="1271"/>
      <c r="AR46" s="1271"/>
      <c r="AS46" s="1271"/>
      <c r="AT46" s="1271"/>
      <c r="AU46" s="1271"/>
      <c r="AV46" s="1271"/>
      <c r="AW46" s="1271"/>
      <c r="AX46" s="1271"/>
      <c r="AY46" s="1271"/>
      <c r="AZ46" s="1271"/>
      <c r="BA46" s="1271"/>
      <c r="BB46" s="1271"/>
      <c r="BC46" s="1271"/>
      <c r="BD46" s="1271"/>
      <c r="BE46" s="1271"/>
      <c r="BF46" s="1271"/>
      <c r="BG46" s="1271"/>
      <c r="BH46" s="1271"/>
      <c r="BI46" s="1271"/>
      <c r="BJ46" s="1271"/>
      <c r="BK46" s="1271"/>
      <c r="BL46" s="1271"/>
      <c r="BM46" s="1271"/>
      <c r="BN46" s="1271"/>
      <c r="BO46" s="1271"/>
      <c r="BP46" s="1271"/>
      <c r="BQ46" s="1271"/>
      <c r="BR46" s="1271"/>
      <c r="BS46" s="1271"/>
      <c r="BT46" s="1271"/>
      <c r="BU46" s="1271"/>
      <c r="BV46" s="1271"/>
      <c r="BW46" s="1271"/>
      <c r="BX46" s="1271"/>
      <c r="BY46" s="1271"/>
      <c r="BZ46" s="1271"/>
      <c r="CA46" s="1271"/>
      <c r="CB46" s="1271"/>
      <c r="CC46" s="1271"/>
      <c r="CD46" s="1271"/>
      <c r="CE46" s="1271"/>
      <c r="CF46" s="1271"/>
      <c r="CG46" s="1271"/>
      <c r="CH46" s="1271"/>
      <c r="CI46" s="1271"/>
      <c r="CJ46" s="1271"/>
      <c r="CK46" s="1271"/>
      <c r="CL46" s="1271"/>
      <c r="CM46" s="1271"/>
      <c r="CN46" s="1271"/>
      <c r="CO46" s="1271"/>
      <c r="CP46" s="1271"/>
      <c r="CQ46" s="1271"/>
      <c r="CR46" s="1271"/>
      <c r="CS46" s="1271"/>
      <c r="CT46" s="1271"/>
      <c r="CU46" s="1271"/>
      <c r="CV46" s="1271"/>
      <c r="CW46" s="1271"/>
      <c r="CX46" s="1271"/>
      <c r="CY46" s="1271"/>
      <c r="CZ46" s="1271"/>
      <c r="DA46" s="1271"/>
      <c r="DB46" s="1271"/>
      <c r="DC46" s="1270"/>
    </row>
    <row r="47" spans="2:109" ht="13.5" x14ac:dyDescent="0.15">
      <c r="B47" s="1241"/>
      <c r="AN47" s="1269"/>
      <c r="AO47" s="1268"/>
      <c r="AP47" s="1268"/>
      <c r="AQ47" s="1268"/>
      <c r="AR47" s="1268"/>
      <c r="AS47" s="1268"/>
      <c r="AT47" s="1268"/>
      <c r="AU47" s="1268"/>
      <c r="AV47" s="1268"/>
      <c r="AW47" s="1268"/>
      <c r="AX47" s="1268"/>
      <c r="AY47" s="1268"/>
      <c r="AZ47" s="1268"/>
      <c r="BA47" s="1268"/>
      <c r="BB47" s="1268"/>
      <c r="BC47" s="1268"/>
      <c r="BD47" s="1268"/>
      <c r="BE47" s="1268"/>
      <c r="BF47" s="1268"/>
      <c r="BG47" s="1268"/>
      <c r="BH47" s="1268"/>
      <c r="BI47" s="1268"/>
      <c r="BJ47" s="1268"/>
      <c r="BK47" s="1268"/>
      <c r="BL47" s="1268"/>
      <c r="BM47" s="1268"/>
      <c r="BN47" s="1268"/>
      <c r="BO47" s="1268"/>
      <c r="BP47" s="1268"/>
      <c r="BQ47" s="1268"/>
      <c r="BR47" s="1268"/>
      <c r="BS47" s="1268"/>
      <c r="BT47" s="1268"/>
      <c r="BU47" s="1268"/>
      <c r="BV47" s="1268"/>
      <c r="BW47" s="1268"/>
      <c r="BX47" s="1268"/>
      <c r="BY47" s="1268"/>
      <c r="BZ47" s="1268"/>
      <c r="CA47" s="1268"/>
      <c r="CB47" s="1268"/>
      <c r="CC47" s="1268"/>
      <c r="CD47" s="1268"/>
      <c r="CE47" s="1268"/>
      <c r="CF47" s="1268"/>
      <c r="CG47" s="1268"/>
      <c r="CH47" s="1268"/>
      <c r="CI47" s="1268"/>
      <c r="CJ47" s="1268"/>
      <c r="CK47" s="1268"/>
      <c r="CL47" s="1268"/>
      <c r="CM47" s="1268"/>
      <c r="CN47" s="1268"/>
      <c r="CO47" s="1268"/>
      <c r="CP47" s="1268"/>
      <c r="CQ47" s="1268"/>
      <c r="CR47" s="1268"/>
      <c r="CS47" s="1268"/>
      <c r="CT47" s="1268"/>
      <c r="CU47" s="1268"/>
      <c r="CV47" s="1268"/>
      <c r="CW47" s="1268"/>
      <c r="CX47" s="1268"/>
      <c r="CY47" s="1268"/>
      <c r="CZ47" s="1268"/>
      <c r="DA47" s="1268"/>
      <c r="DB47" s="1268"/>
      <c r="DC47" s="1267"/>
    </row>
    <row r="48" spans="2:109" ht="13.5" x14ac:dyDescent="0.15">
      <c r="B48" s="1241"/>
      <c r="H48" s="1254"/>
      <c r="I48" s="1254"/>
      <c r="J48" s="1254"/>
      <c r="AN48" s="1254"/>
      <c r="AO48" s="1254"/>
      <c r="AP48" s="1254"/>
      <c r="AZ48" s="1254"/>
      <c r="BA48" s="1254"/>
      <c r="BB48" s="1254"/>
      <c r="BL48" s="1254"/>
      <c r="BM48" s="1254"/>
      <c r="BN48" s="1254"/>
      <c r="BX48" s="1254"/>
      <c r="BY48" s="1254"/>
      <c r="BZ48" s="1254"/>
      <c r="CJ48" s="1254"/>
      <c r="CK48" s="1254"/>
      <c r="CL48" s="1254"/>
      <c r="CV48" s="1254"/>
      <c r="CW48" s="1254"/>
      <c r="CX48" s="1254"/>
    </row>
    <row r="49" spans="1:109" ht="13.5" x14ac:dyDescent="0.15">
      <c r="B49" s="1241"/>
      <c r="AN49" s="1240" t="s">
        <v>596</v>
      </c>
    </row>
    <row r="50" spans="1:109" ht="13.5" x14ac:dyDescent="0.15">
      <c r="B50" s="1241"/>
      <c r="G50" s="1252"/>
      <c r="H50" s="1252"/>
      <c r="I50" s="1252"/>
      <c r="J50" s="1252"/>
      <c r="K50" s="1261"/>
      <c r="L50" s="1261"/>
      <c r="M50" s="1260"/>
      <c r="N50" s="1260"/>
      <c r="AN50" s="1259"/>
      <c r="AO50" s="1258"/>
      <c r="AP50" s="1258"/>
      <c r="AQ50" s="1258"/>
      <c r="AR50" s="1258"/>
      <c r="AS50" s="1258"/>
      <c r="AT50" s="1258"/>
      <c r="AU50" s="1258"/>
      <c r="AV50" s="1258"/>
      <c r="AW50" s="1258"/>
      <c r="AX50" s="1258"/>
      <c r="AY50" s="1258"/>
      <c r="AZ50" s="1258"/>
      <c r="BA50" s="1258"/>
      <c r="BB50" s="1258"/>
      <c r="BC50" s="1258"/>
      <c r="BD50" s="1258"/>
      <c r="BE50" s="1258"/>
      <c r="BF50" s="1258"/>
      <c r="BG50" s="1258"/>
      <c r="BH50" s="1258"/>
      <c r="BI50" s="1258"/>
      <c r="BJ50" s="1258"/>
      <c r="BK50" s="1258"/>
      <c r="BL50" s="1258"/>
      <c r="BM50" s="1258"/>
      <c r="BN50" s="1258"/>
      <c r="BO50" s="1257"/>
      <c r="BP50" s="1249" t="s">
        <v>544</v>
      </c>
      <c r="BQ50" s="1249"/>
      <c r="BR50" s="1249"/>
      <c r="BS50" s="1249"/>
      <c r="BT50" s="1249"/>
      <c r="BU50" s="1249"/>
      <c r="BV50" s="1249"/>
      <c r="BW50" s="1249"/>
      <c r="BX50" s="1249" t="s">
        <v>545</v>
      </c>
      <c r="BY50" s="1249"/>
      <c r="BZ50" s="1249"/>
      <c r="CA50" s="1249"/>
      <c r="CB50" s="1249"/>
      <c r="CC50" s="1249"/>
      <c r="CD50" s="1249"/>
      <c r="CE50" s="1249"/>
      <c r="CF50" s="1249" t="s">
        <v>546</v>
      </c>
      <c r="CG50" s="1249"/>
      <c r="CH50" s="1249"/>
      <c r="CI50" s="1249"/>
      <c r="CJ50" s="1249"/>
      <c r="CK50" s="1249"/>
      <c r="CL50" s="1249"/>
      <c r="CM50" s="1249"/>
      <c r="CN50" s="1249" t="s">
        <v>547</v>
      </c>
      <c r="CO50" s="1249"/>
      <c r="CP50" s="1249"/>
      <c r="CQ50" s="1249"/>
      <c r="CR50" s="1249"/>
      <c r="CS50" s="1249"/>
      <c r="CT50" s="1249"/>
      <c r="CU50" s="1249"/>
      <c r="CV50" s="1249" t="s">
        <v>548</v>
      </c>
      <c r="CW50" s="1249"/>
      <c r="CX50" s="1249"/>
      <c r="CY50" s="1249"/>
      <c r="CZ50" s="1249"/>
      <c r="DA50" s="1249"/>
      <c r="DB50" s="1249"/>
      <c r="DC50" s="1249"/>
    </row>
    <row r="51" spans="1:109" ht="13.5" customHeight="1" x14ac:dyDescent="0.15">
      <c r="B51" s="1241"/>
      <c r="G51" s="1256"/>
      <c r="H51" s="1256"/>
      <c r="I51" s="1289"/>
      <c r="J51" s="1289"/>
      <c r="K51" s="1255"/>
      <c r="L51" s="1255"/>
      <c r="M51" s="1255"/>
      <c r="N51" s="1255"/>
      <c r="AM51" s="1254"/>
      <c r="AN51" s="1248" t="s">
        <v>595</v>
      </c>
      <c r="AO51" s="1248"/>
      <c r="AP51" s="1248"/>
      <c r="AQ51" s="1248"/>
      <c r="AR51" s="1248"/>
      <c r="AS51" s="1248"/>
      <c r="AT51" s="1248"/>
      <c r="AU51" s="1248"/>
      <c r="AV51" s="1248"/>
      <c r="AW51" s="1248"/>
      <c r="AX51" s="1248"/>
      <c r="AY51" s="1248"/>
      <c r="AZ51" s="1248"/>
      <c r="BA51" s="1248"/>
      <c r="BB51" s="1248" t="s">
        <v>593</v>
      </c>
      <c r="BC51" s="1248"/>
      <c r="BD51" s="1248"/>
      <c r="BE51" s="1248"/>
      <c r="BF51" s="1248"/>
      <c r="BG51" s="1248"/>
      <c r="BH51" s="1248"/>
      <c r="BI51" s="1248"/>
      <c r="BJ51" s="1248"/>
      <c r="BK51" s="1248"/>
      <c r="BL51" s="1248"/>
      <c r="BM51" s="1248"/>
      <c r="BN51" s="1248"/>
      <c r="BO51" s="1248"/>
      <c r="BP51" s="1247"/>
      <c r="BQ51" s="1247"/>
      <c r="BR51" s="1247"/>
      <c r="BS51" s="1247"/>
      <c r="BT51" s="1247"/>
      <c r="BU51" s="1247"/>
      <c r="BV51" s="1247"/>
      <c r="BW51" s="1247"/>
      <c r="BX51" s="1247"/>
      <c r="BY51" s="1247"/>
      <c r="BZ51" s="1247"/>
      <c r="CA51" s="1247"/>
      <c r="CB51" s="1247"/>
      <c r="CC51" s="1247"/>
      <c r="CD51" s="1247"/>
      <c r="CE51" s="1247"/>
      <c r="CF51" s="1247"/>
      <c r="CG51" s="1247"/>
      <c r="CH51" s="1247"/>
      <c r="CI51" s="1247"/>
      <c r="CJ51" s="1247"/>
      <c r="CK51" s="1247"/>
      <c r="CL51" s="1247"/>
      <c r="CM51" s="1247"/>
      <c r="CN51" s="1247"/>
      <c r="CO51" s="1247"/>
      <c r="CP51" s="1247"/>
      <c r="CQ51" s="1247"/>
      <c r="CR51" s="1247"/>
      <c r="CS51" s="1247"/>
      <c r="CT51" s="1247"/>
      <c r="CU51" s="1247"/>
      <c r="CV51" s="1247"/>
      <c r="CW51" s="1247"/>
      <c r="CX51" s="1247"/>
      <c r="CY51" s="1247"/>
      <c r="CZ51" s="1247"/>
      <c r="DA51" s="1247"/>
      <c r="DB51" s="1247"/>
      <c r="DC51" s="1247"/>
    </row>
    <row r="52" spans="1:109" ht="13.5" x14ac:dyDescent="0.15">
      <c r="B52" s="1241"/>
      <c r="G52" s="1256"/>
      <c r="H52" s="1256"/>
      <c r="I52" s="1289"/>
      <c r="J52" s="1289"/>
      <c r="K52" s="1255"/>
      <c r="L52" s="1255"/>
      <c r="M52" s="1255"/>
      <c r="N52" s="1255"/>
      <c r="AM52" s="1254"/>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ht="13.5" x14ac:dyDescent="0.15">
      <c r="A53" s="1276"/>
      <c r="B53" s="1241"/>
      <c r="G53" s="1256"/>
      <c r="H53" s="1256"/>
      <c r="I53" s="1252"/>
      <c r="J53" s="1252"/>
      <c r="K53" s="1255"/>
      <c r="L53" s="1255"/>
      <c r="M53" s="1255"/>
      <c r="N53" s="1255"/>
      <c r="AM53" s="1254"/>
      <c r="AN53" s="1248"/>
      <c r="AO53" s="1248"/>
      <c r="AP53" s="1248"/>
      <c r="AQ53" s="1248"/>
      <c r="AR53" s="1248"/>
      <c r="AS53" s="1248"/>
      <c r="AT53" s="1248"/>
      <c r="AU53" s="1248"/>
      <c r="AV53" s="1248"/>
      <c r="AW53" s="1248"/>
      <c r="AX53" s="1248"/>
      <c r="AY53" s="1248"/>
      <c r="AZ53" s="1248"/>
      <c r="BA53" s="1248"/>
      <c r="BB53" s="1248" t="s">
        <v>600</v>
      </c>
      <c r="BC53" s="1248"/>
      <c r="BD53" s="1248"/>
      <c r="BE53" s="1248"/>
      <c r="BF53" s="1248"/>
      <c r="BG53" s="1248"/>
      <c r="BH53" s="1248"/>
      <c r="BI53" s="1248"/>
      <c r="BJ53" s="1248"/>
      <c r="BK53" s="1248"/>
      <c r="BL53" s="1248"/>
      <c r="BM53" s="1248"/>
      <c r="BN53" s="1248"/>
      <c r="BO53" s="1248"/>
      <c r="BP53" s="1247">
        <v>58.4</v>
      </c>
      <c r="BQ53" s="1247"/>
      <c r="BR53" s="1247"/>
      <c r="BS53" s="1247"/>
      <c r="BT53" s="1247"/>
      <c r="BU53" s="1247"/>
      <c r="BV53" s="1247"/>
      <c r="BW53" s="1247"/>
      <c r="BX53" s="1247">
        <v>59.5</v>
      </c>
      <c r="BY53" s="1247"/>
      <c r="BZ53" s="1247"/>
      <c r="CA53" s="1247"/>
      <c r="CB53" s="1247"/>
      <c r="CC53" s="1247"/>
      <c r="CD53" s="1247"/>
      <c r="CE53" s="1247"/>
      <c r="CF53" s="1247">
        <v>60.1</v>
      </c>
      <c r="CG53" s="1247"/>
      <c r="CH53" s="1247"/>
      <c r="CI53" s="1247"/>
      <c r="CJ53" s="1247"/>
      <c r="CK53" s="1247"/>
      <c r="CL53" s="1247"/>
      <c r="CM53" s="1247"/>
      <c r="CN53" s="1247">
        <v>60.5</v>
      </c>
      <c r="CO53" s="1247"/>
      <c r="CP53" s="1247"/>
      <c r="CQ53" s="1247"/>
      <c r="CR53" s="1247"/>
      <c r="CS53" s="1247"/>
      <c r="CT53" s="1247"/>
      <c r="CU53" s="1247"/>
      <c r="CV53" s="1247">
        <v>59.9</v>
      </c>
      <c r="CW53" s="1247"/>
      <c r="CX53" s="1247"/>
      <c r="CY53" s="1247"/>
      <c r="CZ53" s="1247"/>
      <c r="DA53" s="1247"/>
      <c r="DB53" s="1247"/>
      <c r="DC53" s="1247"/>
    </row>
    <row r="54" spans="1:109" ht="13.5" x14ac:dyDescent="0.15">
      <c r="A54" s="1276"/>
      <c r="B54" s="1241"/>
      <c r="G54" s="1256"/>
      <c r="H54" s="1256"/>
      <c r="I54" s="1252"/>
      <c r="J54" s="1252"/>
      <c r="K54" s="1255"/>
      <c r="L54" s="1255"/>
      <c r="M54" s="1255"/>
      <c r="N54" s="1255"/>
      <c r="AM54" s="1254"/>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ht="13.5" x14ac:dyDescent="0.15">
      <c r="A55" s="1276"/>
      <c r="B55" s="1241"/>
      <c r="G55" s="1252"/>
      <c r="H55" s="1252"/>
      <c r="I55" s="1252"/>
      <c r="J55" s="1252"/>
      <c r="K55" s="1255"/>
      <c r="L55" s="1255"/>
      <c r="M55" s="1255"/>
      <c r="N55" s="1255"/>
      <c r="AN55" s="1249" t="s">
        <v>594</v>
      </c>
      <c r="AO55" s="1249"/>
      <c r="AP55" s="1249"/>
      <c r="AQ55" s="1249"/>
      <c r="AR55" s="1249"/>
      <c r="AS55" s="1249"/>
      <c r="AT55" s="1249"/>
      <c r="AU55" s="1249"/>
      <c r="AV55" s="1249"/>
      <c r="AW55" s="1249"/>
      <c r="AX55" s="1249"/>
      <c r="AY55" s="1249"/>
      <c r="AZ55" s="1249"/>
      <c r="BA55" s="1249"/>
      <c r="BB55" s="1248" t="s">
        <v>593</v>
      </c>
      <c r="BC55" s="1248"/>
      <c r="BD55" s="1248"/>
      <c r="BE55" s="1248"/>
      <c r="BF55" s="1248"/>
      <c r="BG55" s="1248"/>
      <c r="BH55" s="1248"/>
      <c r="BI55" s="1248"/>
      <c r="BJ55" s="1248"/>
      <c r="BK55" s="1248"/>
      <c r="BL55" s="1248"/>
      <c r="BM55" s="1248"/>
      <c r="BN55" s="1248"/>
      <c r="BO55" s="1248"/>
      <c r="BP55" s="1247">
        <v>40.799999999999997</v>
      </c>
      <c r="BQ55" s="1247"/>
      <c r="BR55" s="1247"/>
      <c r="BS55" s="1247"/>
      <c r="BT55" s="1247"/>
      <c r="BU55" s="1247"/>
      <c r="BV55" s="1247"/>
      <c r="BW55" s="1247"/>
      <c r="BX55" s="1247">
        <v>38.5</v>
      </c>
      <c r="BY55" s="1247"/>
      <c r="BZ55" s="1247"/>
      <c r="CA55" s="1247"/>
      <c r="CB55" s="1247"/>
      <c r="CC55" s="1247"/>
      <c r="CD55" s="1247"/>
      <c r="CE55" s="1247"/>
      <c r="CF55" s="1247">
        <v>35.5</v>
      </c>
      <c r="CG55" s="1247"/>
      <c r="CH55" s="1247"/>
      <c r="CI55" s="1247"/>
      <c r="CJ55" s="1247"/>
      <c r="CK55" s="1247"/>
      <c r="CL55" s="1247"/>
      <c r="CM55" s="1247"/>
      <c r="CN55" s="1247">
        <v>13.5</v>
      </c>
      <c r="CO55" s="1247"/>
      <c r="CP55" s="1247"/>
      <c r="CQ55" s="1247"/>
      <c r="CR55" s="1247"/>
      <c r="CS55" s="1247"/>
      <c r="CT55" s="1247"/>
      <c r="CU55" s="1247"/>
      <c r="CV55" s="1247">
        <v>0</v>
      </c>
      <c r="CW55" s="1247"/>
      <c r="CX55" s="1247"/>
      <c r="CY55" s="1247"/>
      <c r="CZ55" s="1247"/>
      <c r="DA55" s="1247"/>
      <c r="DB55" s="1247"/>
      <c r="DC55" s="1247"/>
    </row>
    <row r="56" spans="1:109" ht="13.5" x14ac:dyDescent="0.15">
      <c r="A56" s="1276"/>
      <c r="B56" s="1241"/>
      <c r="G56" s="1252"/>
      <c r="H56" s="1252"/>
      <c r="I56" s="1252"/>
      <c r="J56" s="1252"/>
      <c r="K56" s="1255"/>
      <c r="L56" s="1255"/>
      <c r="M56" s="1255"/>
      <c r="N56" s="1255"/>
      <c r="AN56" s="1249"/>
      <c r="AO56" s="1249"/>
      <c r="AP56" s="1249"/>
      <c r="AQ56" s="1249"/>
      <c r="AR56" s="1249"/>
      <c r="AS56" s="1249"/>
      <c r="AT56" s="1249"/>
      <c r="AU56" s="1249"/>
      <c r="AV56" s="1249"/>
      <c r="AW56" s="1249"/>
      <c r="AX56" s="1249"/>
      <c r="AY56" s="1249"/>
      <c r="AZ56" s="1249"/>
      <c r="BA56" s="1249"/>
      <c r="BB56" s="1248"/>
      <c r="BC56" s="1248"/>
      <c r="BD56" s="1248"/>
      <c r="BE56" s="1248"/>
      <c r="BF56" s="1248"/>
      <c r="BG56" s="1248"/>
      <c r="BH56" s="1248"/>
      <c r="BI56" s="1248"/>
      <c r="BJ56" s="1248"/>
      <c r="BK56" s="1248"/>
      <c r="BL56" s="1248"/>
      <c r="BM56" s="1248"/>
      <c r="BN56" s="1248"/>
      <c r="BO56" s="1248"/>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1276" customFormat="1" ht="13.5" x14ac:dyDescent="0.15">
      <c r="B57" s="1282"/>
      <c r="G57" s="1252"/>
      <c r="H57" s="1252"/>
      <c r="I57" s="1251"/>
      <c r="J57" s="1251"/>
      <c r="K57" s="1255"/>
      <c r="L57" s="1255"/>
      <c r="M57" s="1255"/>
      <c r="N57" s="1255"/>
      <c r="AM57" s="1240"/>
      <c r="AN57" s="1249"/>
      <c r="AO57" s="1249"/>
      <c r="AP57" s="1249"/>
      <c r="AQ57" s="1249"/>
      <c r="AR57" s="1249"/>
      <c r="AS57" s="1249"/>
      <c r="AT57" s="1249"/>
      <c r="AU57" s="1249"/>
      <c r="AV57" s="1249"/>
      <c r="AW57" s="1249"/>
      <c r="AX57" s="1249"/>
      <c r="AY57" s="1249"/>
      <c r="AZ57" s="1249"/>
      <c r="BA57" s="1249"/>
      <c r="BB57" s="1248" t="s">
        <v>600</v>
      </c>
      <c r="BC57" s="1248"/>
      <c r="BD57" s="1248"/>
      <c r="BE57" s="1248"/>
      <c r="BF57" s="1248"/>
      <c r="BG57" s="1248"/>
      <c r="BH57" s="1248"/>
      <c r="BI57" s="1248"/>
      <c r="BJ57" s="1248"/>
      <c r="BK57" s="1248"/>
      <c r="BL57" s="1248"/>
      <c r="BM57" s="1248"/>
      <c r="BN57" s="1248"/>
      <c r="BO57" s="1248"/>
      <c r="BP57" s="1247">
        <v>63.5</v>
      </c>
      <c r="BQ57" s="1247"/>
      <c r="BR57" s="1247"/>
      <c r="BS57" s="1247"/>
      <c r="BT57" s="1247"/>
      <c r="BU57" s="1247"/>
      <c r="BV57" s="1247"/>
      <c r="BW57" s="1247"/>
      <c r="BX57" s="1247">
        <v>65.3</v>
      </c>
      <c r="BY57" s="1247"/>
      <c r="BZ57" s="1247"/>
      <c r="CA57" s="1247"/>
      <c r="CB57" s="1247"/>
      <c r="CC57" s="1247"/>
      <c r="CD57" s="1247"/>
      <c r="CE57" s="1247"/>
      <c r="CF57" s="1247">
        <v>66</v>
      </c>
      <c r="CG57" s="1247"/>
      <c r="CH57" s="1247"/>
      <c r="CI57" s="1247"/>
      <c r="CJ57" s="1247"/>
      <c r="CK57" s="1247"/>
      <c r="CL57" s="1247"/>
      <c r="CM57" s="1247"/>
      <c r="CN57" s="1247">
        <v>65.099999999999994</v>
      </c>
      <c r="CO57" s="1247"/>
      <c r="CP57" s="1247"/>
      <c r="CQ57" s="1247"/>
      <c r="CR57" s="1247"/>
      <c r="CS57" s="1247"/>
      <c r="CT57" s="1247"/>
      <c r="CU57" s="1247"/>
      <c r="CV57" s="1247">
        <v>64.3</v>
      </c>
      <c r="CW57" s="1247"/>
      <c r="CX57" s="1247"/>
      <c r="CY57" s="1247"/>
      <c r="CZ57" s="1247"/>
      <c r="DA57" s="1247"/>
      <c r="DB57" s="1247"/>
      <c r="DC57" s="1247"/>
      <c r="DD57" s="1287"/>
      <c r="DE57" s="1282"/>
    </row>
    <row r="58" spans="1:109" s="1276" customFormat="1" ht="13.5" x14ac:dyDescent="0.15">
      <c r="A58" s="1240"/>
      <c r="B58" s="1282"/>
      <c r="G58" s="1252"/>
      <c r="H58" s="1252"/>
      <c r="I58" s="1251"/>
      <c r="J58" s="1251"/>
      <c r="K58" s="1255"/>
      <c r="L58" s="1255"/>
      <c r="M58" s="1255"/>
      <c r="N58" s="1255"/>
      <c r="AM58" s="1240"/>
      <c r="AN58" s="1249"/>
      <c r="AO58" s="1249"/>
      <c r="AP58" s="1249"/>
      <c r="AQ58" s="1249"/>
      <c r="AR58" s="1249"/>
      <c r="AS58" s="1249"/>
      <c r="AT58" s="1249"/>
      <c r="AU58" s="1249"/>
      <c r="AV58" s="1249"/>
      <c r="AW58" s="1249"/>
      <c r="AX58" s="1249"/>
      <c r="AY58" s="1249"/>
      <c r="AZ58" s="1249"/>
      <c r="BA58" s="1249"/>
      <c r="BB58" s="1248"/>
      <c r="BC58" s="1248"/>
      <c r="BD58" s="1248"/>
      <c r="BE58" s="1248"/>
      <c r="BF58" s="1248"/>
      <c r="BG58" s="1248"/>
      <c r="BH58" s="1248"/>
      <c r="BI58" s="1248"/>
      <c r="BJ58" s="1248"/>
      <c r="BK58" s="1248"/>
      <c r="BL58" s="1248"/>
      <c r="BM58" s="1248"/>
      <c r="BN58" s="1248"/>
      <c r="BO58" s="1248"/>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1287"/>
      <c r="DE58" s="1282"/>
    </row>
    <row r="59" spans="1:109" s="1276" customFormat="1" ht="13.5" x14ac:dyDescent="0.15">
      <c r="A59" s="1240"/>
      <c r="B59" s="1282"/>
      <c r="K59" s="1288"/>
      <c r="L59" s="1288"/>
      <c r="M59" s="1288"/>
      <c r="N59" s="1288"/>
      <c r="AQ59" s="1288"/>
      <c r="AR59" s="1288"/>
      <c r="AS59" s="1288"/>
      <c r="AT59" s="1288"/>
      <c r="BC59" s="1288"/>
      <c r="BD59" s="1288"/>
      <c r="BE59" s="1288"/>
      <c r="BF59" s="1288"/>
      <c r="BO59" s="1288"/>
      <c r="BP59" s="1288"/>
      <c r="BQ59" s="1288"/>
      <c r="BR59" s="1288"/>
      <c r="CA59" s="1288"/>
      <c r="CB59" s="1288"/>
      <c r="CC59" s="1288"/>
      <c r="CD59" s="1288"/>
      <c r="CM59" s="1288"/>
      <c r="CN59" s="1288"/>
      <c r="CO59" s="1288"/>
      <c r="CP59" s="1288"/>
      <c r="CY59" s="1288"/>
      <c r="CZ59" s="1288"/>
      <c r="DA59" s="1288"/>
      <c r="DB59" s="1288"/>
      <c r="DC59" s="1288"/>
      <c r="DD59" s="1287"/>
      <c r="DE59" s="1282"/>
    </row>
    <row r="60" spans="1:109" s="1276" customFormat="1" ht="13.5" x14ac:dyDescent="0.15">
      <c r="A60" s="1240"/>
      <c r="B60" s="1282"/>
      <c r="K60" s="1288"/>
      <c r="L60" s="1288"/>
      <c r="M60" s="1288"/>
      <c r="N60" s="1288"/>
      <c r="AQ60" s="1288"/>
      <c r="AR60" s="1288"/>
      <c r="AS60" s="1288"/>
      <c r="AT60" s="1288"/>
      <c r="BC60" s="1288"/>
      <c r="BD60" s="1288"/>
      <c r="BE60" s="1288"/>
      <c r="BF60" s="1288"/>
      <c r="BO60" s="1288"/>
      <c r="BP60" s="1288"/>
      <c r="BQ60" s="1288"/>
      <c r="BR60" s="1288"/>
      <c r="CA60" s="1288"/>
      <c r="CB60" s="1288"/>
      <c r="CC60" s="1288"/>
      <c r="CD60" s="1288"/>
      <c r="CM60" s="1288"/>
      <c r="CN60" s="1288"/>
      <c r="CO60" s="1288"/>
      <c r="CP60" s="1288"/>
      <c r="CY60" s="1288"/>
      <c r="CZ60" s="1288"/>
      <c r="DA60" s="1288"/>
      <c r="DB60" s="1288"/>
      <c r="DC60" s="1288"/>
      <c r="DD60" s="1287"/>
      <c r="DE60" s="1282"/>
    </row>
    <row r="61" spans="1:109" s="1276" customFormat="1" ht="13.5" x14ac:dyDescent="0.15">
      <c r="A61" s="1240"/>
      <c r="B61" s="1286"/>
      <c r="C61" s="1285"/>
      <c r="D61" s="1285"/>
      <c r="E61" s="1285"/>
      <c r="F61" s="1285"/>
      <c r="G61" s="1285"/>
      <c r="H61" s="1285"/>
      <c r="I61" s="1285"/>
      <c r="J61" s="1285"/>
      <c r="K61" s="1285"/>
      <c r="L61" s="1285"/>
      <c r="M61" s="1284"/>
      <c r="N61" s="1284"/>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4"/>
      <c r="AT61" s="1284"/>
      <c r="AU61" s="1285"/>
      <c r="AV61" s="1285"/>
      <c r="AW61" s="1285"/>
      <c r="AX61" s="1285"/>
      <c r="AY61" s="1285"/>
      <c r="AZ61" s="1285"/>
      <c r="BA61" s="1285"/>
      <c r="BB61" s="1285"/>
      <c r="BC61" s="1285"/>
      <c r="BD61" s="1285"/>
      <c r="BE61" s="1284"/>
      <c r="BF61" s="1284"/>
      <c r="BG61" s="1285"/>
      <c r="BH61" s="1285"/>
      <c r="BI61" s="1285"/>
      <c r="BJ61" s="1285"/>
      <c r="BK61" s="1285"/>
      <c r="BL61" s="1285"/>
      <c r="BM61" s="1285"/>
      <c r="BN61" s="1285"/>
      <c r="BO61" s="1285"/>
      <c r="BP61" s="1285"/>
      <c r="BQ61" s="1284"/>
      <c r="BR61" s="1284"/>
      <c r="BS61" s="1285"/>
      <c r="BT61" s="1285"/>
      <c r="BU61" s="1285"/>
      <c r="BV61" s="1285"/>
      <c r="BW61" s="1285"/>
      <c r="BX61" s="1285"/>
      <c r="BY61" s="1285"/>
      <c r="BZ61" s="1285"/>
      <c r="CA61" s="1285"/>
      <c r="CB61" s="1285"/>
      <c r="CC61" s="1284"/>
      <c r="CD61" s="1284"/>
      <c r="CE61" s="1285"/>
      <c r="CF61" s="1285"/>
      <c r="CG61" s="1285"/>
      <c r="CH61" s="1285"/>
      <c r="CI61" s="1285"/>
      <c r="CJ61" s="1285"/>
      <c r="CK61" s="1285"/>
      <c r="CL61" s="1285"/>
      <c r="CM61" s="1285"/>
      <c r="CN61" s="1285"/>
      <c r="CO61" s="1284"/>
      <c r="CP61" s="1284"/>
      <c r="CQ61" s="1285"/>
      <c r="CR61" s="1285"/>
      <c r="CS61" s="1285"/>
      <c r="CT61" s="1285"/>
      <c r="CU61" s="1285"/>
      <c r="CV61" s="1285"/>
      <c r="CW61" s="1285"/>
      <c r="CX61" s="1285"/>
      <c r="CY61" s="1285"/>
      <c r="CZ61" s="1285"/>
      <c r="DA61" s="1284"/>
      <c r="DB61" s="1284"/>
      <c r="DC61" s="1284"/>
      <c r="DD61" s="1283"/>
      <c r="DE61" s="1282"/>
    </row>
    <row r="62" spans="1:109" ht="13.5"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40"/>
    </row>
    <row r="63" spans="1:109" ht="17.25" x14ac:dyDescent="0.15">
      <c r="B63" s="1280" t="s">
        <v>599</v>
      </c>
    </row>
    <row r="64" spans="1:109" ht="13.5" x14ac:dyDescent="0.15">
      <c r="B64" s="1241"/>
      <c r="G64" s="1277"/>
      <c r="I64" s="1279"/>
      <c r="J64" s="1279"/>
      <c r="K64" s="1279"/>
      <c r="L64" s="1279"/>
      <c r="M64" s="1279"/>
      <c r="N64" s="1278"/>
      <c r="AM64" s="1277"/>
      <c r="AN64" s="1277" t="s">
        <v>598</v>
      </c>
      <c r="AP64" s="1276"/>
      <c r="AQ64" s="1276"/>
      <c r="AR64" s="1276"/>
      <c r="AY64" s="1277"/>
      <c r="BA64" s="1276"/>
      <c r="BB64" s="1276"/>
      <c r="BC64" s="1276"/>
      <c r="BK64" s="1277"/>
      <c r="BM64" s="1276"/>
      <c r="BN64" s="1276"/>
      <c r="BO64" s="1276"/>
      <c r="BW64" s="1277"/>
      <c r="BY64" s="1276"/>
      <c r="BZ64" s="1276"/>
      <c r="CA64" s="1276"/>
      <c r="CI64" s="1277"/>
      <c r="CK64" s="1276"/>
      <c r="CL64" s="1276"/>
      <c r="CM64" s="1276"/>
      <c r="CU64" s="1277"/>
      <c r="CW64" s="1276"/>
      <c r="CX64" s="1276"/>
      <c r="CY64" s="1276"/>
    </row>
    <row r="65" spans="2:107" ht="13.5" x14ac:dyDescent="0.15">
      <c r="B65" s="1241"/>
      <c r="AN65" s="1275" t="s">
        <v>597</v>
      </c>
      <c r="AO65" s="1274"/>
      <c r="AP65" s="1274"/>
      <c r="AQ65" s="1274"/>
      <c r="AR65" s="1274"/>
      <c r="AS65" s="1274"/>
      <c r="AT65" s="1274"/>
      <c r="AU65" s="1274"/>
      <c r="AV65" s="1274"/>
      <c r="AW65" s="1274"/>
      <c r="AX65" s="1274"/>
      <c r="AY65" s="1274"/>
      <c r="AZ65" s="1274"/>
      <c r="BA65" s="1274"/>
      <c r="BB65" s="1274"/>
      <c r="BC65" s="1274"/>
      <c r="BD65" s="1274"/>
      <c r="BE65" s="1274"/>
      <c r="BF65" s="1274"/>
      <c r="BG65" s="1274"/>
      <c r="BH65" s="1274"/>
      <c r="BI65" s="1274"/>
      <c r="BJ65" s="1274"/>
      <c r="BK65" s="1274"/>
      <c r="BL65" s="1274"/>
      <c r="BM65" s="1274"/>
      <c r="BN65" s="1274"/>
      <c r="BO65" s="1274"/>
      <c r="BP65" s="1274"/>
      <c r="BQ65" s="1274"/>
      <c r="BR65" s="1274"/>
      <c r="BS65" s="1274"/>
      <c r="BT65" s="1274"/>
      <c r="BU65" s="1274"/>
      <c r="BV65" s="1274"/>
      <c r="BW65" s="1274"/>
      <c r="BX65" s="1274"/>
      <c r="BY65" s="1274"/>
      <c r="BZ65" s="1274"/>
      <c r="CA65" s="1274"/>
      <c r="CB65" s="1274"/>
      <c r="CC65" s="1274"/>
      <c r="CD65" s="1274"/>
      <c r="CE65" s="1274"/>
      <c r="CF65" s="1274"/>
      <c r="CG65" s="1274"/>
      <c r="CH65" s="1274"/>
      <c r="CI65" s="1274"/>
      <c r="CJ65" s="1274"/>
      <c r="CK65" s="1274"/>
      <c r="CL65" s="1274"/>
      <c r="CM65" s="1274"/>
      <c r="CN65" s="1274"/>
      <c r="CO65" s="1274"/>
      <c r="CP65" s="1274"/>
      <c r="CQ65" s="1274"/>
      <c r="CR65" s="1274"/>
      <c r="CS65" s="1274"/>
      <c r="CT65" s="1274"/>
      <c r="CU65" s="1274"/>
      <c r="CV65" s="1274"/>
      <c r="CW65" s="1274"/>
      <c r="CX65" s="1274"/>
      <c r="CY65" s="1274"/>
      <c r="CZ65" s="1274"/>
      <c r="DA65" s="1274"/>
      <c r="DB65" s="1274"/>
      <c r="DC65" s="1273"/>
    </row>
    <row r="66" spans="2:107" ht="13.5" x14ac:dyDescent="0.15">
      <c r="B66" s="1241"/>
      <c r="AN66" s="1272"/>
      <c r="AO66" s="1271"/>
      <c r="AP66" s="1271"/>
      <c r="AQ66" s="1271"/>
      <c r="AR66" s="1271"/>
      <c r="AS66" s="1271"/>
      <c r="AT66" s="1271"/>
      <c r="AU66" s="1271"/>
      <c r="AV66" s="1271"/>
      <c r="AW66" s="1271"/>
      <c r="AX66" s="1271"/>
      <c r="AY66" s="1271"/>
      <c r="AZ66" s="1271"/>
      <c r="BA66" s="1271"/>
      <c r="BB66" s="1271"/>
      <c r="BC66" s="1271"/>
      <c r="BD66" s="1271"/>
      <c r="BE66" s="1271"/>
      <c r="BF66" s="1271"/>
      <c r="BG66" s="1271"/>
      <c r="BH66" s="1271"/>
      <c r="BI66" s="1271"/>
      <c r="BJ66" s="1271"/>
      <c r="BK66" s="1271"/>
      <c r="BL66" s="1271"/>
      <c r="BM66" s="1271"/>
      <c r="BN66" s="1271"/>
      <c r="BO66" s="1271"/>
      <c r="BP66" s="1271"/>
      <c r="BQ66" s="1271"/>
      <c r="BR66" s="1271"/>
      <c r="BS66" s="1271"/>
      <c r="BT66" s="1271"/>
      <c r="BU66" s="1271"/>
      <c r="BV66" s="1271"/>
      <c r="BW66" s="1271"/>
      <c r="BX66" s="1271"/>
      <c r="BY66" s="1271"/>
      <c r="BZ66" s="1271"/>
      <c r="CA66" s="1271"/>
      <c r="CB66" s="1271"/>
      <c r="CC66" s="1271"/>
      <c r="CD66" s="1271"/>
      <c r="CE66" s="1271"/>
      <c r="CF66" s="1271"/>
      <c r="CG66" s="1271"/>
      <c r="CH66" s="1271"/>
      <c r="CI66" s="1271"/>
      <c r="CJ66" s="1271"/>
      <c r="CK66" s="1271"/>
      <c r="CL66" s="1271"/>
      <c r="CM66" s="1271"/>
      <c r="CN66" s="1271"/>
      <c r="CO66" s="1271"/>
      <c r="CP66" s="1271"/>
      <c r="CQ66" s="1271"/>
      <c r="CR66" s="1271"/>
      <c r="CS66" s="1271"/>
      <c r="CT66" s="1271"/>
      <c r="CU66" s="1271"/>
      <c r="CV66" s="1271"/>
      <c r="CW66" s="1271"/>
      <c r="CX66" s="1271"/>
      <c r="CY66" s="1271"/>
      <c r="CZ66" s="1271"/>
      <c r="DA66" s="1271"/>
      <c r="DB66" s="1271"/>
      <c r="DC66" s="1270"/>
    </row>
    <row r="67" spans="2:107" ht="13.5" x14ac:dyDescent="0.15">
      <c r="B67" s="1241"/>
      <c r="AN67" s="1272"/>
      <c r="AO67" s="1271"/>
      <c r="AP67" s="1271"/>
      <c r="AQ67" s="1271"/>
      <c r="AR67" s="1271"/>
      <c r="AS67" s="1271"/>
      <c r="AT67" s="1271"/>
      <c r="AU67" s="1271"/>
      <c r="AV67" s="1271"/>
      <c r="AW67" s="1271"/>
      <c r="AX67" s="1271"/>
      <c r="AY67" s="1271"/>
      <c r="AZ67" s="1271"/>
      <c r="BA67" s="1271"/>
      <c r="BB67" s="1271"/>
      <c r="BC67" s="1271"/>
      <c r="BD67" s="1271"/>
      <c r="BE67" s="1271"/>
      <c r="BF67" s="1271"/>
      <c r="BG67" s="1271"/>
      <c r="BH67" s="1271"/>
      <c r="BI67" s="1271"/>
      <c r="BJ67" s="1271"/>
      <c r="BK67" s="1271"/>
      <c r="BL67" s="1271"/>
      <c r="BM67" s="1271"/>
      <c r="BN67" s="1271"/>
      <c r="BO67" s="1271"/>
      <c r="BP67" s="1271"/>
      <c r="BQ67" s="1271"/>
      <c r="BR67" s="1271"/>
      <c r="BS67" s="1271"/>
      <c r="BT67" s="1271"/>
      <c r="BU67" s="1271"/>
      <c r="BV67" s="1271"/>
      <c r="BW67" s="1271"/>
      <c r="BX67" s="1271"/>
      <c r="BY67" s="1271"/>
      <c r="BZ67" s="1271"/>
      <c r="CA67" s="1271"/>
      <c r="CB67" s="1271"/>
      <c r="CC67" s="1271"/>
      <c r="CD67" s="1271"/>
      <c r="CE67" s="1271"/>
      <c r="CF67" s="1271"/>
      <c r="CG67" s="1271"/>
      <c r="CH67" s="1271"/>
      <c r="CI67" s="1271"/>
      <c r="CJ67" s="1271"/>
      <c r="CK67" s="1271"/>
      <c r="CL67" s="1271"/>
      <c r="CM67" s="1271"/>
      <c r="CN67" s="1271"/>
      <c r="CO67" s="1271"/>
      <c r="CP67" s="1271"/>
      <c r="CQ67" s="1271"/>
      <c r="CR67" s="1271"/>
      <c r="CS67" s="1271"/>
      <c r="CT67" s="1271"/>
      <c r="CU67" s="1271"/>
      <c r="CV67" s="1271"/>
      <c r="CW67" s="1271"/>
      <c r="CX67" s="1271"/>
      <c r="CY67" s="1271"/>
      <c r="CZ67" s="1271"/>
      <c r="DA67" s="1271"/>
      <c r="DB67" s="1271"/>
      <c r="DC67" s="1270"/>
    </row>
    <row r="68" spans="2:107" ht="13.5" x14ac:dyDescent="0.15">
      <c r="B68" s="1241"/>
      <c r="AN68" s="1272"/>
      <c r="AO68" s="1271"/>
      <c r="AP68" s="1271"/>
      <c r="AQ68" s="1271"/>
      <c r="AR68" s="1271"/>
      <c r="AS68" s="1271"/>
      <c r="AT68" s="1271"/>
      <c r="AU68" s="1271"/>
      <c r="AV68" s="1271"/>
      <c r="AW68" s="1271"/>
      <c r="AX68" s="1271"/>
      <c r="AY68" s="1271"/>
      <c r="AZ68" s="1271"/>
      <c r="BA68" s="1271"/>
      <c r="BB68" s="1271"/>
      <c r="BC68" s="1271"/>
      <c r="BD68" s="1271"/>
      <c r="BE68" s="1271"/>
      <c r="BF68" s="1271"/>
      <c r="BG68" s="1271"/>
      <c r="BH68" s="1271"/>
      <c r="BI68" s="1271"/>
      <c r="BJ68" s="1271"/>
      <c r="BK68" s="1271"/>
      <c r="BL68" s="1271"/>
      <c r="BM68" s="1271"/>
      <c r="BN68" s="1271"/>
      <c r="BO68" s="1271"/>
      <c r="BP68" s="1271"/>
      <c r="BQ68" s="1271"/>
      <c r="BR68" s="1271"/>
      <c r="BS68" s="1271"/>
      <c r="BT68" s="1271"/>
      <c r="BU68" s="1271"/>
      <c r="BV68" s="1271"/>
      <c r="BW68" s="1271"/>
      <c r="BX68" s="1271"/>
      <c r="BY68" s="1271"/>
      <c r="BZ68" s="1271"/>
      <c r="CA68" s="1271"/>
      <c r="CB68" s="1271"/>
      <c r="CC68" s="1271"/>
      <c r="CD68" s="1271"/>
      <c r="CE68" s="1271"/>
      <c r="CF68" s="1271"/>
      <c r="CG68" s="1271"/>
      <c r="CH68" s="1271"/>
      <c r="CI68" s="1271"/>
      <c r="CJ68" s="1271"/>
      <c r="CK68" s="1271"/>
      <c r="CL68" s="1271"/>
      <c r="CM68" s="1271"/>
      <c r="CN68" s="1271"/>
      <c r="CO68" s="1271"/>
      <c r="CP68" s="1271"/>
      <c r="CQ68" s="1271"/>
      <c r="CR68" s="1271"/>
      <c r="CS68" s="1271"/>
      <c r="CT68" s="1271"/>
      <c r="CU68" s="1271"/>
      <c r="CV68" s="1271"/>
      <c r="CW68" s="1271"/>
      <c r="CX68" s="1271"/>
      <c r="CY68" s="1271"/>
      <c r="CZ68" s="1271"/>
      <c r="DA68" s="1271"/>
      <c r="DB68" s="1271"/>
      <c r="DC68" s="1270"/>
    </row>
    <row r="69" spans="2:107" ht="13.5" x14ac:dyDescent="0.15">
      <c r="B69" s="1241"/>
      <c r="AN69" s="1269"/>
      <c r="AO69" s="1268"/>
      <c r="AP69" s="1268"/>
      <c r="AQ69" s="1268"/>
      <c r="AR69" s="1268"/>
      <c r="AS69" s="1268"/>
      <c r="AT69" s="1268"/>
      <c r="AU69" s="1268"/>
      <c r="AV69" s="1268"/>
      <c r="AW69" s="1268"/>
      <c r="AX69" s="1268"/>
      <c r="AY69" s="1268"/>
      <c r="AZ69" s="1268"/>
      <c r="BA69" s="1268"/>
      <c r="BB69" s="1268"/>
      <c r="BC69" s="1268"/>
      <c r="BD69" s="1268"/>
      <c r="BE69" s="1268"/>
      <c r="BF69" s="1268"/>
      <c r="BG69" s="1268"/>
      <c r="BH69" s="1268"/>
      <c r="BI69" s="1268"/>
      <c r="BJ69" s="1268"/>
      <c r="BK69" s="1268"/>
      <c r="BL69" s="1268"/>
      <c r="BM69" s="1268"/>
      <c r="BN69" s="1268"/>
      <c r="BO69" s="1268"/>
      <c r="BP69" s="1268"/>
      <c r="BQ69" s="1268"/>
      <c r="BR69" s="1268"/>
      <c r="BS69" s="1268"/>
      <c r="BT69" s="1268"/>
      <c r="BU69" s="1268"/>
      <c r="BV69" s="1268"/>
      <c r="BW69" s="1268"/>
      <c r="BX69" s="1268"/>
      <c r="BY69" s="1268"/>
      <c r="BZ69" s="1268"/>
      <c r="CA69" s="1268"/>
      <c r="CB69" s="1268"/>
      <c r="CC69" s="1268"/>
      <c r="CD69" s="1268"/>
      <c r="CE69" s="1268"/>
      <c r="CF69" s="1268"/>
      <c r="CG69" s="1268"/>
      <c r="CH69" s="1268"/>
      <c r="CI69" s="1268"/>
      <c r="CJ69" s="1268"/>
      <c r="CK69" s="1268"/>
      <c r="CL69" s="1268"/>
      <c r="CM69" s="1268"/>
      <c r="CN69" s="1268"/>
      <c r="CO69" s="1268"/>
      <c r="CP69" s="1268"/>
      <c r="CQ69" s="1268"/>
      <c r="CR69" s="1268"/>
      <c r="CS69" s="1268"/>
      <c r="CT69" s="1268"/>
      <c r="CU69" s="1268"/>
      <c r="CV69" s="1268"/>
      <c r="CW69" s="1268"/>
      <c r="CX69" s="1268"/>
      <c r="CY69" s="1268"/>
      <c r="CZ69" s="1268"/>
      <c r="DA69" s="1268"/>
      <c r="DB69" s="1268"/>
      <c r="DC69" s="1267"/>
    </row>
    <row r="70" spans="2:107" ht="13.5" x14ac:dyDescent="0.15">
      <c r="B70" s="1241"/>
      <c r="H70" s="1266"/>
      <c r="I70" s="1266"/>
      <c r="J70" s="1264"/>
      <c r="K70" s="1264"/>
      <c r="L70" s="1263"/>
      <c r="M70" s="1264"/>
      <c r="N70" s="1263"/>
      <c r="AN70" s="1254"/>
      <c r="AO70" s="1254"/>
      <c r="AP70" s="1254"/>
      <c r="AZ70" s="1254"/>
      <c r="BA70" s="1254"/>
      <c r="BB70" s="1254"/>
      <c r="BL70" s="1254"/>
      <c r="BM70" s="1254"/>
      <c r="BN70" s="1254"/>
      <c r="BX70" s="1254"/>
      <c r="BY70" s="1254"/>
      <c r="BZ70" s="1254"/>
      <c r="CJ70" s="1254"/>
      <c r="CK70" s="1254"/>
      <c r="CL70" s="1254"/>
      <c r="CV70" s="1254"/>
      <c r="CW70" s="1254"/>
      <c r="CX70" s="1254"/>
    </row>
    <row r="71" spans="2:107" ht="13.5" x14ac:dyDescent="0.15">
      <c r="B71" s="1241"/>
      <c r="G71" s="1262"/>
      <c r="I71" s="1265"/>
      <c r="J71" s="1264"/>
      <c r="K71" s="1264"/>
      <c r="L71" s="1263"/>
      <c r="M71" s="1264"/>
      <c r="N71" s="1263"/>
      <c r="AM71" s="1262"/>
      <c r="AN71" s="1240" t="s">
        <v>596</v>
      </c>
    </row>
    <row r="72" spans="2:107" ht="13.5" x14ac:dyDescent="0.15">
      <c r="B72" s="1241"/>
      <c r="G72" s="1252"/>
      <c r="H72" s="1252"/>
      <c r="I72" s="1252"/>
      <c r="J72" s="1252"/>
      <c r="K72" s="1261"/>
      <c r="L72" s="1261"/>
      <c r="M72" s="1260"/>
      <c r="N72" s="1260"/>
      <c r="AN72" s="1259"/>
      <c r="AO72" s="1258"/>
      <c r="AP72" s="1258"/>
      <c r="AQ72" s="1258"/>
      <c r="AR72" s="1258"/>
      <c r="AS72" s="1258"/>
      <c r="AT72" s="1258"/>
      <c r="AU72" s="1258"/>
      <c r="AV72" s="1258"/>
      <c r="AW72" s="1258"/>
      <c r="AX72" s="1258"/>
      <c r="AY72" s="1258"/>
      <c r="AZ72" s="1258"/>
      <c r="BA72" s="1258"/>
      <c r="BB72" s="1258"/>
      <c r="BC72" s="1258"/>
      <c r="BD72" s="1258"/>
      <c r="BE72" s="1258"/>
      <c r="BF72" s="1258"/>
      <c r="BG72" s="1258"/>
      <c r="BH72" s="1258"/>
      <c r="BI72" s="1258"/>
      <c r="BJ72" s="1258"/>
      <c r="BK72" s="1258"/>
      <c r="BL72" s="1258"/>
      <c r="BM72" s="1258"/>
      <c r="BN72" s="1258"/>
      <c r="BO72" s="1257"/>
      <c r="BP72" s="1249" t="s">
        <v>544</v>
      </c>
      <c r="BQ72" s="1249"/>
      <c r="BR72" s="1249"/>
      <c r="BS72" s="1249"/>
      <c r="BT72" s="1249"/>
      <c r="BU72" s="1249"/>
      <c r="BV72" s="1249"/>
      <c r="BW72" s="1249"/>
      <c r="BX72" s="1249" t="s">
        <v>545</v>
      </c>
      <c r="BY72" s="1249"/>
      <c r="BZ72" s="1249"/>
      <c r="CA72" s="1249"/>
      <c r="CB72" s="1249"/>
      <c r="CC72" s="1249"/>
      <c r="CD72" s="1249"/>
      <c r="CE72" s="1249"/>
      <c r="CF72" s="1249" t="s">
        <v>546</v>
      </c>
      <c r="CG72" s="1249"/>
      <c r="CH72" s="1249"/>
      <c r="CI72" s="1249"/>
      <c r="CJ72" s="1249"/>
      <c r="CK72" s="1249"/>
      <c r="CL72" s="1249"/>
      <c r="CM72" s="1249"/>
      <c r="CN72" s="1249" t="s">
        <v>547</v>
      </c>
      <c r="CO72" s="1249"/>
      <c r="CP72" s="1249"/>
      <c r="CQ72" s="1249"/>
      <c r="CR72" s="1249"/>
      <c r="CS72" s="1249"/>
      <c r="CT72" s="1249"/>
      <c r="CU72" s="1249"/>
      <c r="CV72" s="1249" t="s">
        <v>548</v>
      </c>
      <c r="CW72" s="1249"/>
      <c r="CX72" s="1249"/>
      <c r="CY72" s="1249"/>
      <c r="CZ72" s="1249"/>
      <c r="DA72" s="1249"/>
      <c r="DB72" s="1249"/>
      <c r="DC72" s="1249"/>
    </row>
    <row r="73" spans="2:107" ht="13.5" x14ac:dyDescent="0.15">
      <c r="B73" s="1241"/>
      <c r="G73" s="1256"/>
      <c r="H73" s="1256"/>
      <c r="I73" s="1256"/>
      <c r="J73" s="1256"/>
      <c r="K73" s="1253"/>
      <c r="L73" s="1253"/>
      <c r="M73" s="1253"/>
      <c r="N73" s="1253"/>
      <c r="AM73" s="1254"/>
      <c r="AN73" s="1248" t="s">
        <v>595</v>
      </c>
      <c r="AO73" s="1248"/>
      <c r="AP73" s="1248"/>
      <c r="AQ73" s="1248"/>
      <c r="AR73" s="1248"/>
      <c r="AS73" s="1248"/>
      <c r="AT73" s="1248"/>
      <c r="AU73" s="1248"/>
      <c r="AV73" s="1248"/>
      <c r="AW73" s="1248"/>
      <c r="AX73" s="1248"/>
      <c r="AY73" s="1248"/>
      <c r="AZ73" s="1248"/>
      <c r="BA73" s="1248"/>
      <c r="BB73" s="1248" t="s">
        <v>593</v>
      </c>
      <c r="BC73" s="1248"/>
      <c r="BD73" s="1248"/>
      <c r="BE73" s="1248"/>
      <c r="BF73" s="1248"/>
      <c r="BG73" s="1248"/>
      <c r="BH73" s="1248"/>
      <c r="BI73" s="1248"/>
      <c r="BJ73" s="1248"/>
      <c r="BK73" s="1248"/>
      <c r="BL73" s="1248"/>
      <c r="BM73" s="1248"/>
      <c r="BN73" s="1248"/>
      <c r="BO73" s="1248"/>
      <c r="BP73" s="1247"/>
      <c r="BQ73" s="1247"/>
      <c r="BR73" s="1247"/>
      <c r="BS73" s="1247"/>
      <c r="BT73" s="1247"/>
      <c r="BU73" s="1247"/>
      <c r="BV73" s="1247"/>
      <c r="BW73" s="1247"/>
      <c r="BX73" s="1247"/>
      <c r="BY73" s="1247"/>
      <c r="BZ73" s="1247"/>
      <c r="CA73" s="1247"/>
      <c r="CB73" s="1247"/>
      <c r="CC73" s="1247"/>
      <c r="CD73" s="1247"/>
      <c r="CE73" s="1247"/>
      <c r="CF73" s="1247"/>
      <c r="CG73" s="1247"/>
      <c r="CH73" s="1247"/>
      <c r="CI73" s="1247"/>
      <c r="CJ73" s="1247"/>
      <c r="CK73" s="1247"/>
      <c r="CL73" s="1247"/>
      <c r="CM73" s="1247"/>
      <c r="CN73" s="1247"/>
      <c r="CO73" s="1247"/>
      <c r="CP73" s="1247"/>
      <c r="CQ73" s="1247"/>
      <c r="CR73" s="1247"/>
      <c r="CS73" s="1247"/>
      <c r="CT73" s="1247"/>
      <c r="CU73" s="1247"/>
      <c r="CV73" s="1247"/>
      <c r="CW73" s="1247"/>
      <c r="CX73" s="1247"/>
      <c r="CY73" s="1247"/>
      <c r="CZ73" s="1247"/>
      <c r="DA73" s="1247"/>
      <c r="DB73" s="1247"/>
      <c r="DC73" s="1247"/>
    </row>
    <row r="74" spans="2:107" ht="13.5" x14ac:dyDescent="0.15">
      <c r="B74" s="1241"/>
      <c r="G74" s="1256"/>
      <c r="H74" s="1256"/>
      <c r="I74" s="1256"/>
      <c r="J74" s="1256"/>
      <c r="K74" s="1253"/>
      <c r="L74" s="1253"/>
      <c r="M74" s="1253"/>
      <c r="N74" s="1253"/>
      <c r="AM74" s="1254"/>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ht="13.5" x14ac:dyDescent="0.15">
      <c r="B75" s="1241"/>
      <c r="G75" s="1256"/>
      <c r="H75" s="1256"/>
      <c r="I75" s="1252"/>
      <c r="J75" s="1252"/>
      <c r="K75" s="1255"/>
      <c r="L75" s="1255"/>
      <c r="M75" s="1255"/>
      <c r="N75" s="1255"/>
      <c r="AM75" s="1254"/>
      <c r="AN75" s="1248"/>
      <c r="AO75" s="1248"/>
      <c r="AP75" s="1248"/>
      <c r="AQ75" s="1248"/>
      <c r="AR75" s="1248"/>
      <c r="AS75" s="1248"/>
      <c r="AT75" s="1248"/>
      <c r="AU75" s="1248"/>
      <c r="AV75" s="1248"/>
      <c r="AW75" s="1248"/>
      <c r="AX75" s="1248"/>
      <c r="AY75" s="1248"/>
      <c r="AZ75" s="1248"/>
      <c r="BA75" s="1248"/>
      <c r="BB75" s="1248" t="s">
        <v>592</v>
      </c>
      <c r="BC75" s="1248"/>
      <c r="BD75" s="1248"/>
      <c r="BE75" s="1248"/>
      <c r="BF75" s="1248"/>
      <c r="BG75" s="1248"/>
      <c r="BH75" s="1248"/>
      <c r="BI75" s="1248"/>
      <c r="BJ75" s="1248"/>
      <c r="BK75" s="1248"/>
      <c r="BL75" s="1248"/>
      <c r="BM75" s="1248"/>
      <c r="BN75" s="1248"/>
      <c r="BO75" s="1248"/>
      <c r="BP75" s="1247">
        <v>7</v>
      </c>
      <c r="BQ75" s="1247"/>
      <c r="BR75" s="1247"/>
      <c r="BS75" s="1247"/>
      <c r="BT75" s="1247"/>
      <c r="BU75" s="1247"/>
      <c r="BV75" s="1247"/>
      <c r="BW75" s="1247"/>
      <c r="BX75" s="1247">
        <v>7.2</v>
      </c>
      <c r="BY75" s="1247"/>
      <c r="BZ75" s="1247"/>
      <c r="CA75" s="1247"/>
      <c r="CB75" s="1247"/>
      <c r="CC75" s="1247"/>
      <c r="CD75" s="1247"/>
      <c r="CE75" s="1247"/>
      <c r="CF75" s="1247">
        <v>7.9</v>
      </c>
      <c r="CG75" s="1247"/>
      <c r="CH75" s="1247"/>
      <c r="CI75" s="1247"/>
      <c r="CJ75" s="1247"/>
      <c r="CK75" s="1247"/>
      <c r="CL75" s="1247"/>
      <c r="CM75" s="1247"/>
      <c r="CN75" s="1247">
        <v>8.3000000000000007</v>
      </c>
      <c r="CO75" s="1247"/>
      <c r="CP75" s="1247"/>
      <c r="CQ75" s="1247"/>
      <c r="CR75" s="1247"/>
      <c r="CS75" s="1247"/>
      <c r="CT75" s="1247"/>
      <c r="CU75" s="1247"/>
      <c r="CV75" s="1247">
        <v>7.9</v>
      </c>
      <c r="CW75" s="1247"/>
      <c r="CX75" s="1247"/>
      <c r="CY75" s="1247"/>
      <c r="CZ75" s="1247"/>
      <c r="DA75" s="1247"/>
      <c r="DB75" s="1247"/>
      <c r="DC75" s="1247"/>
    </row>
    <row r="76" spans="2:107" ht="13.5" x14ac:dyDescent="0.15">
      <c r="B76" s="1241"/>
      <c r="G76" s="1256"/>
      <c r="H76" s="1256"/>
      <c r="I76" s="1252"/>
      <c r="J76" s="1252"/>
      <c r="K76" s="1255"/>
      <c r="L76" s="1255"/>
      <c r="M76" s="1255"/>
      <c r="N76" s="1255"/>
      <c r="AM76" s="1254"/>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ht="13.5" x14ac:dyDescent="0.15">
      <c r="B77" s="1241"/>
      <c r="G77" s="1252"/>
      <c r="H77" s="1252"/>
      <c r="I77" s="1252"/>
      <c r="J77" s="1252"/>
      <c r="K77" s="1253"/>
      <c r="L77" s="1253"/>
      <c r="M77" s="1253"/>
      <c r="N77" s="1253"/>
      <c r="AN77" s="1249" t="s">
        <v>594</v>
      </c>
      <c r="AO77" s="1249"/>
      <c r="AP77" s="1249"/>
      <c r="AQ77" s="1249"/>
      <c r="AR77" s="1249"/>
      <c r="AS77" s="1249"/>
      <c r="AT77" s="1249"/>
      <c r="AU77" s="1249"/>
      <c r="AV77" s="1249"/>
      <c r="AW77" s="1249"/>
      <c r="AX77" s="1249"/>
      <c r="AY77" s="1249"/>
      <c r="AZ77" s="1249"/>
      <c r="BA77" s="1249"/>
      <c r="BB77" s="1248" t="s">
        <v>593</v>
      </c>
      <c r="BC77" s="1248"/>
      <c r="BD77" s="1248"/>
      <c r="BE77" s="1248"/>
      <c r="BF77" s="1248"/>
      <c r="BG77" s="1248"/>
      <c r="BH77" s="1248"/>
      <c r="BI77" s="1248"/>
      <c r="BJ77" s="1248"/>
      <c r="BK77" s="1248"/>
      <c r="BL77" s="1248"/>
      <c r="BM77" s="1248"/>
      <c r="BN77" s="1248"/>
      <c r="BO77" s="1248"/>
      <c r="BP77" s="1247">
        <v>40.799999999999997</v>
      </c>
      <c r="BQ77" s="1247"/>
      <c r="BR77" s="1247"/>
      <c r="BS77" s="1247"/>
      <c r="BT77" s="1247"/>
      <c r="BU77" s="1247"/>
      <c r="BV77" s="1247"/>
      <c r="BW77" s="1247"/>
      <c r="BX77" s="1247">
        <v>38.5</v>
      </c>
      <c r="BY77" s="1247"/>
      <c r="BZ77" s="1247"/>
      <c r="CA77" s="1247"/>
      <c r="CB77" s="1247"/>
      <c r="CC77" s="1247"/>
      <c r="CD77" s="1247"/>
      <c r="CE77" s="1247"/>
      <c r="CF77" s="1247">
        <v>35.5</v>
      </c>
      <c r="CG77" s="1247"/>
      <c r="CH77" s="1247"/>
      <c r="CI77" s="1247"/>
      <c r="CJ77" s="1247"/>
      <c r="CK77" s="1247"/>
      <c r="CL77" s="1247"/>
      <c r="CM77" s="1247"/>
      <c r="CN77" s="1247">
        <v>13.5</v>
      </c>
      <c r="CO77" s="1247"/>
      <c r="CP77" s="1247"/>
      <c r="CQ77" s="1247"/>
      <c r="CR77" s="1247"/>
      <c r="CS77" s="1247"/>
      <c r="CT77" s="1247"/>
      <c r="CU77" s="1247"/>
      <c r="CV77" s="1247">
        <v>0</v>
      </c>
      <c r="CW77" s="1247"/>
      <c r="CX77" s="1247"/>
      <c r="CY77" s="1247"/>
      <c r="CZ77" s="1247"/>
      <c r="DA77" s="1247"/>
      <c r="DB77" s="1247"/>
      <c r="DC77" s="1247"/>
    </row>
    <row r="78" spans="2:107" ht="13.5" x14ac:dyDescent="0.15">
      <c r="B78" s="1241"/>
      <c r="G78" s="1252"/>
      <c r="H78" s="1252"/>
      <c r="I78" s="1252"/>
      <c r="J78" s="1252"/>
      <c r="K78" s="1253"/>
      <c r="L78" s="1253"/>
      <c r="M78" s="1253"/>
      <c r="N78" s="1253"/>
      <c r="AN78" s="1249"/>
      <c r="AO78" s="1249"/>
      <c r="AP78" s="1249"/>
      <c r="AQ78" s="1249"/>
      <c r="AR78" s="1249"/>
      <c r="AS78" s="1249"/>
      <c r="AT78" s="1249"/>
      <c r="AU78" s="1249"/>
      <c r="AV78" s="1249"/>
      <c r="AW78" s="1249"/>
      <c r="AX78" s="1249"/>
      <c r="AY78" s="1249"/>
      <c r="AZ78" s="1249"/>
      <c r="BA78" s="1249"/>
      <c r="BB78" s="1248"/>
      <c r="BC78" s="1248"/>
      <c r="BD78" s="1248"/>
      <c r="BE78" s="1248"/>
      <c r="BF78" s="1248"/>
      <c r="BG78" s="1248"/>
      <c r="BH78" s="1248"/>
      <c r="BI78" s="1248"/>
      <c r="BJ78" s="1248"/>
      <c r="BK78" s="1248"/>
      <c r="BL78" s="1248"/>
      <c r="BM78" s="1248"/>
      <c r="BN78" s="1248"/>
      <c r="BO78" s="1248"/>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ht="13.5" x14ac:dyDescent="0.15">
      <c r="B79" s="1241"/>
      <c r="G79" s="1252"/>
      <c r="H79" s="1252"/>
      <c r="I79" s="1251"/>
      <c r="J79" s="1251"/>
      <c r="K79" s="1250"/>
      <c r="L79" s="1250"/>
      <c r="M79" s="1250"/>
      <c r="N79" s="1250"/>
      <c r="AN79" s="1249"/>
      <c r="AO79" s="1249"/>
      <c r="AP79" s="1249"/>
      <c r="AQ79" s="1249"/>
      <c r="AR79" s="1249"/>
      <c r="AS79" s="1249"/>
      <c r="AT79" s="1249"/>
      <c r="AU79" s="1249"/>
      <c r="AV79" s="1249"/>
      <c r="AW79" s="1249"/>
      <c r="AX79" s="1249"/>
      <c r="AY79" s="1249"/>
      <c r="AZ79" s="1249"/>
      <c r="BA79" s="1249"/>
      <c r="BB79" s="1248" t="s">
        <v>592</v>
      </c>
      <c r="BC79" s="1248"/>
      <c r="BD79" s="1248"/>
      <c r="BE79" s="1248"/>
      <c r="BF79" s="1248"/>
      <c r="BG79" s="1248"/>
      <c r="BH79" s="1248"/>
      <c r="BI79" s="1248"/>
      <c r="BJ79" s="1248"/>
      <c r="BK79" s="1248"/>
      <c r="BL79" s="1248"/>
      <c r="BM79" s="1248"/>
      <c r="BN79" s="1248"/>
      <c r="BO79" s="1248"/>
      <c r="BP79" s="1247">
        <v>8.9</v>
      </c>
      <c r="BQ79" s="1247"/>
      <c r="BR79" s="1247"/>
      <c r="BS79" s="1247"/>
      <c r="BT79" s="1247"/>
      <c r="BU79" s="1247"/>
      <c r="BV79" s="1247"/>
      <c r="BW79" s="1247"/>
      <c r="BX79" s="1247">
        <v>8.9</v>
      </c>
      <c r="BY79" s="1247"/>
      <c r="BZ79" s="1247"/>
      <c r="CA79" s="1247"/>
      <c r="CB79" s="1247"/>
      <c r="CC79" s="1247"/>
      <c r="CD79" s="1247"/>
      <c r="CE79" s="1247"/>
      <c r="CF79" s="1247">
        <v>8.8000000000000007</v>
      </c>
      <c r="CG79" s="1247"/>
      <c r="CH79" s="1247"/>
      <c r="CI79" s="1247"/>
      <c r="CJ79" s="1247"/>
      <c r="CK79" s="1247"/>
      <c r="CL79" s="1247"/>
      <c r="CM79" s="1247"/>
      <c r="CN79" s="1247">
        <v>8.3000000000000007</v>
      </c>
      <c r="CO79" s="1247"/>
      <c r="CP79" s="1247"/>
      <c r="CQ79" s="1247"/>
      <c r="CR79" s="1247"/>
      <c r="CS79" s="1247"/>
      <c r="CT79" s="1247"/>
      <c r="CU79" s="1247"/>
      <c r="CV79" s="1247">
        <v>8</v>
      </c>
      <c r="CW79" s="1247"/>
      <c r="CX79" s="1247"/>
      <c r="CY79" s="1247"/>
      <c r="CZ79" s="1247"/>
      <c r="DA79" s="1247"/>
      <c r="DB79" s="1247"/>
      <c r="DC79" s="1247"/>
    </row>
    <row r="80" spans="2:107" ht="13.5" x14ac:dyDescent="0.15">
      <c r="B80" s="1241"/>
      <c r="G80" s="1252"/>
      <c r="H80" s="1252"/>
      <c r="I80" s="1251"/>
      <c r="J80" s="1251"/>
      <c r="K80" s="1250"/>
      <c r="L80" s="1250"/>
      <c r="M80" s="1250"/>
      <c r="N80" s="1250"/>
      <c r="AN80" s="1249"/>
      <c r="AO80" s="1249"/>
      <c r="AP80" s="1249"/>
      <c r="AQ80" s="1249"/>
      <c r="AR80" s="1249"/>
      <c r="AS80" s="1249"/>
      <c r="AT80" s="1249"/>
      <c r="AU80" s="1249"/>
      <c r="AV80" s="1249"/>
      <c r="AW80" s="1249"/>
      <c r="AX80" s="1249"/>
      <c r="AY80" s="1249"/>
      <c r="AZ80" s="1249"/>
      <c r="BA80" s="1249"/>
      <c r="BB80" s="1248"/>
      <c r="BC80" s="1248"/>
      <c r="BD80" s="1248"/>
      <c r="BE80" s="1248"/>
      <c r="BF80" s="1248"/>
      <c r="BG80" s="1248"/>
      <c r="BH80" s="1248"/>
      <c r="BI80" s="1248"/>
      <c r="BJ80" s="1248"/>
      <c r="BK80" s="1248"/>
      <c r="BL80" s="1248"/>
      <c r="BM80" s="1248"/>
      <c r="BN80" s="1248"/>
      <c r="BO80" s="1248"/>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ht="13.5" x14ac:dyDescent="0.15">
      <c r="B81" s="1241"/>
    </row>
    <row r="82" spans="2:109" ht="17.25" x14ac:dyDescent="0.15">
      <c r="B82" s="1241"/>
      <c r="K82" s="1246"/>
      <c r="L82" s="1246"/>
      <c r="M82" s="1246"/>
      <c r="N82" s="1246"/>
      <c r="AQ82" s="1246"/>
      <c r="AR82" s="1246"/>
      <c r="AS82" s="1246"/>
      <c r="AT82" s="1246"/>
      <c r="BC82" s="1246"/>
      <c r="BD82" s="1246"/>
      <c r="BE82" s="1246"/>
      <c r="BF82" s="1246"/>
      <c r="BO82" s="1246"/>
      <c r="BP82" s="1246"/>
      <c r="BQ82" s="1246"/>
      <c r="BR82" s="1246"/>
      <c r="CA82" s="1246"/>
      <c r="CB82" s="1246"/>
      <c r="CC82" s="1246"/>
      <c r="CD82" s="1246"/>
      <c r="CM82" s="1246"/>
      <c r="CN82" s="1246"/>
      <c r="CO82" s="1246"/>
      <c r="CP82" s="1246"/>
      <c r="CY82" s="1246"/>
      <c r="CZ82" s="1246"/>
      <c r="DA82" s="1246"/>
      <c r="DB82" s="1246"/>
      <c r="DC82" s="1246"/>
    </row>
    <row r="83" spans="2:109" ht="13.5" x14ac:dyDescent="0.15">
      <c r="B83" s="1245"/>
      <c r="C83" s="1244"/>
      <c r="D83" s="1244"/>
      <c r="E83" s="1244"/>
      <c r="F83" s="1244"/>
      <c r="G83" s="1244"/>
      <c r="H83" s="1244"/>
      <c r="I83" s="1244"/>
      <c r="J83" s="1244"/>
      <c r="K83" s="1244"/>
      <c r="L83" s="1244"/>
      <c r="M83" s="1244"/>
      <c r="N83" s="1244"/>
      <c r="O83" s="1244"/>
      <c r="P83" s="1244"/>
      <c r="Q83" s="1244"/>
      <c r="R83" s="1244"/>
      <c r="S83" s="1244"/>
      <c r="T83" s="1244"/>
      <c r="U83" s="1244"/>
      <c r="V83" s="1244"/>
      <c r="W83" s="1244"/>
      <c r="X83" s="1244"/>
      <c r="Y83" s="1244"/>
      <c r="Z83" s="1244"/>
      <c r="AA83" s="1244"/>
      <c r="AB83" s="1244"/>
      <c r="AC83" s="1244"/>
      <c r="AD83" s="1244"/>
      <c r="AE83" s="1244"/>
      <c r="AF83" s="1244"/>
      <c r="AG83" s="1244"/>
      <c r="AH83" s="1244"/>
      <c r="AI83" s="1244"/>
      <c r="AJ83" s="1244"/>
      <c r="AK83" s="1244"/>
      <c r="AL83" s="1244"/>
      <c r="AM83" s="1244"/>
      <c r="AN83" s="1244"/>
      <c r="AO83" s="1244"/>
      <c r="AP83" s="1244"/>
      <c r="AQ83" s="1244"/>
      <c r="AR83" s="1244"/>
      <c r="AS83" s="1244"/>
      <c r="AT83" s="1244"/>
      <c r="AU83" s="1244"/>
      <c r="AV83" s="1244"/>
      <c r="AW83" s="1244"/>
      <c r="AX83" s="1244"/>
      <c r="AY83" s="1244"/>
      <c r="AZ83" s="1244"/>
      <c r="BA83" s="1244"/>
      <c r="BB83" s="1244"/>
      <c r="BC83" s="1244"/>
      <c r="BD83" s="1244"/>
      <c r="BE83" s="1244"/>
      <c r="BF83" s="1244"/>
      <c r="BG83" s="1244"/>
      <c r="BH83" s="1244"/>
      <c r="BI83" s="1244"/>
      <c r="BJ83" s="1244"/>
      <c r="BK83" s="1244"/>
      <c r="BL83" s="1244"/>
      <c r="BM83" s="1244"/>
      <c r="BN83" s="1244"/>
      <c r="BO83" s="1244"/>
      <c r="BP83" s="1244"/>
      <c r="BQ83" s="1244"/>
      <c r="BR83" s="1244"/>
      <c r="BS83" s="1244"/>
      <c r="BT83" s="1244"/>
      <c r="BU83" s="1244"/>
      <c r="BV83" s="1244"/>
      <c r="BW83" s="1244"/>
      <c r="BX83" s="1244"/>
      <c r="BY83" s="1244"/>
      <c r="BZ83" s="1244"/>
      <c r="CA83" s="1244"/>
      <c r="CB83" s="1244"/>
      <c r="CC83" s="1244"/>
      <c r="CD83" s="1244"/>
      <c r="CE83" s="1244"/>
      <c r="CF83" s="1244"/>
      <c r="CG83" s="1244"/>
      <c r="CH83" s="1244"/>
      <c r="CI83" s="1244"/>
      <c r="CJ83" s="1244"/>
      <c r="CK83" s="1244"/>
      <c r="CL83" s="1244"/>
      <c r="CM83" s="1244"/>
      <c r="CN83" s="1244"/>
      <c r="CO83" s="1244"/>
      <c r="CP83" s="1244"/>
      <c r="CQ83" s="1244"/>
      <c r="CR83" s="1244"/>
      <c r="CS83" s="1244"/>
      <c r="CT83" s="1244"/>
      <c r="CU83" s="1244"/>
      <c r="CV83" s="1244"/>
      <c r="CW83" s="1244"/>
      <c r="CX83" s="1244"/>
      <c r="CY83" s="1244"/>
      <c r="CZ83" s="1244"/>
      <c r="DA83" s="1244"/>
      <c r="DB83" s="1244"/>
      <c r="DC83" s="1244"/>
      <c r="DD83" s="1243"/>
    </row>
    <row r="84" spans="2:109" ht="13.5" x14ac:dyDescent="0.15">
      <c r="DD84" s="1240"/>
      <c r="DE84" s="1240"/>
    </row>
    <row r="85" spans="2:109" ht="13.5" x14ac:dyDescent="0.15">
      <c r="DD85" s="1240"/>
      <c r="DE85" s="1240"/>
    </row>
  </sheetData>
  <sheetProtection algorithmName="SHA-512" hashValue="QNHR4b3Q2Cp4+8Y6SeHN7bvVOPaAJ74oxoPvbWRQPxw9FysFGnVke11v5TncmYI6e6Qu9vPrfHhckcp5DJulvA==" saltValue="JD+E7tlbd4rBOafsGKEFxQ=="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4" zoomScaleNormal="84"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491</v>
      </c>
    </row>
  </sheetData>
  <sheetProtection algorithmName="SHA-512" hashValue="sECbWnHIp7LWs8Pr3QY5Is5vWw1nSGEdyeS56FaZd+OCiK1y7bI0vWKubzclJs4rMfX/fYh6XPjDK8cuFml8jQ==" saltValue="KxzhcJ3KuIlztPSHc5yyY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491</v>
      </c>
    </row>
  </sheetData>
  <sheetProtection algorithmName="SHA-512" hashValue="fFFwrfRuNyA9JOlbllpU834xlgjFjy5VAP07w+5sTyZSaDJ9OoccyAUhi9gBrMBN7sVLh7i5n0aHl3/9PxTDEw==" saltValue="AfyMBbVbreygZrhi5Snkw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541</v>
      </c>
      <c r="G2" s="148"/>
      <c r="H2" s="149"/>
    </row>
    <row r="3" spans="1:8" x14ac:dyDescent="0.15">
      <c r="A3" s="145" t="s">
        <v>534</v>
      </c>
      <c r="B3" s="150"/>
      <c r="C3" s="151"/>
      <c r="D3" s="152">
        <v>96058</v>
      </c>
      <c r="E3" s="153"/>
      <c r="F3" s="154">
        <v>98899</v>
      </c>
      <c r="G3" s="155"/>
      <c r="H3" s="156"/>
    </row>
    <row r="4" spans="1:8" x14ac:dyDescent="0.15">
      <c r="A4" s="157"/>
      <c r="B4" s="158"/>
      <c r="C4" s="159"/>
      <c r="D4" s="160">
        <v>73883</v>
      </c>
      <c r="E4" s="161"/>
      <c r="F4" s="162">
        <v>43734</v>
      </c>
      <c r="G4" s="163"/>
      <c r="H4" s="164"/>
    </row>
    <row r="5" spans="1:8" x14ac:dyDescent="0.15">
      <c r="A5" s="145" t="s">
        <v>536</v>
      </c>
      <c r="B5" s="150"/>
      <c r="C5" s="151"/>
      <c r="D5" s="152">
        <v>75690</v>
      </c>
      <c r="E5" s="153"/>
      <c r="F5" s="154">
        <v>96462</v>
      </c>
      <c r="G5" s="155"/>
      <c r="H5" s="156"/>
    </row>
    <row r="6" spans="1:8" x14ac:dyDescent="0.15">
      <c r="A6" s="157"/>
      <c r="B6" s="158"/>
      <c r="C6" s="159"/>
      <c r="D6" s="160">
        <v>67633</v>
      </c>
      <c r="E6" s="161"/>
      <c r="F6" s="162">
        <v>39886</v>
      </c>
      <c r="G6" s="163"/>
      <c r="H6" s="164"/>
    </row>
    <row r="7" spans="1:8" x14ac:dyDescent="0.15">
      <c r="A7" s="145" t="s">
        <v>537</v>
      </c>
      <c r="B7" s="150"/>
      <c r="C7" s="151"/>
      <c r="D7" s="152">
        <v>90803</v>
      </c>
      <c r="E7" s="153"/>
      <c r="F7" s="154">
        <v>83103</v>
      </c>
      <c r="G7" s="155"/>
      <c r="H7" s="156"/>
    </row>
    <row r="8" spans="1:8" x14ac:dyDescent="0.15">
      <c r="A8" s="157"/>
      <c r="B8" s="158"/>
      <c r="C8" s="159"/>
      <c r="D8" s="160">
        <v>75482</v>
      </c>
      <c r="E8" s="161"/>
      <c r="F8" s="162">
        <v>41378</v>
      </c>
      <c r="G8" s="163"/>
      <c r="H8" s="164"/>
    </row>
    <row r="9" spans="1:8" x14ac:dyDescent="0.15">
      <c r="A9" s="145" t="s">
        <v>538</v>
      </c>
      <c r="B9" s="150"/>
      <c r="C9" s="151"/>
      <c r="D9" s="152">
        <v>117638</v>
      </c>
      <c r="E9" s="153"/>
      <c r="F9" s="154">
        <v>84459</v>
      </c>
      <c r="G9" s="155"/>
      <c r="H9" s="156"/>
    </row>
    <row r="10" spans="1:8" x14ac:dyDescent="0.15">
      <c r="A10" s="157"/>
      <c r="B10" s="158"/>
      <c r="C10" s="159"/>
      <c r="D10" s="160">
        <v>95159</v>
      </c>
      <c r="E10" s="161"/>
      <c r="F10" s="162">
        <v>47314</v>
      </c>
      <c r="G10" s="163"/>
      <c r="H10" s="164"/>
    </row>
    <row r="11" spans="1:8" x14ac:dyDescent="0.15">
      <c r="A11" s="145" t="s">
        <v>539</v>
      </c>
      <c r="B11" s="150"/>
      <c r="C11" s="151"/>
      <c r="D11" s="152">
        <v>98086</v>
      </c>
      <c r="E11" s="153"/>
      <c r="F11" s="154">
        <v>74568</v>
      </c>
      <c r="G11" s="155"/>
      <c r="H11" s="156"/>
    </row>
    <row r="12" spans="1:8" x14ac:dyDescent="0.15">
      <c r="A12" s="157"/>
      <c r="B12" s="158"/>
      <c r="C12" s="165"/>
      <c r="D12" s="160">
        <v>89306</v>
      </c>
      <c r="E12" s="161"/>
      <c r="F12" s="162">
        <v>42558</v>
      </c>
      <c r="G12" s="163"/>
      <c r="H12" s="164"/>
    </row>
    <row r="13" spans="1:8" x14ac:dyDescent="0.15">
      <c r="A13" s="145"/>
      <c r="B13" s="150"/>
      <c r="C13" s="166"/>
      <c r="D13" s="167">
        <v>95655</v>
      </c>
      <c r="E13" s="168"/>
      <c r="F13" s="169">
        <v>87498</v>
      </c>
      <c r="G13" s="170"/>
      <c r="H13" s="156"/>
    </row>
    <row r="14" spans="1:8" x14ac:dyDescent="0.15">
      <c r="A14" s="157"/>
      <c r="B14" s="158"/>
      <c r="C14" s="159"/>
      <c r="D14" s="160">
        <v>80293</v>
      </c>
      <c r="E14" s="161"/>
      <c r="F14" s="162">
        <v>42974</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4.3499999999999996</v>
      </c>
      <c r="C19" s="171">
        <f>ROUND(VALUE(SUBSTITUTE(実質収支比率等に係る経年分析!G$48,"▲","-")),2)</f>
        <v>5.87</v>
      </c>
      <c r="D19" s="171">
        <f>ROUND(VALUE(SUBSTITUTE(実質収支比率等に係る経年分析!H$48,"▲","-")),2)</f>
        <v>4.2699999999999996</v>
      </c>
      <c r="E19" s="171">
        <f>ROUND(VALUE(SUBSTITUTE(実質収支比率等に係る経年分析!I$48,"▲","-")),2)</f>
        <v>5.24</v>
      </c>
      <c r="F19" s="171">
        <f>ROUND(VALUE(SUBSTITUTE(実質収支比率等に係る経年分析!J$48,"▲","-")),2)</f>
        <v>4.59</v>
      </c>
    </row>
    <row r="20" spans="1:11" x14ac:dyDescent="0.15">
      <c r="A20" s="171" t="s">
        <v>54</v>
      </c>
      <c r="B20" s="171">
        <f>ROUND(VALUE(SUBSTITUTE(実質収支比率等に係る経年分析!F$47,"▲","-")),2)</f>
        <v>44.87</v>
      </c>
      <c r="C20" s="171">
        <f>ROUND(VALUE(SUBSTITUTE(実質収支比率等に係る経年分析!G$47,"▲","-")),2)</f>
        <v>43.08</v>
      </c>
      <c r="D20" s="171">
        <f>ROUND(VALUE(SUBSTITUTE(実質収支比率等に係る経年分析!H$47,"▲","-")),2)</f>
        <v>47.43</v>
      </c>
      <c r="E20" s="171">
        <f>ROUND(VALUE(SUBSTITUTE(実質収支比率等に係る経年分析!I$47,"▲","-")),2)</f>
        <v>39.31</v>
      </c>
      <c r="F20" s="171">
        <f>ROUND(VALUE(SUBSTITUTE(実質収支比率等に係る経年分析!J$47,"▲","-")),2)</f>
        <v>41.54</v>
      </c>
    </row>
    <row r="21" spans="1:11" x14ac:dyDescent="0.15">
      <c r="A21" s="171" t="s">
        <v>55</v>
      </c>
      <c r="B21" s="171">
        <f>IF(ISNUMBER(VALUE(SUBSTITUTE(実質収支比率等に係る経年分析!F$49,"▲","-"))),ROUND(VALUE(SUBSTITUTE(実質収支比率等に係る経年分析!F$49,"▲","-")),2),NA())</f>
        <v>-8.6</v>
      </c>
      <c r="C21" s="171">
        <f>IF(ISNUMBER(VALUE(SUBSTITUTE(実質収支比率等に係る経年分析!G$49,"▲","-"))),ROUND(VALUE(SUBSTITUTE(実質収支比率等に係る経年分析!G$49,"▲","-")),2),NA())</f>
        <v>1.84</v>
      </c>
      <c r="D21" s="171">
        <f>IF(ISNUMBER(VALUE(SUBSTITUTE(実質収支比率等に係る経年分析!H$49,"▲","-"))),ROUND(VALUE(SUBSTITUTE(実質収支比率等に係る経年分析!H$49,"▲","-")),2),NA())</f>
        <v>2.2799999999999998</v>
      </c>
      <c r="E21" s="171">
        <f>IF(ISNUMBER(VALUE(SUBSTITUTE(実質収支比率等に係る経年分析!I$49,"▲","-"))),ROUND(VALUE(SUBSTITUTE(実質収支比率等に係る経年分析!I$49,"▲","-")),2),NA())</f>
        <v>-5.39</v>
      </c>
      <c r="F21" s="171">
        <f>IF(ISNUMBER(VALUE(SUBSTITUTE(実質収支比率等に係る経年分析!J$49,"▲","-"))),ROUND(VALUE(SUBSTITUTE(実質収支比率等に係る経年分析!J$49,"▲","-")),2),NA())</f>
        <v>3.6</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8.1300000000000008</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浄化槽整備推進事業特別会計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農業集落排水特別会計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7.0000000000000007E-2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0.03</v>
      </c>
    </row>
    <row r="33" spans="1:16" x14ac:dyDescent="0.15">
      <c r="A33" s="172" t="str">
        <f>IF(連結実質赤字比率に係る赤字・黒字の構成分析!C$37="",NA(),連結実質赤字比率に係る赤字・黒字の構成分析!C$37)</f>
        <v>下水道特別会計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7.0000000000000007E-2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7.0000000000000007E-2</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0.01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0.33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0.06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0.05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0.1</v>
      </c>
    </row>
    <row r="35" spans="1:16" x14ac:dyDescent="0.15">
      <c r="A35" s="172" t="str">
        <f>IF(連結実質赤字比率に係る赤字・黒字の構成分析!C$35="",NA(),連結実質赤字比率に係る赤字・黒字の構成分析!C$35)</f>
        <v>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2.2200000000000002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2.2400000000000002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2.4500000000000002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1.44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1.7</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5.44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7.08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5.62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6.66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6.05</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1021</v>
      </c>
      <c r="E42" s="173"/>
      <c r="F42" s="173"/>
      <c r="G42" s="173">
        <f>'実質公債費比率（分子）の構造'!L$52</f>
        <v>1175</v>
      </c>
      <c r="H42" s="173"/>
      <c r="I42" s="173"/>
      <c r="J42" s="173">
        <f>'実質公債費比率（分子）の構造'!M$52</f>
        <v>1213</v>
      </c>
      <c r="K42" s="173"/>
      <c r="L42" s="173"/>
      <c r="M42" s="173">
        <f>'実質公債費比率（分子）の構造'!N$52</f>
        <v>1284</v>
      </c>
      <c r="N42" s="173"/>
      <c r="O42" s="173"/>
      <c r="P42" s="173">
        <f>'実質公債費比率（分子）の構造'!O$52</f>
        <v>1276</v>
      </c>
    </row>
    <row r="43" spans="1:16" x14ac:dyDescent="0.15">
      <c r="A43" s="173" t="s">
        <v>63</v>
      </c>
      <c r="B43" s="173">
        <f>'実質公債費比率（分子）の構造'!K$51</f>
        <v>0</v>
      </c>
      <c r="C43" s="173"/>
      <c r="D43" s="173"/>
      <c r="E43" s="173">
        <f>'実質公債費比率（分子）の構造'!L$51</f>
        <v>0</v>
      </c>
      <c r="F43" s="173"/>
      <c r="G43" s="173"/>
      <c r="H43" s="173">
        <f>'実質公債費比率（分子）の構造'!M$51</f>
        <v>0</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12</v>
      </c>
      <c r="C44" s="173"/>
      <c r="D44" s="173"/>
      <c r="E44" s="173">
        <f>'実質公債費比率（分子）の構造'!L$50</f>
        <v>11</v>
      </c>
      <c r="F44" s="173"/>
      <c r="G44" s="173"/>
      <c r="H44" s="173">
        <f>'実質公債費比率（分子）の構造'!M$50</f>
        <v>10</v>
      </c>
      <c r="I44" s="173"/>
      <c r="J44" s="173"/>
      <c r="K44" s="173">
        <f>'実質公債費比率（分子）の構造'!N$50</f>
        <v>9</v>
      </c>
      <c r="L44" s="173"/>
      <c r="M44" s="173"/>
      <c r="N44" s="173">
        <f>'実質公債費比率（分子）の構造'!O$50</f>
        <v>9</v>
      </c>
      <c r="O44" s="173"/>
      <c r="P44" s="173"/>
    </row>
    <row r="45" spans="1:16" x14ac:dyDescent="0.15">
      <c r="A45" s="173" t="s">
        <v>65</v>
      </c>
      <c r="B45" s="173">
        <f>'実質公債費比率（分子）の構造'!K$49</f>
        <v>22</v>
      </c>
      <c r="C45" s="173"/>
      <c r="D45" s="173"/>
      <c r="E45" s="173">
        <f>'実質公債費比率（分子）の構造'!L$49</f>
        <v>119</v>
      </c>
      <c r="F45" s="173"/>
      <c r="G45" s="173"/>
      <c r="H45" s="173">
        <f>'実質公債費比率（分子）の構造'!M$49</f>
        <v>97</v>
      </c>
      <c r="I45" s="173"/>
      <c r="J45" s="173"/>
      <c r="K45" s="173">
        <f>'実質公債費比率（分子）の構造'!N$49</f>
        <v>97</v>
      </c>
      <c r="L45" s="173"/>
      <c r="M45" s="173"/>
      <c r="N45" s="173">
        <f>'実質公債費比率（分子）の構造'!O$49</f>
        <v>83</v>
      </c>
      <c r="O45" s="173"/>
      <c r="P45" s="173"/>
    </row>
    <row r="46" spans="1:16" x14ac:dyDescent="0.15">
      <c r="A46" s="173" t="s">
        <v>66</v>
      </c>
      <c r="B46" s="173">
        <f>'実質公債費比率（分子）の構造'!K$48</f>
        <v>203</v>
      </c>
      <c r="C46" s="173"/>
      <c r="D46" s="173"/>
      <c r="E46" s="173">
        <f>'実質公債費比率（分子）の構造'!L$48</f>
        <v>135</v>
      </c>
      <c r="F46" s="173"/>
      <c r="G46" s="173"/>
      <c r="H46" s="173">
        <f>'実質公債費比率（分子）の構造'!M$48</f>
        <v>127</v>
      </c>
      <c r="I46" s="173"/>
      <c r="J46" s="173"/>
      <c r="K46" s="173">
        <f>'実質公債費比率（分子）の構造'!N$48</f>
        <v>126</v>
      </c>
      <c r="L46" s="173"/>
      <c r="M46" s="173"/>
      <c r="N46" s="173">
        <f>'実質公債費比率（分子）の構造'!O$48</f>
        <v>121</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1151</v>
      </c>
      <c r="C49" s="173"/>
      <c r="D49" s="173"/>
      <c r="E49" s="173">
        <f>'実質公債費比率（分子）の構造'!L$45</f>
        <v>1410</v>
      </c>
      <c r="F49" s="173"/>
      <c r="G49" s="173"/>
      <c r="H49" s="173">
        <f>'実質公債費比率（分子）の構造'!M$45</f>
        <v>1465</v>
      </c>
      <c r="I49" s="173"/>
      <c r="J49" s="173"/>
      <c r="K49" s="173">
        <f>'実質公債費比率（分子）の構造'!N$45</f>
        <v>1488</v>
      </c>
      <c r="L49" s="173"/>
      <c r="M49" s="173"/>
      <c r="N49" s="173">
        <f>'実質公債費比率（分子）の構造'!O$45</f>
        <v>1521</v>
      </c>
      <c r="O49" s="173"/>
      <c r="P49" s="173"/>
    </row>
    <row r="50" spans="1:16" x14ac:dyDescent="0.15">
      <c r="A50" s="173" t="s">
        <v>70</v>
      </c>
      <c r="B50" s="173" t="e">
        <f>NA()</f>
        <v>#N/A</v>
      </c>
      <c r="C50" s="173">
        <f>IF(ISNUMBER('実質公債費比率（分子）の構造'!K$53),'実質公債費比率（分子）の構造'!K$53,NA())</f>
        <v>367</v>
      </c>
      <c r="D50" s="173" t="e">
        <f>NA()</f>
        <v>#N/A</v>
      </c>
      <c r="E50" s="173" t="e">
        <f>NA()</f>
        <v>#N/A</v>
      </c>
      <c r="F50" s="173">
        <f>IF(ISNUMBER('実質公債費比率（分子）の構造'!L$53),'実質公債費比率（分子）の構造'!L$53,NA())</f>
        <v>500</v>
      </c>
      <c r="G50" s="173" t="e">
        <f>NA()</f>
        <v>#N/A</v>
      </c>
      <c r="H50" s="173" t="e">
        <f>NA()</f>
        <v>#N/A</v>
      </c>
      <c r="I50" s="173">
        <f>IF(ISNUMBER('実質公債費比率（分子）の構造'!M$53),'実質公債費比率（分子）の構造'!M$53,NA())</f>
        <v>486</v>
      </c>
      <c r="J50" s="173" t="e">
        <f>NA()</f>
        <v>#N/A</v>
      </c>
      <c r="K50" s="173" t="e">
        <f>NA()</f>
        <v>#N/A</v>
      </c>
      <c r="L50" s="173">
        <f>IF(ISNUMBER('実質公債費比率（分子）の構造'!N$53),'実質公債費比率（分子）の構造'!N$53,NA())</f>
        <v>436</v>
      </c>
      <c r="M50" s="173" t="e">
        <f>NA()</f>
        <v>#N/A</v>
      </c>
      <c r="N50" s="173" t="e">
        <f>NA()</f>
        <v>#N/A</v>
      </c>
      <c r="O50" s="173">
        <f>IF(ISNUMBER('実質公債費比率（分子）の構造'!O$53),'実質公債費比率（分子）の構造'!O$53,NA())</f>
        <v>458</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43</v>
      </c>
      <c r="B56" s="172"/>
      <c r="C56" s="172"/>
      <c r="D56" s="172">
        <f>'将来負担比率（分子）の構造'!I$52</f>
        <v>11225</v>
      </c>
      <c r="E56" s="172"/>
      <c r="F56" s="172"/>
      <c r="G56" s="172">
        <f>'将来負担比率（分子）の構造'!J$52</f>
        <v>11004</v>
      </c>
      <c r="H56" s="172"/>
      <c r="I56" s="172"/>
      <c r="J56" s="172">
        <f>'将来負担比率（分子）の構造'!K$52</f>
        <v>10787</v>
      </c>
      <c r="K56" s="172"/>
      <c r="L56" s="172"/>
      <c r="M56" s="172">
        <f>'将来負担比率（分子）の構造'!L$52</f>
        <v>11017</v>
      </c>
      <c r="N56" s="172"/>
      <c r="O56" s="172"/>
      <c r="P56" s="172">
        <f>'将来負担比率（分子）の構造'!M$52</f>
        <v>10601</v>
      </c>
    </row>
    <row r="57" spans="1:16" x14ac:dyDescent="0.15">
      <c r="A57" s="172" t="s">
        <v>42</v>
      </c>
      <c r="B57" s="172"/>
      <c r="C57" s="172"/>
      <c r="D57" s="172">
        <f>'将来負担比率（分子）の構造'!I$51</f>
        <v>11</v>
      </c>
      <c r="E57" s="172"/>
      <c r="F57" s="172"/>
      <c r="G57" s="172">
        <f>'将来負担比率（分子）の構造'!J$51</f>
        <v>165</v>
      </c>
      <c r="H57" s="172"/>
      <c r="I57" s="172"/>
      <c r="J57" s="172">
        <f>'将来負担比率（分子）の構造'!K$51</f>
        <v>5</v>
      </c>
      <c r="K57" s="172"/>
      <c r="L57" s="172"/>
      <c r="M57" s="172">
        <f>'将来負担比率（分子）の構造'!L$51</f>
        <v>6</v>
      </c>
      <c r="N57" s="172"/>
      <c r="O57" s="172"/>
      <c r="P57" s="172">
        <f>'将来負担比率（分子）の構造'!M$51</f>
        <v>4</v>
      </c>
    </row>
    <row r="58" spans="1:16" x14ac:dyDescent="0.15">
      <c r="A58" s="172" t="s">
        <v>41</v>
      </c>
      <c r="B58" s="172"/>
      <c r="C58" s="172"/>
      <c r="D58" s="172">
        <f>'将来負担比率（分子）の構造'!I$50</f>
        <v>6882</v>
      </c>
      <c r="E58" s="172"/>
      <c r="F58" s="172"/>
      <c r="G58" s="172">
        <f>'将来負担比率（分子）の構造'!J$50</f>
        <v>6227</v>
      </c>
      <c r="H58" s="172"/>
      <c r="I58" s="172"/>
      <c r="J58" s="172">
        <f>'将来負担比率（分子）の構造'!K$50</f>
        <v>6098</v>
      </c>
      <c r="K58" s="172"/>
      <c r="L58" s="172"/>
      <c r="M58" s="172">
        <f>'将来負担比率（分子）の構造'!L$50</f>
        <v>5892</v>
      </c>
      <c r="N58" s="172"/>
      <c r="O58" s="172"/>
      <c r="P58" s="172">
        <f>'将来負担比率（分子）の構造'!M$50</f>
        <v>6339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f>'将来負担比率（分子）の構造'!J$46</f>
        <v>46</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1710</v>
      </c>
      <c r="C62" s="172"/>
      <c r="D62" s="172"/>
      <c r="E62" s="172">
        <f>'将来負担比率（分子）の構造'!J$45</f>
        <v>1535</v>
      </c>
      <c r="F62" s="172"/>
      <c r="G62" s="172"/>
      <c r="H62" s="172">
        <f>'将来負担比率（分子）の構造'!K$45</f>
        <v>1540</v>
      </c>
      <c r="I62" s="172"/>
      <c r="J62" s="172"/>
      <c r="K62" s="172">
        <f>'将来負担比率（分子）の構造'!L$45</f>
        <v>1456</v>
      </c>
      <c r="L62" s="172"/>
      <c r="M62" s="172"/>
      <c r="N62" s="172">
        <f>'将来負担比率（分子）の構造'!M$45</f>
        <v>1411</v>
      </c>
      <c r="O62" s="172"/>
      <c r="P62" s="172"/>
    </row>
    <row r="63" spans="1:16" x14ac:dyDescent="0.15">
      <c r="A63" s="172" t="s">
        <v>34</v>
      </c>
      <c r="B63" s="172">
        <f>'将来負担比率（分子）の構造'!I$44</f>
        <v>163</v>
      </c>
      <c r="C63" s="172"/>
      <c r="D63" s="172"/>
      <c r="E63" s="172">
        <f>'将来負担比率（分子）の構造'!J$44</f>
        <v>1302</v>
      </c>
      <c r="F63" s="172"/>
      <c r="G63" s="172"/>
      <c r="H63" s="172">
        <f>'将来負担比率（分子）の構造'!K$44</f>
        <v>1169</v>
      </c>
      <c r="I63" s="172"/>
      <c r="J63" s="172"/>
      <c r="K63" s="172">
        <f>'将来負担比率（分子）の構造'!L$44</f>
        <v>1082</v>
      </c>
      <c r="L63" s="172"/>
      <c r="M63" s="172"/>
      <c r="N63" s="172">
        <f>'将来負担比率（分子）の構造'!M$44</f>
        <v>893</v>
      </c>
      <c r="O63" s="172"/>
      <c r="P63" s="172"/>
    </row>
    <row r="64" spans="1:16" x14ac:dyDescent="0.15">
      <c r="A64" s="172" t="s">
        <v>33</v>
      </c>
      <c r="B64" s="172">
        <f>'将来負担比率（分子）の構造'!I$43</f>
        <v>1586</v>
      </c>
      <c r="C64" s="172"/>
      <c r="D64" s="172"/>
      <c r="E64" s="172">
        <f>'将来負担比率（分子）の構造'!J$43</f>
        <v>1247</v>
      </c>
      <c r="F64" s="172"/>
      <c r="G64" s="172"/>
      <c r="H64" s="172">
        <f>'将来負担比率（分子）の構造'!K$43</f>
        <v>1125</v>
      </c>
      <c r="I64" s="172"/>
      <c r="J64" s="172"/>
      <c r="K64" s="172">
        <f>'将来負担比率（分子）の構造'!L$43</f>
        <v>1031</v>
      </c>
      <c r="L64" s="172"/>
      <c r="M64" s="172"/>
      <c r="N64" s="172">
        <f>'将来負担比率（分子）の構造'!M$43</f>
        <v>955</v>
      </c>
      <c r="O64" s="172"/>
      <c r="P64" s="172"/>
    </row>
    <row r="65" spans="1:16" x14ac:dyDescent="0.15">
      <c r="A65" s="172" t="s">
        <v>32</v>
      </c>
      <c r="B65" s="172">
        <f>'将来負担比率（分子）の構造'!I$42</f>
        <v>148</v>
      </c>
      <c r="C65" s="172"/>
      <c r="D65" s="172"/>
      <c r="E65" s="172">
        <f>'将来負担比率（分子）の構造'!J$42</f>
        <v>141</v>
      </c>
      <c r="F65" s="172"/>
      <c r="G65" s="172"/>
      <c r="H65" s="172">
        <f>'将来負担比率（分子）の構造'!K$42</f>
        <v>9</v>
      </c>
      <c r="I65" s="172"/>
      <c r="J65" s="172"/>
      <c r="K65" s="172">
        <f>'将来負担比率（分子）の構造'!L$42</f>
        <v>55</v>
      </c>
      <c r="L65" s="172"/>
      <c r="M65" s="172"/>
      <c r="N65" s="172">
        <f>'将来負担比率（分子）の構造'!M$42</f>
        <v>47</v>
      </c>
      <c r="O65" s="172"/>
      <c r="P65" s="172"/>
    </row>
    <row r="66" spans="1:16" x14ac:dyDescent="0.15">
      <c r="A66" s="172" t="s">
        <v>31</v>
      </c>
      <c r="B66" s="172">
        <f>'将来負担比率（分子）の構造'!I$41</f>
        <v>12584</v>
      </c>
      <c r="C66" s="172"/>
      <c r="D66" s="172"/>
      <c r="E66" s="172">
        <f>'将来負担比率（分子）の構造'!J$41</f>
        <v>12464</v>
      </c>
      <c r="F66" s="172"/>
      <c r="G66" s="172"/>
      <c r="H66" s="172">
        <f>'将来負担比率（分子）の構造'!K$41</f>
        <v>12437</v>
      </c>
      <c r="I66" s="172"/>
      <c r="J66" s="172"/>
      <c r="K66" s="172">
        <f>'将来負担比率（分子）の構造'!L$41</f>
        <v>12737</v>
      </c>
      <c r="L66" s="172"/>
      <c r="M66" s="172"/>
      <c r="N66" s="172">
        <f>'将来負担比率（分子）の構造'!M$41</f>
        <v>12734</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3214</v>
      </c>
      <c r="C72" s="176">
        <f>基金残高に係る経年分析!G55</f>
        <v>2757</v>
      </c>
      <c r="D72" s="176">
        <f>基金残高に係る経年分析!H55</f>
        <v>3052</v>
      </c>
    </row>
    <row r="73" spans="1:16" x14ac:dyDescent="0.15">
      <c r="A73" s="175" t="s">
        <v>77</v>
      </c>
      <c r="B73" s="176">
        <f>基金残高に係る経年分析!F56</f>
        <v>376</v>
      </c>
      <c r="C73" s="176">
        <f>基金残高に係る経年分析!G56</f>
        <v>577</v>
      </c>
      <c r="D73" s="176">
        <f>基金残高に係る経年分析!H56</f>
        <v>660</v>
      </c>
    </row>
    <row r="74" spans="1:16" x14ac:dyDescent="0.15">
      <c r="A74" s="175" t="s">
        <v>78</v>
      </c>
      <c r="B74" s="176">
        <f>基金残高に係る経年分析!F57</f>
        <v>2963</v>
      </c>
      <c r="C74" s="176">
        <f>基金残高に係る経年分析!G57</f>
        <v>2973</v>
      </c>
      <c r="D74" s="176">
        <f>基金残高に係る経年分析!H57</f>
        <v>3016</v>
      </c>
    </row>
  </sheetData>
  <sheetProtection algorithmName="SHA-512" hashValue="2sLBx1gvTN56Yu8QBY4TULiCMtlfihuUzYycpYI2rgdDF6Lb4ElqYYewNoHb4mdyibQO3ZYtEFyqXgjn9e4syg==" saltValue="LCTVOF2Bbd7XEnF/Ux05h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5" zoomScaleNormal="8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210</v>
      </c>
      <c r="DI1" s="606"/>
      <c r="DJ1" s="606"/>
      <c r="DK1" s="606"/>
      <c r="DL1" s="606"/>
      <c r="DM1" s="606"/>
      <c r="DN1" s="607"/>
      <c r="DO1" s="212"/>
      <c r="DP1" s="605" t="s">
        <v>211</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213</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214</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215</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216</v>
      </c>
      <c r="S4" s="609"/>
      <c r="T4" s="609"/>
      <c r="U4" s="609"/>
      <c r="V4" s="609"/>
      <c r="W4" s="609"/>
      <c r="X4" s="609"/>
      <c r="Y4" s="610"/>
      <c r="Z4" s="608" t="s">
        <v>217</v>
      </c>
      <c r="AA4" s="609"/>
      <c r="AB4" s="609"/>
      <c r="AC4" s="610"/>
      <c r="AD4" s="608" t="s">
        <v>218</v>
      </c>
      <c r="AE4" s="609"/>
      <c r="AF4" s="609"/>
      <c r="AG4" s="609"/>
      <c r="AH4" s="609"/>
      <c r="AI4" s="609"/>
      <c r="AJ4" s="609"/>
      <c r="AK4" s="610"/>
      <c r="AL4" s="608" t="s">
        <v>217</v>
      </c>
      <c r="AM4" s="609"/>
      <c r="AN4" s="609"/>
      <c r="AO4" s="610"/>
      <c r="AP4" s="614" t="s">
        <v>219</v>
      </c>
      <c r="AQ4" s="614"/>
      <c r="AR4" s="614"/>
      <c r="AS4" s="614"/>
      <c r="AT4" s="614"/>
      <c r="AU4" s="614"/>
      <c r="AV4" s="614"/>
      <c r="AW4" s="614"/>
      <c r="AX4" s="614"/>
      <c r="AY4" s="614"/>
      <c r="AZ4" s="614"/>
      <c r="BA4" s="614"/>
      <c r="BB4" s="614"/>
      <c r="BC4" s="614"/>
      <c r="BD4" s="614"/>
      <c r="BE4" s="614"/>
      <c r="BF4" s="614"/>
      <c r="BG4" s="614" t="s">
        <v>220</v>
      </c>
      <c r="BH4" s="614"/>
      <c r="BI4" s="614"/>
      <c r="BJ4" s="614"/>
      <c r="BK4" s="614"/>
      <c r="BL4" s="614"/>
      <c r="BM4" s="614"/>
      <c r="BN4" s="614"/>
      <c r="BO4" s="614" t="s">
        <v>217</v>
      </c>
      <c r="BP4" s="614"/>
      <c r="BQ4" s="614"/>
      <c r="BR4" s="614"/>
      <c r="BS4" s="614" t="s">
        <v>221</v>
      </c>
      <c r="BT4" s="614"/>
      <c r="BU4" s="614"/>
      <c r="BV4" s="614"/>
      <c r="BW4" s="614"/>
      <c r="BX4" s="614"/>
      <c r="BY4" s="614"/>
      <c r="BZ4" s="614"/>
      <c r="CA4" s="614"/>
      <c r="CB4" s="614"/>
      <c r="CD4" s="611" t="s">
        <v>222</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15">
      <c r="B5" s="615" t="s">
        <v>223</v>
      </c>
      <c r="C5" s="616"/>
      <c r="D5" s="616"/>
      <c r="E5" s="616"/>
      <c r="F5" s="616"/>
      <c r="G5" s="616"/>
      <c r="H5" s="616"/>
      <c r="I5" s="616"/>
      <c r="J5" s="616"/>
      <c r="K5" s="616"/>
      <c r="L5" s="616"/>
      <c r="M5" s="616"/>
      <c r="N5" s="616"/>
      <c r="O5" s="616"/>
      <c r="P5" s="616"/>
      <c r="Q5" s="617"/>
      <c r="R5" s="618">
        <v>2084619</v>
      </c>
      <c r="S5" s="619"/>
      <c r="T5" s="619"/>
      <c r="U5" s="619"/>
      <c r="V5" s="619"/>
      <c r="W5" s="619"/>
      <c r="X5" s="619"/>
      <c r="Y5" s="620"/>
      <c r="Z5" s="621">
        <v>16.600000000000001</v>
      </c>
      <c r="AA5" s="621"/>
      <c r="AB5" s="621"/>
      <c r="AC5" s="621"/>
      <c r="AD5" s="622">
        <v>2084619</v>
      </c>
      <c r="AE5" s="622"/>
      <c r="AF5" s="622"/>
      <c r="AG5" s="622"/>
      <c r="AH5" s="622"/>
      <c r="AI5" s="622"/>
      <c r="AJ5" s="622"/>
      <c r="AK5" s="622"/>
      <c r="AL5" s="623">
        <v>29</v>
      </c>
      <c r="AM5" s="624"/>
      <c r="AN5" s="624"/>
      <c r="AO5" s="625"/>
      <c r="AP5" s="615" t="s">
        <v>224</v>
      </c>
      <c r="AQ5" s="616"/>
      <c r="AR5" s="616"/>
      <c r="AS5" s="616"/>
      <c r="AT5" s="616"/>
      <c r="AU5" s="616"/>
      <c r="AV5" s="616"/>
      <c r="AW5" s="616"/>
      <c r="AX5" s="616"/>
      <c r="AY5" s="616"/>
      <c r="AZ5" s="616"/>
      <c r="BA5" s="616"/>
      <c r="BB5" s="616"/>
      <c r="BC5" s="616"/>
      <c r="BD5" s="616"/>
      <c r="BE5" s="616"/>
      <c r="BF5" s="617"/>
      <c r="BG5" s="629">
        <v>2082025</v>
      </c>
      <c r="BH5" s="630"/>
      <c r="BI5" s="630"/>
      <c r="BJ5" s="630"/>
      <c r="BK5" s="630"/>
      <c r="BL5" s="630"/>
      <c r="BM5" s="630"/>
      <c r="BN5" s="631"/>
      <c r="BO5" s="632">
        <v>99.9</v>
      </c>
      <c r="BP5" s="632"/>
      <c r="BQ5" s="632"/>
      <c r="BR5" s="632"/>
      <c r="BS5" s="633" t="s">
        <v>225</v>
      </c>
      <c r="BT5" s="633"/>
      <c r="BU5" s="633"/>
      <c r="BV5" s="633"/>
      <c r="BW5" s="633"/>
      <c r="BX5" s="633"/>
      <c r="BY5" s="633"/>
      <c r="BZ5" s="633"/>
      <c r="CA5" s="633"/>
      <c r="CB5" s="637"/>
      <c r="CD5" s="611" t="s">
        <v>219</v>
      </c>
      <c r="CE5" s="612"/>
      <c r="CF5" s="612"/>
      <c r="CG5" s="612"/>
      <c r="CH5" s="612"/>
      <c r="CI5" s="612"/>
      <c r="CJ5" s="612"/>
      <c r="CK5" s="612"/>
      <c r="CL5" s="612"/>
      <c r="CM5" s="612"/>
      <c r="CN5" s="612"/>
      <c r="CO5" s="612"/>
      <c r="CP5" s="612"/>
      <c r="CQ5" s="613"/>
      <c r="CR5" s="611" t="s">
        <v>226</v>
      </c>
      <c r="CS5" s="612"/>
      <c r="CT5" s="612"/>
      <c r="CU5" s="612"/>
      <c r="CV5" s="612"/>
      <c r="CW5" s="612"/>
      <c r="CX5" s="612"/>
      <c r="CY5" s="613"/>
      <c r="CZ5" s="611" t="s">
        <v>217</v>
      </c>
      <c r="DA5" s="612"/>
      <c r="DB5" s="612"/>
      <c r="DC5" s="613"/>
      <c r="DD5" s="611" t="s">
        <v>227</v>
      </c>
      <c r="DE5" s="612"/>
      <c r="DF5" s="612"/>
      <c r="DG5" s="612"/>
      <c r="DH5" s="612"/>
      <c r="DI5" s="612"/>
      <c r="DJ5" s="612"/>
      <c r="DK5" s="612"/>
      <c r="DL5" s="612"/>
      <c r="DM5" s="612"/>
      <c r="DN5" s="612"/>
      <c r="DO5" s="612"/>
      <c r="DP5" s="613"/>
      <c r="DQ5" s="611" t="s">
        <v>228</v>
      </c>
      <c r="DR5" s="612"/>
      <c r="DS5" s="612"/>
      <c r="DT5" s="612"/>
      <c r="DU5" s="612"/>
      <c r="DV5" s="612"/>
      <c r="DW5" s="612"/>
      <c r="DX5" s="612"/>
      <c r="DY5" s="612"/>
      <c r="DZ5" s="612"/>
      <c r="EA5" s="612"/>
      <c r="EB5" s="612"/>
      <c r="EC5" s="613"/>
    </row>
    <row r="6" spans="2:143" ht="11.25" customHeight="1" x14ac:dyDescent="0.15">
      <c r="B6" s="626" t="s">
        <v>229</v>
      </c>
      <c r="C6" s="627"/>
      <c r="D6" s="627"/>
      <c r="E6" s="627"/>
      <c r="F6" s="627"/>
      <c r="G6" s="627"/>
      <c r="H6" s="627"/>
      <c r="I6" s="627"/>
      <c r="J6" s="627"/>
      <c r="K6" s="627"/>
      <c r="L6" s="627"/>
      <c r="M6" s="627"/>
      <c r="N6" s="627"/>
      <c r="O6" s="627"/>
      <c r="P6" s="627"/>
      <c r="Q6" s="628"/>
      <c r="R6" s="629">
        <v>114549</v>
      </c>
      <c r="S6" s="630"/>
      <c r="T6" s="630"/>
      <c r="U6" s="630"/>
      <c r="V6" s="630"/>
      <c r="W6" s="630"/>
      <c r="X6" s="630"/>
      <c r="Y6" s="631"/>
      <c r="Z6" s="632">
        <v>0.9</v>
      </c>
      <c r="AA6" s="632"/>
      <c r="AB6" s="632"/>
      <c r="AC6" s="632"/>
      <c r="AD6" s="633">
        <v>114549</v>
      </c>
      <c r="AE6" s="633"/>
      <c r="AF6" s="633"/>
      <c r="AG6" s="633"/>
      <c r="AH6" s="633"/>
      <c r="AI6" s="633"/>
      <c r="AJ6" s="633"/>
      <c r="AK6" s="633"/>
      <c r="AL6" s="634">
        <v>1.6</v>
      </c>
      <c r="AM6" s="635"/>
      <c r="AN6" s="635"/>
      <c r="AO6" s="636"/>
      <c r="AP6" s="626" t="s">
        <v>230</v>
      </c>
      <c r="AQ6" s="627"/>
      <c r="AR6" s="627"/>
      <c r="AS6" s="627"/>
      <c r="AT6" s="627"/>
      <c r="AU6" s="627"/>
      <c r="AV6" s="627"/>
      <c r="AW6" s="627"/>
      <c r="AX6" s="627"/>
      <c r="AY6" s="627"/>
      <c r="AZ6" s="627"/>
      <c r="BA6" s="627"/>
      <c r="BB6" s="627"/>
      <c r="BC6" s="627"/>
      <c r="BD6" s="627"/>
      <c r="BE6" s="627"/>
      <c r="BF6" s="628"/>
      <c r="BG6" s="629">
        <v>2082025</v>
      </c>
      <c r="BH6" s="630"/>
      <c r="BI6" s="630"/>
      <c r="BJ6" s="630"/>
      <c r="BK6" s="630"/>
      <c r="BL6" s="630"/>
      <c r="BM6" s="630"/>
      <c r="BN6" s="631"/>
      <c r="BO6" s="632">
        <v>99.9</v>
      </c>
      <c r="BP6" s="632"/>
      <c r="BQ6" s="632"/>
      <c r="BR6" s="632"/>
      <c r="BS6" s="633" t="s">
        <v>225</v>
      </c>
      <c r="BT6" s="633"/>
      <c r="BU6" s="633"/>
      <c r="BV6" s="633"/>
      <c r="BW6" s="633"/>
      <c r="BX6" s="633"/>
      <c r="BY6" s="633"/>
      <c r="BZ6" s="633"/>
      <c r="CA6" s="633"/>
      <c r="CB6" s="637"/>
      <c r="CD6" s="640" t="s">
        <v>231</v>
      </c>
      <c r="CE6" s="641"/>
      <c r="CF6" s="641"/>
      <c r="CG6" s="641"/>
      <c r="CH6" s="641"/>
      <c r="CI6" s="641"/>
      <c r="CJ6" s="641"/>
      <c r="CK6" s="641"/>
      <c r="CL6" s="641"/>
      <c r="CM6" s="641"/>
      <c r="CN6" s="641"/>
      <c r="CO6" s="641"/>
      <c r="CP6" s="641"/>
      <c r="CQ6" s="642"/>
      <c r="CR6" s="629">
        <v>126669</v>
      </c>
      <c r="CS6" s="630"/>
      <c r="CT6" s="630"/>
      <c r="CU6" s="630"/>
      <c r="CV6" s="630"/>
      <c r="CW6" s="630"/>
      <c r="CX6" s="630"/>
      <c r="CY6" s="631"/>
      <c r="CZ6" s="623">
        <v>1</v>
      </c>
      <c r="DA6" s="624"/>
      <c r="DB6" s="624"/>
      <c r="DC6" s="643"/>
      <c r="DD6" s="638" t="s">
        <v>127</v>
      </c>
      <c r="DE6" s="630"/>
      <c r="DF6" s="630"/>
      <c r="DG6" s="630"/>
      <c r="DH6" s="630"/>
      <c r="DI6" s="630"/>
      <c r="DJ6" s="630"/>
      <c r="DK6" s="630"/>
      <c r="DL6" s="630"/>
      <c r="DM6" s="630"/>
      <c r="DN6" s="630"/>
      <c r="DO6" s="630"/>
      <c r="DP6" s="631"/>
      <c r="DQ6" s="638">
        <v>126669</v>
      </c>
      <c r="DR6" s="630"/>
      <c r="DS6" s="630"/>
      <c r="DT6" s="630"/>
      <c r="DU6" s="630"/>
      <c r="DV6" s="630"/>
      <c r="DW6" s="630"/>
      <c r="DX6" s="630"/>
      <c r="DY6" s="630"/>
      <c r="DZ6" s="630"/>
      <c r="EA6" s="630"/>
      <c r="EB6" s="630"/>
      <c r="EC6" s="639"/>
    </row>
    <row r="7" spans="2:143" ht="11.25" customHeight="1" x14ac:dyDescent="0.15">
      <c r="B7" s="626" t="s">
        <v>232</v>
      </c>
      <c r="C7" s="627"/>
      <c r="D7" s="627"/>
      <c r="E7" s="627"/>
      <c r="F7" s="627"/>
      <c r="G7" s="627"/>
      <c r="H7" s="627"/>
      <c r="I7" s="627"/>
      <c r="J7" s="627"/>
      <c r="K7" s="627"/>
      <c r="L7" s="627"/>
      <c r="M7" s="627"/>
      <c r="N7" s="627"/>
      <c r="O7" s="627"/>
      <c r="P7" s="627"/>
      <c r="Q7" s="628"/>
      <c r="R7" s="629">
        <v>2482</v>
      </c>
      <c r="S7" s="630"/>
      <c r="T7" s="630"/>
      <c r="U7" s="630"/>
      <c r="V7" s="630"/>
      <c r="W7" s="630"/>
      <c r="X7" s="630"/>
      <c r="Y7" s="631"/>
      <c r="Z7" s="632">
        <v>0</v>
      </c>
      <c r="AA7" s="632"/>
      <c r="AB7" s="632"/>
      <c r="AC7" s="632"/>
      <c r="AD7" s="633">
        <v>2482</v>
      </c>
      <c r="AE7" s="633"/>
      <c r="AF7" s="633"/>
      <c r="AG7" s="633"/>
      <c r="AH7" s="633"/>
      <c r="AI7" s="633"/>
      <c r="AJ7" s="633"/>
      <c r="AK7" s="633"/>
      <c r="AL7" s="634">
        <v>0</v>
      </c>
      <c r="AM7" s="635"/>
      <c r="AN7" s="635"/>
      <c r="AO7" s="636"/>
      <c r="AP7" s="626" t="s">
        <v>233</v>
      </c>
      <c r="AQ7" s="627"/>
      <c r="AR7" s="627"/>
      <c r="AS7" s="627"/>
      <c r="AT7" s="627"/>
      <c r="AU7" s="627"/>
      <c r="AV7" s="627"/>
      <c r="AW7" s="627"/>
      <c r="AX7" s="627"/>
      <c r="AY7" s="627"/>
      <c r="AZ7" s="627"/>
      <c r="BA7" s="627"/>
      <c r="BB7" s="627"/>
      <c r="BC7" s="627"/>
      <c r="BD7" s="627"/>
      <c r="BE7" s="627"/>
      <c r="BF7" s="628"/>
      <c r="BG7" s="629">
        <v>806197</v>
      </c>
      <c r="BH7" s="630"/>
      <c r="BI7" s="630"/>
      <c r="BJ7" s="630"/>
      <c r="BK7" s="630"/>
      <c r="BL7" s="630"/>
      <c r="BM7" s="630"/>
      <c r="BN7" s="631"/>
      <c r="BO7" s="632">
        <v>38.700000000000003</v>
      </c>
      <c r="BP7" s="632"/>
      <c r="BQ7" s="632"/>
      <c r="BR7" s="632"/>
      <c r="BS7" s="633" t="s">
        <v>127</v>
      </c>
      <c r="BT7" s="633"/>
      <c r="BU7" s="633"/>
      <c r="BV7" s="633"/>
      <c r="BW7" s="633"/>
      <c r="BX7" s="633"/>
      <c r="BY7" s="633"/>
      <c r="BZ7" s="633"/>
      <c r="CA7" s="633"/>
      <c r="CB7" s="637"/>
      <c r="CD7" s="644" t="s">
        <v>234</v>
      </c>
      <c r="CE7" s="645"/>
      <c r="CF7" s="645"/>
      <c r="CG7" s="645"/>
      <c r="CH7" s="645"/>
      <c r="CI7" s="645"/>
      <c r="CJ7" s="645"/>
      <c r="CK7" s="645"/>
      <c r="CL7" s="645"/>
      <c r="CM7" s="645"/>
      <c r="CN7" s="645"/>
      <c r="CO7" s="645"/>
      <c r="CP7" s="645"/>
      <c r="CQ7" s="646"/>
      <c r="CR7" s="629">
        <v>1917727</v>
      </c>
      <c r="CS7" s="630"/>
      <c r="CT7" s="630"/>
      <c r="CU7" s="630"/>
      <c r="CV7" s="630"/>
      <c r="CW7" s="630"/>
      <c r="CX7" s="630"/>
      <c r="CY7" s="631"/>
      <c r="CZ7" s="632">
        <v>15.8</v>
      </c>
      <c r="DA7" s="632"/>
      <c r="DB7" s="632"/>
      <c r="DC7" s="632"/>
      <c r="DD7" s="638">
        <v>336634</v>
      </c>
      <c r="DE7" s="630"/>
      <c r="DF7" s="630"/>
      <c r="DG7" s="630"/>
      <c r="DH7" s="630"/>
      <c r="DI7" s="630"/>
      <c r="DJ7" s="630"/>
      <c r="DK7" s="630"/>
      <c r="DL7" s="630"/>
      <c r="DM7" s="630"/>
      <c r="DN7" s="630"/>
      <c r="DO7" s="630"/>
      <c r="DP7" s="631"/>
      <c r="DQ7" s="638">
        <v>1363819</v>
      </c>
      <c r="DR7" s="630"/>
      <c r="DS7" s="630"/>
      <c r="DT7" s="630"/>
      <c r="DU7" s="630"/>
      <c r="DV7" s="630"/>
      <c r="DW7" s="630"/>
      <c r="DX7" s="630"/>
      <c r="DY7" s="630"/>
      <c r="DZ7" s="630"/>
      <c r="EA7" s="630"/>
      <c r="EB7" s="630"/>
      <c r="EC7" s="639"/>
    </row>
    <row r="8" spans="2:143" ht="11.25" customHeight="1" x14ac:dyDescent="0.15">
      <c r="B8" s="626" t="s">
        <v>235</v>
      </c>
      <c r="C8" s="627"/>
      <c r="D8" s="627"/>
      <c r="E8" s="627"/>
      <c r="F8" s="627"/>
      <c r="G8" s="627"/>
      <c r="H8" s="627"/>
      <c r="I8" s="627"/>
      <c r="J8" s="627"/>
      <c r="K8" s="627"/>
      <c r="L8" s="627"/>
      <c r="M8" s="627"/>
      <c r="N8" s="627"/>
      <c r="O8" s="627"/>
      <c r="P8" s="627"/>
      <c r="Q8" s="628"/>
      <c r="R8" s="629">
        <v>15408</v>
      </c>
      <c r="S8" s="630"/>
      <c r="T8" s="630"/>
      <c r="U8" s="630"/>
      <c r="V8" s="630"/>
      <c r="W8" s="630"/>
      <c r="X8" s="630"/>
      <c r="Y8" s="631"/>
      <c r="Z8" s="632">
        <v>0.1</v>
      </c>
      <c r="AA8" s="632"/>
      <c r="AB8" s="632"/>
      <c r="AC8" s="632"/>
      <c r="AD8" s="633">
        <v>15408</v>
      </c>
      <c r="AE8" s="633"/>
      <c r="AF8" s="633"/>
      <c r="AG8" s="633"/>
      <c r="AH8" s="633"/>
      <c r="AI8" s="633"/>
      <c r="AJ8" s="633"/>
      <c r="AK8" s="633"/>
      <c r="AL8" s="634">
        <v>0.2</v>
      </c>
      <c r="AM8" s="635"/>
      <c r="AN8" s="635"/>
      <c r="AO8" s="636"/>
      <c r="AP8" s="626" t="s">
        <v>236</v>
      </c>
      <c r="AQ8" s="627"/>
      <c r="AR8" s="627"/>
      <c r="AS8" s="627"/>
      <c r="AT8" s="627"/>
      <c r="AU8" s="627"/>
      <c r="AV8" s="627"/>
      <c r="AW8" s="627"/>
      <c r="AX8" s="627"/>
      <c r="AY8" s="627"/>
      <c r="AZ8" s="627"/>
      <c r="BA8" s="627"/>
      <c r="BB8" s="627"/>
      <c r="BC8" s="627"/>
      <c r="BD8" s="627"/>
      <c r="BE8" s="627"/>
      <c r="BF8" s="628"/>
      <c r="BG8" s="629">
        <v>31626</v>
      </c>
      <c r="BH8" s="630"/>
      <c r="BI8" s="630"/>
      <c r="BJ8" s="630"/>
      <c r="BK8" s="630"/>
      <c r="BL8" s="630"/>
      <c r="BM8" s="630"/>
      <c r="BN8" s="631"/>
      <c r="BO8" s="632">
        <v>1.5</v>
      </c>
      <c r="BP8" s="632"/>
      <c r="BQ8" s="632"/>
      <c r="BR8" s="632"/>
      <c r="BS8" s="633" t="s">
        <v>225</v>
      </c>
      <c r="BT8" s="633"/>
      <c r="BU8" s="633"/>
      <c r="BV8" s="633"/>
      <c r="BW8" s="633"/>
      <c r="BX8" s="633"/>
      <c r="BY8" s="633"/>
      <c r="BZ8" s="633"/>
      <c r="CA8" s="633"/>
      <c r="CB8" s="637"/>
      <c r="CD8" s="644" t="s">
        <v>237</v>
      </c>
      <c r="CE8" s="645"/>
      <c r="CF8" s="645"/>
      <c r="CG8" s="645"/>
      <c r="CH8" s="645"/>
      <c r="CI8" s="645"/>
      <c r="CJ8" s="645"/>
      <c r="CK8" s="645"/>
      <c r="CL8" s="645"/>
      <c r="CM8" s="645"/>
      <c r="CN8" s="645"/>
      <c r="CO8" s="645"/>
      <c r="CP8" s="645"/>
      <c r="CQ8" s="646"/>
      <c r="CR8" s="629">
        <v>3709034</v>
      </c>
      <c r="CS8" s="630"/>
      <c r="CT8" s="630"/>
      <c r="CU8" s="630"/>
      <c r="CV8" s="630"/>
      <c r="CW8" s="630"/>
      <c r="CX8" s="630"/>
      <c r="CY8" s="631"/>
      <c r="CZ8" s="632">
        <v>30.6</v>
      </c>
      <c r="DA8" s="632"/>
      <c r="DB8" s="632"/>
      <c r="DC8" s="632"/>
      <c r="DD8" s="638">
        <v>289582</v>
      </c>
      <c r="DE8" s="630"/>
      <c r="DF8" s="630"/>
      <c r="DG8" s="630"/>
      <c r="DH8" s="630"/>
      <c r="DI8" s="630"/>
      <c r="DJ8" s="630"/>
      <c r="DK8" s="630"/>
      <c r="DL8" s="630"/>
      <c r="DM8" s="630"/>
      <c r="DN8" s="630"/>
      <c r="DO8" s="630"/>
      <c r="DP8" s="631"/>
      <c r="DQ8" s="638">
        <v>2086770</v>
      </c>
      <c r="DR8" s="630"/>
      <c r="DS8" s="630"/>
      <c r="DT8" s="630"/>
      <c r="DU8" s="630"/>
      <c r="DV8" s="630"/>
      <c r="DW8" s="630"/>
      <c r="DX8" s="630"/>
      <c r="DY8" s="630"/>
      <c r="DZ8" s="630"/>
      <c r="EA8" s="630"/>
      <c r="EB8" s="630"/>
      <c r="EC8" s="639"/>
    </row>
    <row r="9" spans="2:143" ht="11.25" customHeight="1" x14ac:dyDescent="0.15">
      <c r="B9" s="626" t="s">
        <v>238</v>
      </c>
      <c r="C9" s="627"/>
      <c r="D9" s="627"/>
      <c r="E9" s="627"/>
      <c r="F9" s="627"/>
      <c r="G9" s="627"/>
      <c r="H9" s="627"/>
      <c r="I9" s="627"/>
      <c r="J9" s="627"/>
      <c r="K9" s="627"/>
      <c r="L9" s="627"/>
      <c r="M9" s="627"/>
      <c r="N9" s="627"/>
      <c r="O9" s="627"/>
      <c r="P9" s="627"/>
      <c r="Q9" s="628"/>
      <c r="R9" s="629">
        <v>16611</v>
      </c>
      <c r="S9" s="630"/>
      <c r="T9" s="630"/>
      <c r="U9" s="630"/>
      <c r="V9" s="630"/>
      <c r="W9" s="630"/>
      <c r="X9" s="630"/>
      <c r="Y9" s="631"/>
      <c r="Z9" s="632">
        <v>0.1</v>
      </c>
      <c r="AA9" s="632"/>
      <c r="AB9" s="632"/>
      <c r="AC9" s="632"/>
      <c r="AD9" s="633">
        <v>16611</v>
      </c>
      <c r="AE9" s="633"/>
      <c r="AF9" s="633"/>
      <c r="AG9" s="633"/>
      <c r="AH9" s="633"/>
      <c r="AI9" s="633"/>
      <c r="AJ9" s="633"/>
      <c r="AK9" s="633"/>
      <c r="AL9" s="634">
        <v>0.2</v>
      </c>
      <c r="AM9" s="635"/>
      <c r="AN9" s="635"/>
      <c r="AO9" s="636"/>
      <c r="AP9" s="626" t="s">
        <v>239</v>
      </c>
      <c r="AQ9" s="627"/>
      <c r="AR9" s="627"/>
      <c r="AS9" s="627"/>
      <c r="AT9" s="627"/>
      <c r="AU9" s="627"/>
      <c r="AV9" s="627"/>
      <c r="AW9" s="627"/>
      <c r="AX9" s="627"/>
      <c r="AY9" s="627"/>
      <c r="AZ9" s="627"/>
      <c r="BA9" s="627"/>
      <c r="BB9" s="627"/>
      <c r="BC9" s="627"/>
      <c r="BD9" s="627"/>
      <c r="BE9" s="627"/>
      <c r="BF9" s="628"/>
      <c r="BG9" s="629">
        <v>676110</v>
      </c>
      <c r="BH9" s="630"/>
      <c r="BI9" s="630"/>
      <c r="BJ9" s="630"/>
      <c r="BK9" s="630"/>
      <c r="BL9" s="630"/>
      <c r="BM9" s="630"/>
      <c r="BN9" s="631"/>
      <c r="BO9" s="632">
        <v>32.4</v>
      </c>
      <c r="BP9" s="632"/>
      <c r="BQ9" s="632"/>
      <c r="BR9" s="632"/>
      <c r="BS9" s="633" t="s">
        <v>225</v>
      </c>
      <c r="BT9" s="633"/>
      <c r="BU9" s="633"/>
      <c r="BV9" s="633"/>
      <c r="BW9" s="633"/>
      <c r="BX9" s="633"/>
      <c r="BY9" s="633"/>
      <c r="BZ9" s="633"/>
      <c r="CA9" s="633"/>
      <c r="CB9" s="637"/>
      <c r="CD9" s="644" t="s">
        <v>240</v>
      </c>
      <c r="CE9" s="645"/>
      <c r="CF9" s="645"/>
      <c r="CG9" s="645"/>
      <c r="CH9" s="645"/>
      <c r="CI9" s="645"/>
      <c r="CJ9" s="645"/>
      <c r="CK9" s="645"/>
      <c r="CL9" s="645"/>
      <c r="CM9" s="645"/>
      <c r="CN9" s="645"/>
      <c r="CO9" s="645"/>
      <c r="CP9" s="645"/>
      <c r="CQ9" s="646"/>
      <c r="CR9" s="629">
        <v>755234</v>
      </c>
      <c r="CS9" s="630"/>
      <c r="CT9" s="630"/>
      <c r="CU9" s="630"/>
      <c r="CV9" s="630"/>
      <c r="CW9" s="630"/>
      <c r="CX9" s="630"/>
      <c r="CY9" s="631"/>
      <c r="CZ9" s="632">
        <v>6.2</v>
      </c>
      <c r="DA9" s="632"/>
      <c r="DB9" s="632"/>
      <c r="DC9" s="632"/>
      <c r="DD9" s="638">
        <v>20750</v>
      </c>
      <c r="DE9" s="630"/>
      <c r="DF9" s="630"/>
      <c r="DG9" s="630"/>
      <c r="DH9" s="630"/>
      <c r="DI9" s="630"/>
      <c r="DJ9" s="630"/>
      <c r="DK9" s="630"/>
      <c r="DL9" s="630"/>
      <c r="DM9" s="630"/>
      <c r="DN9" s="630"/>
      <c r="DO9" s="630"/>
      <c r="DP9" s="631"/>
      <c r="DQ9" s="638">
        <v>489698</v>
      </c>
      <c r="DR9" s="630"/>
      <c r="DS9" s="630"/>
      <c r="DT9" s="630"/>
      <c r="DU9" s="630"/>
      <c r="DV9" s="630"/>
      <c r="DW9" s="630"/>
      <c r="DX9" s="630"/>
      <c r="DY9" s="630"/>
      <c r="DZ9" s="630"/>
      <c r="EA9" s="630"/>
      <c r="EB9" s="630"/>
      <c r="EC9" s="639"/>
    </row>
    <row r="10" spans="2:143" ht="11.25" customHeight="1" x14ac:dyDescent="0.15">
      <c r="B10" s="626" t="s">
        <v>241</v>
      </c>
      <c r="C10" s="627"/>
      <c r="D10" s="627"/>
      <c r="E10" s="627"/>
      <c r="F10" s="627"/>
      <c r="G10" s="627"/>
      <c r="H10" s="627"/>
      <c r="I10" s="627"/>
      <c r="J10" s="627"/>
      <c r="K10" s="627"/>
      <c r="L10" s="627"/>
      <c r="M10" s="627"/>
      <c r="N10" s="627"/>
      <c r="O10" s="627"/>
      <c r="P10" s="627"/>
      <c r="Q10" s="628"/>
      <c r="R10" s="629" t="s">
        <v>225</v>
      </c>
      <c r="S10" s="630"/>
      <c r="T10" s="630"/>
      <c r="U10" s="630"/>
      <c r="V10" s="630"/>
      <c r="W10" s="630"/>
      <c r="X10" s="630"/>
      <c r="Y10" s="631"/>
      <c r="Z10" s="632" t="s">
        <v>225</v>
      </c>
      <c r="AA10" s="632"/>
      <c r="AB10" s="632"/>
      <c r="AC10" s="632"/>
      <c r="AD10" s="633" t="s">
        <v>225</v>
      </c>
      <c r="AE10" s="633"/>
      <c r="AF10" s="633"/>
      <c r="AG10" s="633"/>
      <c r="AH10" s="633"/>
      <c r="AI10" s="633"/>
      <c r="AJ10" s="633"/>
      <c r="AK10" s="633"/>
      <c r="AL10" s="634" t="s">
        <v>225</v>
      </c>
      <c r="AM10" s="635"/>
      <c r="AN10" s="635"/>
      <c r="AO10" s="636"/>
      <c r="AP10" s="626" t="s">
        <v>242</v>
      </c>
      <c r="AQ10" s="627"/>
      <c r="AR10" s="627"/>
      <c r="AS10" s="627"/>
      <c r="AT10" s="627"/>
      <c r="AU10" s="627"/>
      <c r="AV10" s="627"/>
      <c r="AW10" s="627"/>
      <c r="AX10" s="627"/>
      <c r="AY10" s="627"/>
      <c r="AZ10" s="627"/>
      <c r="BA10" s="627"/>
      <c r="BB10" s="627"/>
      <c r="BC10" s="627"/>
      <c r="BD10" s="627"/>
      <c r="BE10" s="627"/>
      <c r="BF10" s="628"/>
      <c r="BG10" s="629">
        <v>43293</v>
      </c>
      <c r="BH10" s="630"/>
      <c r="BI10" s="630"/>
      <c r="BJ10" s="630"/>
      <c r="BK10" s="630"/>
      <c r="BL10" s="630"/>
      <c r="BM10" s="630"/>
      <c r="BN10" s="631"/>
      <c r="BO10" s="632">
        <v>2.1</v>
      </c>
      <c r="BP10" s="632"/>
      <c r="BQ10" s="632"/>
      <c r="BR10" s="632"/>
      <c r="BS10" s="633" t="s">
        <v>225</v>
      </c>
      <c r="BT10" s="633"/>
      <c r="BU10" s="633"/>
      <c r="BV10" s="633"/>
      <c r="BW10" s="633"/>
      <c r="BX10" s="633"/>
      <c r="BY10" s="633"/>
      <c r="BZ10" s="633"/>
      <c r="CA10" s="633"/>
      <c r="CB10" s="637"/>
      <c r="CD10" s="644" t="s">
        <v>243</v>
      </c>
      <c r="CE10" s="645"/>
      <c r="CF10" s="645"/>
      <c r="CG10" s="645"/>
      <c r="CH10" s="645"/>
      <c r="CI10" s="645"/>
      <c r="CJ10" s="645"/>
      <c r="CK10" s="645"/>
      <c r="CL10" s="645"/>
      <c r="CM10" s="645"/>
      <c r="CN10" s="645"/>
      <c r="CO10" s="645"/>
      <c r="CP10" s="645"/>
      <c r="CQ10" s="646"/>
      <c r="CR10" s="629">
        <v>4505</v>
      </c>
      <c r="CS10" s="630"/>
      <c r="CT10" s="630"/>
      <c r="CU10" s="630"/>
      <c r="CV10" s="630"/>
      <c r="CW10" s="630"/>
      <c r="CX10" s="630"/>
      <c r="CY10" s="631"/>
      <c r="CZ10" s="632">
        <v>0</v>
      </c>
      <c r="DA10" s="632"/>
      <c r="DB10" s="632"/>
      <c r="DC10" s="632"/>
      <c r="DD10" s="638">
        <v>980</v>
      </c>
      <c r="DE10" s="630"/>
      <c r="DF10" s="630"/>
      <c r="DG10" s="630"/>
      <c r="DH10" s="630"/>
      <c r="DI10" s="630"/>
      <c r="DJ10" s="630"/>
      <c r="DK10" s="630"/>
      <c r="DL10" s="630"/>
      <c r="DM10" s="630"/>
      <c r="DN10" s="630"/>
      <c r="DO10" s="630"/>
      <c r="DP10" s="631"/>
      <c r="DQ10" s="638">
        <v>4505</v>
      </c>
      <c r="DR10" s="630"/>
      <c r="DS10" s="630"/>
      <c r="DT10" s="630"/>
      <c r="DU10" s="630"/>
      <c r="DV10" s="630"/>
      <c r="DW10" s="630"/>
      <c r="DX10" s="630"/>
      <c r="DY10" s="630"/>
      <c r="DZ10" s="630"/>
      <c r="EA10" s="630"/>
      <c r="EB10" s="630"/>
      <c r="EC10" s="639"/>
    </row>
    <row r="11" spans="2:143" ht="11.25" customHeight="1" x14ac:dyDescent="0.15">
      <c r="B11" s="626" t="s">
        <v>244</v>
      </c>
      <c r="C11" s="627"/>
      <c r="D11" s="627"/>
      <c r="E11" s="627"/>
      <c r="F11" s="627"/>
      <c r="G11" s="627"/>
      <c r="H11" s="627"/>
      <c r="I11" s="627"/>
      <c r="J11" s="627"/>
      <c r="K11" s="627"/>
      <c r="L11" s="627"/>
      <c r="M11" s="627"/>
      <c r="N11" s="627"/>
      <c r="O11" s="627"/>
      <c r="P11" s="627"/>
      <c r="Q11" s="628"/>
      <c r="R11" s="629">
        <v>410008</v>
      </c>
      <c r="S11" s="630"/>
      <c r="T11" s="630"/>
      <c r="U11" s="630"/>
      <c r="V11" s="630"/>
      <c r="W11" s="630"/>
      <c r="X11" s="630"/>
      <c r="Y11" s="631"/>
      <c r="Z11" s="634">
        <v>3.3</v>
      </c>
      <c r="AA11" s="635"/>
      <c r="AB11" s="635"/>
      <c r="AC11" s="647"/>
      <c r="AD11" s="638">
        <v>410008</v>
      </c>
      <c r="AE11" s="630"/>
      <c r="AF11" s="630"/>
      <c r="AG11" s="630"/>
      <c r="AH11" s="630"/>
      <c r="AI11" s="630"/>
      <c r="AJ11" s="630"/>
      <c r="AK11" s="631"/>
      <c r="AL11" s="634">
        <v>5.7</v>
      </c>
      <c r="AM11" s="635"/>
      <c r="AN11" s="635"/>
      <c r="AO11" s="636"/>
      <c r="AP11" s="626" t="s">
        <v>245</v>
      </c>
      <c r="AQ11" s="627"/>
      <c r="AR11" s="627"/>
      <c r="AS11" s="627"/>
      <c r="AT11" s="627"/>
      <c r="AU11" s="627"/>
      <c r="AV11" s="627"/>
      <c r="AW11" s="627"/>
      <c r="AX11" s="627"/>
      <c r="AY11" s="627"/>
      <c r="AZ11" s="627"/>
      <c r="BA11" s="627"/>
      <c r="BB11" s="627"/>
      <c r="BC11" s="627"/>
      <c r="BD11" s="627"/>
      <c r="BE11" s="627"/>
      <c r="BF11" s="628"/>
      <c r="BG11" s="629">
        <v>55168</v>
      </c>
      <c r="BH11" s="630"/>
      <c r="BI11" s="630"/>
      <c r="BJ11" s="630"/>
      <c r="BK11" s="630"/>
      <c r="BL11" s="630"/>
      <c r="BM11" s="630"/>
      <c r="BN11" s="631"/>
      <c r="BO11" s="632">
        <v>2.6</v>
      </c>
      <c r="BP11" s="632"/>
      <c r="BQ11" s="632"/>
      <c r="BR11" s="632"/>
      <c r="BS11" s="633" t="s">
        <v>225</v>
      </c>
      <c r="BT11" s="633"/>
      <c r="BU11" s="633"/>
      <c r="BV11" s="633"/>
      <c r="BW11" s="633"/>
      <c r="BX11" s="633"/>
      <c r="BY11" s="633"/>
      <c r="BZ11" s="633"/>
      <c r="CA11" s="633"/>
      <c r="CB11" s="637"/>
      <c r="CD11" s="644" t="s">
        <v>246</v>
      </c>
      <c r="CE11" s="645"/>
      <c r="CF11" s="645"/>
      <c r="CG11" s="645"/>
      <c r="CH11" s="645"/>
      <c r="CI11" s="645"/>
      <c r="CJ11" s="645"/>
      <c r="CK11" s="645"/>
      <c r="CL11" s="645"/>
      <c r="CM11" s="645"/>
      <c r="CN11" s="645"/>
      <c r="CO11" s="645"/>
      <c r="CP11" s="645"/>
      <c r="CQ11" s="646"/>
      <c r="CR11" s="629">
        <v>823821</v>
      </c>
      <c r="CS11" s="630"/>
      <c r="CT11" s="630"/>
      <c r="CU11" s="630"/>
      <c r="CV11" s="630"/>
      <c r="CW11" s="630"/>
      <c r="CX11" s="630"/>
      <c r="CY11" s="631"/>
      <c r="CZ11" s="632">
        <v>6.8</v>
      </c>
      <c r="DA11" s="632"/>
      <c r="DB11" s="632"/>
      <c r="DC11" s="632"/>
      <c r="DD11" s="638">
        <v>283953</v>
      </c>
      <c r="DE11" s="630"/>
      <c r="DF11" s="630"/>
      <c r="DG11" s="630"/>
      <c r="DH11" s="630"/>
      <c r="DI11" s="630"/>
      <c r="DJ11" s="630"/>
      <c r="DK11" s="630"/>
      <c r="DL11" s="630"/>
      <c r="DM11" s="630"/>
      <c r="DN11" s="630"/>
      <c r="DO11" s="630"/>
      <c r="DP11" s="631"/>
      <c r="DQ11" s="638">
        <v>464058</v>
      </c>
      <c r="DR11" s="630"/>
      <c r="DS11" s="630"/>
      <c r="DT11" s="630"/>
      <c r="DU11" s="630"/>
      <c r="DV11" s="630"/>
      <c r="DW11" s="630"/>
      <c r="DX11" s="630"/>
      <c r="DY11" s="630"/>
      <c r="DZ11" s="630"/>
      <c r="EA11" s="630"/>
      <c r="EB11" s="630"/>
      <c r="EC11" s="639"/>
    </row>
    <row r="12" spans="2:143" ht="11.25" customHeight="1" x14ac:dyDescent="0.15">
      <c r="B12" s="626" t="s">
        <v>247</v>
      </c>
      <c r="C12" s="627"/>
      <c r="D12" s="627"/>
      <c r="E12" s="627"/>
      <c r="F12" s="627"/>
      <c r="G12" s="627"/>
      <c r="H12" s="627"/>
      <c r="I12" s="627"/>
      <c r="J12" s="627"/>
      <c r="K12" s="627"/>
      <c r="L12" s="627"/>
      <c r="M12" s="627"/>
      <c r="N12" s="627"/>
      <c r="O12" s="627"/>
      <c r="P12" s="627"/>
      <c r="Q12" s="628"/>
      <c r="R12" s="629">
        <v>42412</v>
      </c>
      <c r="S12" s="630"/>
      <c r="T12" s="630"/>
      <c r="U12" s="630"/>
      <c r="V12" s="630"/>
      <c r="W12" s="630"/>
      <c r="X12" s="630"/>
      <c r="Y12" s="631"/>
      <c r="Z12" s="632">
        <v>0.3</v>
      </c>
      <c r="AA12" s="632"/>
      <c r="AB12" s="632"/>
      <c r="AC12" s="632"/>
      <c r="AD12" s="633">
        <v>42412</v>
      </c>
      <c r="AE12" s="633"/>
      <c r="AF12" s="633"/>
      <c r="AG12" s="633"/>
      <c r="AH12" s="633"/>
      <c r="AI12" s="633"/>
      <c r="AJ12" s="633"/>
      <c r="AK12" s="633"/>
      <c r="AL12" s="634">
        <v>0.6</v>
      </c>
      <c r="AM12" s="635"/>
      <c r="AN12" s="635"/>
      <c r="AO12" s="636"/>
      <c r="AP12" s="626" t="s">
        <v>248</v>
      </c>
      <c r="AQ12" s="627"/>
      <c r="AR12" s="627"/>
      <c r="AS12" s="627"/>
      <c r="AT12" s="627"/>
      <c r="AU12" s="627"/>
      <c r="AV12" s="627"/>
      <c r="AW12" s="627"/>
      <c r="AX12" s="627"/>
      <c r="AY12" s="627"/>
      <c r="AZ12" s="627"/>
      <c r="BA12" s="627"/>
      <c r="BB12" s="627"/>
      <c r="BC12" s="627"/>
      <c r="BD12" s="627"/>
      <c r="BE12" s="627"/>
      <c r="BF12" s="628"/>
      <c r="BG12" s="629">
        <v>1080655</v>
      </c>
      <c r="BH12" s="630"/>
      <c r="BI12" s="630"/>
      <c r="BJ12" s="630"/>
      <c r="BK12" s="630"/>
      <c r="BL12" s="630"/>
      <c r="BM12" s="630"/>
      <c r="BN12" s="631"/>
      <c r="BO12" s="632">
        <v>51.8</v>
      </c>
      <c r="BP12" s="632"/>
      <c r="BQ12" s="632"/>
      <c r="BR12" s="632"/>
      <c r="BS12" s="633" t="s">
        <v>225</v>
      </c>
      <c r="BT12" s="633"/>
      <c r="BU12" s="633"/>
      <c r="BV12" s="633"/>
      <c r="BW12" s="633"/>
      <c r="BX12" s="633"/>
      <c r="BY12" s="633"/>
      <c r="BZ12" s="633"/>
      <c r="CA12" s="633"/>
      <c r="CB12" s="637"/>
      <c r="CD12" s="644" t="s">
        <v>249</v>
      </c>
      <c r="CE12" s="645"/>
      <c r="CF12" s="645"/>
      <c r="CG12" s="645"/>
      <c r="CH12" s="645"/>
      <c r="CI12" s="645"/>
      <c r="CJ12" s="645"/>
      <c r="CK12" s="645"/>
      <c r="CL12" s="645"/>
      <c r="CM12" s="645"/>
      <c r="CN12" s="645"/>
      <c r="CO12" s="645"/>
      <c r="CP12" s="645"/>
      <c r="CQ12" s="646"/>
      <c r="CR12" s="629">
        <v>517853</v>
      </c>
      <c r="CS12" s="630"/>
      <c r="CT12" s="630"/>
      <c r="CU12" s="630"/>
      <c r="CV12" s="630"/>
      <c r="CW12" s="630"/>
      <c r="CX12" s="630"/>
      <c r="CY12" s="631"/>
      <c r="CZ12" s="632">
        <v>4.3</v>
      </c>
      <c r="DA12" s="632"/>
      <c r="DB12" s="632"/>
      <c r="DC12" s="632"/>
      <c r="DD12" s="638">
        <v>2070</v>
      </c>
      <c r="DE12" s="630"/>
      <c r="DF12" s="630"/>
      <c r="DG12" s="630"/>
      <c r="DH12" s="630"/>
      <c r="DI12" s="630"/>
      <c r="DJ12" s="630"/>
      <c r="DK12" s="630"/>
      <c r="DL12" s="630"/>
      <c r="DM12" s="630"/>
      <c r="DN12" s="630"/>
      <c r="DO12" s="630"/>
      <c r="DP12" s="631"/>
      <c r="DQ12" s="638">
        <v>210856</v>
      </c>
      <c r="DR12" s="630"/>
      <c r="DS12" s="630"/>
      <c r="DT12" s="630"/>
      <c r="DU12" s="630"/>
      <c r="DV12" s="630"/>
      <c r="DW12" s="630"/>
      <c r="DX12" s="630"/>
      <c r="DY12" s="630"/>
      <c r="DZ12" s="630"/>
      <c r="EA12" s="630"/>
      <c r="EB12" s="630"/>
      <c r="EC12" s="639"/>
    </row>
    <row r="13" spans="2:143" ht="11.25" customHeight="1" x14ac:dyDescent="0.15">
      <c r="B13" s="626" t="s">
        <v>250</v>
      </c>
      <c r="C13" s="627"/>
      <c r="D13" s="627"/>
      <c r="E13" s="627"/>
      <c r="F13" s="627"/>
      <c r="G13" s="627"/>
      <c r="H13" s="627"/>
      <c r="I13" s="627"/>
      <c r="J13" s="627"/>
      <c r="K13" s="627"/>
      <c r="L13" s="627"/>
      <c r="M13" s="627"/>
      <c r="N13" s="627"/>
      <c r="O13" s="627"/>
      <c r="P13" s="627"/>
      <c r="Q13" s="628"/>
      <c r="R13" s="629" t="s">
        <v>225</v>
      </c>
      <c r="S13" s="630"/>
      <c r="T13" s="630"/>
      <c r="U13" s="630"/>
      <c r="V13" s="630"/>
      <c r="W13" s="630"/>
      <c r="X13" s="630"/>
      <c r="Y13" s="631"/>
      <c r="Z13" s="632" t="s">
        <v>251</v>
      </c>
      <c r="AA13" s="632"/>
      <c r="AB13" s="632"/>
      <c r="AC13" s="632"/>
      <c r="AD13" s="633" t="s">
        <v>225</v>
      </c>
      <c r="AE13" s="633"/>
      <c r="AF13" s="633"/>
      <c r="AG13" s="633"/>
      <c r="AH13" s="633"/>
      <c r="AI13" s="633"/>
      <c r="AJ13" s="633"/>
      <c r="AK13" s="633"/>
      <c r="AL13" s="634" t="s">
        <v>225</v>
      </c>
      <c r="AM13" s="635"/>
      <c r="AN13" s="635"/>
      <c r="AO13" s="636"/>
      <c r="AP13" s="626" t="s">
        <v>252</v>
      </c>
      <c r="AQ13" s="627"/>
      <c r="AR13" s="627"/>
      <c r="AS13" s="627"/>
      <c r="AT13" s="627"/>
      <c r="AU13" s="627"/>
      <c r="AV13" s="627"/>
      <c r="AW13" s="627"/>
      <c r="AX13" s="627"/>
      <c r="AY13" s="627"/>
      <c r="AZ13" s="627"/>
      <c r="BA13" s="627"/>
      <c r="BB13" s="627"/>
      <c r="BC13" s="627"/>
      <c r="BD13" s="627"/>
      <c r="BE13" s="627"/>
      <c r="BF13" s="628"/>
      <c r="BG13" s="629">
        <v>1077863</v>
      </c>
      <c r="BH13" s="630"/>
      <c r="BI13" s="630"/>
      <c r="BJ13" s="630"/>
      <c r="BK13" s="630"/>
      <c r="BL13" s="630"/>
      <c r="BM13" s="630"/>
      <c r="BN13" s="631"/>
      <c r="BO13" s="632">
        <v>51.7</v>
      </c>
      <c r="BP13" s="632"/>
      <c r="BQ13" s="632"/>
      <c r="BR13" s="632"/>
      <c r="BS13" s="633" t="s">
        <v>225</v>
      </c>
      <c r="BT13" s="633"/>
      <c r="BU13" s="633"/>
      <c r="BV13" s="633"/>
      <c r="BW13" s="633"/>
      <c r="BX13" s="633"/>
      <c r="BY13" s="633"/>
      <c r="BZ13" s="633"/>
      <c r="CA13" s="633"/>
      <c r="CB13" s="637"/>
      <c r="CD13" s="644" t="s">
        <v>253</v>
      </c>
      <c r="CE13" s="645"/>
      <c r="CF13" s="645"/>
      <c r="CG13" s="645"/>
      <c r="CH13" s="645"/>
      <c r="CI13" s="645"/>
      <c r="CJ13" s="645"/>
      <c r="CK13" s="645"/>
      <c r="CL13" s="645"/>
      <c r="CM13" s="645"/>
      <c r="CN13" s="645"/>
      <c r="CO13" s="645"/>
      <c r="CP13" s="645"/>
      <c r="CQ13" s="646"/>
      <c r="CR13" s="629">
        <v>603569</v>
      </c>
      <c r="CS13" s="630"/>
      <c r="CT13" s="630"/>
      <c r="CU13" s="630"/>
      <c r="CV13" s="630"/>
      <c r="CW13" s="630"/>
      <c r="CX13" s="630"/>
      <c r="CY13" s="631"/>
      <c r="CZ13" s="632">
        <v>5</v>
      </c>
      <c r="DA13" s="632"/>
      <c r="DB13" s="632"/>
      <c r="DC13" s="632"/>
      <c r="DD13" s="638">
        <v>324849</v>
      </c>
      <c r="DE13" s="630"/>
      <c r="DF13" s="630"/>
      <c r="DG13" s="630"/>
      <c r="DH13" s="630"/>
      <c r="DI13" s="630"/>
      <c r="DJ13" s="630"/>
      <c r="DK13" s="630"/>
      <c r="DL13" s="630"/>
      <c r="DM13" s="630"/>
      <c r="DN13" s="630"/>
      <c r="DO13" s="630"/>
      <c r="DP13" s="631"/>
      <c r="DQ13" s="638">
        <v>397937</v>
      </c>
      <c r="DR13" s="630"/>
      <c r="DS13" s="630"/>
      <c r="DT13" s="630"/>
      <c r="DU13" s="630"/>
      <c r="DV13" s="630"/>
      <c r="DW13" s="630"/>
      <c r="DX13" s="630"/>
      <c r="DY13" s="630"/>
      <c r="DZ13" s="630"/>
      <c r="EA13" s="630"/>
      <c r="EB13" s="630"/>
      <c r="EC13" s="639"/>
    </row>
    <row r="14" spans="2:143" ht="11.25" customHeight="1" x14ac:dyDescent="0.15">
      <c r="B14" s="626" t="s">
        <v>254</v>
      </c>
      <c r="C14" s="627"/>
      <c r="D14" s="627"/>
      <c r="E14" s="627"/>
      <c r="F14" s="627"/>
      <c r="G14" s="627"/>
      <c r="H14" s="627"/>
      <c r="I14" s="627"/>
      <c r="J14" s="627"/>
      <c r="K14" s="627"/>
      <c r="L14" s="627"/>
      <c r="M14" s="627"/>
      <c r="N14" s="627"/>
      <c r="O14" s="627"/>
      <c r="P14" s="627"/>
      <c r="Q14" s="628"/>
      <c r="R14" s="629" t="s">
        <v>225</v>
      </c>
      <c r="S14" s="630"/>
      <c r="T14" s="630"/>
      <c r="U14" s="630"/>
      <c r="V14" s="630"/>
      <c r="W14" s="630"/>
      <c r="X14" s="630"/>
      <c r="Y14" s="631"/>
      <c r="Z14" s="632" t="s">
        <v>127</v>
      </c>
      <c r="AA14" s="632"/>
      <c r="AB14" s="632"/>
      <c r="AC14" s="632"/>
      <c r="AD14" s="633" t="s">
        <v>127</v>
      </c>
      <c r="AE14" s="633"/>
      <c r="AF14" s="633"/>
      <c r="AG14" s="633"/>
      <c r="AH14" s="633"/>
      <c r="AI14" s="633"/>
      <c r="AJ14" s="633"/>
      <c r="AK14" s="633"/>
      <c r="AL14" s="634" t="s">
        <v>127</v>
      </c>
      <c r="AM14" s="635"/>
      <c r="AN14" s="635"/>
      <c r="AO14" s="636"/>
      <c r="AP14" s="626" t="s">
        <v>255</v>
      </c>
      <c r="AQ14" s="627"/>
      <c r="AR14" s="627"/>
      <c r="AS14" s="627"/>
      <c r="AT14" s="627"/>
      <c r="AU14" s="627"/>
      <c r="AV14" s="627"/>
      <c r="AW14" s="627"/>
      <c r="AX14" s="627"/>
      <c r="AY14" s="627"/>
      <c r="AZ14" s="627"/>
      <c r="BA14" s="627"/>
      <c r="BB14" s="627"/>
      <c r="BC14" s="627"/>
      <c r="BD14" s="627"/>
      <c r="BE14" s="627"/>
      <c r="BF14" s="628"/>
      <c r="BG14" s="629">
        <v>80767</v>
      </c>
      <c r="BH14" s="630"/>
      <c r="BI14" s="630"/>
      <c r="BJ14" s="630"/>
      <c r="BK14" s="630"/>
      <c r="BL14" s="630"/>
      <c r="BM14" s="630"/>
      <c r="BN14" s="631"/>
      <c r="BO14" s="632">
        <v>3.9</v>
      </c>
      <c r="BP14" s="632"/>
      <c r="BQ14" s="632"/>
      <c r="BR14" s="632"/>
      <c r="BS14" s="633" t="s">
        <v>127</v>
      </c>
      <c r="BT14" s="633"/>
      <c r="BU14" s="633"/>
      <c r="BV14" s="633"/>
      <c r="BW14" s="633"/>
      <c r="BX14" s="633"/>
      <c r="BY14" s="633"/>
      <c r="BZ14" s="633"/>
      <c r="CA14" s="633"/>
      <c r="CB14" s="637"/>
      <c r="CD14" s="644" t="s">
        <v>256</v>
      </c>
      <c r="CE14" s="645"/>
      <c r="CF14" s="645"/>
      <c r="CG14" s="645"/>
      <c r="CH14" s="645"/>
      <c r="CI14" s="645"/>
      <c r="CJ14" s="645"/>
      <c r="CK14" s="645"/>
      <c r="CL14" s="645"/>
      <c r="CM14" s="645"/>
      <c r="CN14" s="645"/>
      <c r="CO14" s="645"/>
      <c r="CP14" s="645"/>
      <c r="CQ14" s="646"/>
      <c r="CR14" s="629">
        <v>769217</v>
      </c>
      <c r="CS14" s="630"/>
      <c r="CT14" s="630"/>
      <c r="CU14" s="630"/>
      <c r="CV14" s="630"/>
      <c r="CW14" s="630"/>
      <c r="CX14" s="630"/>
      <c r="CY14" s="631"/>
      <c r="CZ14" s="632">
        <v>6.4</v>
      </c>
      <c r="DA14" s="632"/>
      <c r="DB14" s="632"/>
      <c r="DC14" s="632"/>
      <c r="DD14" s="638">
        <v>280348</v>
      </c>
      <c r="DE14" s="630"/>
      <c r="DF14" s="630"/>
      <c r="DG14" s="630"/>
      <c r="DH14" s="630"/>
      <c r="DI14" s="630"/>
      <c r="DJ14" s="630"/>
      <c r="DK14" s="630"/>
      <c r="DL14" s="630"/>
      <c r="DM14" s="630"/>
      <c r="DN14" s="630"/>
      <c r="DO14" s="630"/>
      <c r="DP14" s="631"/>
      <c r="DQ14" s="638">
        <v>563050</v>
      </c>
      <c r="DR14" s="630"/>
      <c r="DS14" s="630"/>
      <c r="DT14" s="630"/>
      <c r="DU14" s="630"/>
      <c r="DV14" s="630"/>
      <c r="DW14" s="630"/>
      <c r="DX14" s="630"/>
      <c r="DY14" s="630"/>
      <c r="DZ14" s="630"/>
      <c r="EA14" s="630"/>
      <c r="EB14" s="630"/>
      <c r="EC14" s="639"/>
    </row>
    <row r="15" spans="2:143" ht="11.25" customHeight="1" x14ac:dyDescent="0.15">
      <c r="B15" s="626" t="s">
        <v>257</v>
      </c>
      <c r="C15" s="627"/>
      <c r="D15" s="627"/>
      <c r="E15" s="627"/>
      <c r="F15" s="627"/>
      <c r="G15" s="627"/>
      <c r="H15" s="627"/>
      <c r="I15" s="627"/>
      <c r="J15" s="627"/>
      <c r="K15" s="627"/>
      <c r="L15" s="627"/>
      <c r="M15" s="627"/>
      <c r="N15" s="627"/>
      <c r="O15" s="627"/>
      <c r="P15" s="627"/>
      <c r="Q15" s="628"/>
      <c r="R15" s="629" t="s">
        <v>225</v>
      </c>
      <c r="S15" s="630"/>
      <c r="T15" s="630"/>
      <c r="U15" s="630"/>
      <c r="V15" s="630"/>
      <c r="W15" s="630"/>
      <c r="X15" s="630"/>
      <c r="Y15" s="631"/>
      <c r="Z15" s="632" t="s">
        <v>225</v>
      </c>
      <c r="AA15" s="632"/>
      <c r="AB15" s="632"/>
      <c r="AC15" s="632"/>
      <c r="AD15" s="633" t="s">
        <v>225</v>
      </c>
      <c r="AE15" s="633"/>
      <c r="AF15" s="633"/>
      <c r="AG15" s="633"/>
      <c r="AH15" s="633"/>
      <c r="AI15" s="633"/>
      <c r="AJ15" s="633"/>
      <c r="AK15" s="633"/>
      <c r="AL15" s="634" t="s">
        <v>225</v>
      </c>
      <c r="AM15" s="635"/>
      <c r="AN15" s="635"/>
      <c r="AO15" s="636"/>
      <c r="AP15" s="626" t="s">
        <v>258</v>
      </c>
      <c r="AQ15" s="627"/>
      <c r="AR15" s="627"/>
      <c r="AS15" s="627"/>
      <c r="AT15" s="627"/>
      <c r="AU15" s="627"/>
      <c r="AV15" s="627"/>
      <c r="AW15" s="627"/>
      <c r="AX15" s="627"/>
      <c r="AY15" s="627"/>
      <c r="AZ15" s="627"/>
      <c r="BA15" s="627"/>
      <c r="BB15" s="627"/>
      <c r="BC15" s="627"/>
      <c r="BD15" s="627"/>
      <c r="BE15" s="627"/>
      <c r="BF15" s="628"/>
      <c r="BG15" s="629">
        <v>114406</v>
      </c>
      <c r="BH15" s="630"/>
      <c r="BI15" s="630"/>
      <c r="BJ15" s="630"/>
      <c r="BK15" s="630"/>
      <c r="BL15" s="630"/>
      <c r="BM15" s="630"/>
      <c r="BN15" s="631"/>
      <c r="BO15" s="632">
        <v>5.5</v>
      </c>
      <c r="BP15" s="632"/>
      <c r="BQ15" s="632"/>
      <c r="BR15" s="632"/>
      <c r="BS15" s="633" t="s">
        <v>225</v>
      </c>
      <c r="BT15" s="633"/>
      <c r="BU15" s="633"/>
      <c r="BV15" s="633"/>
      <c r="BW15" s="633"/>
      <c r="BX15" s="633"/>
      <c r="BY15" s="633"/>
      <c r="BZ15" s="633"/>
      <c r="CA15" s="633"/>
      <c r="CB15" s="637"/>
      <c r="CD15" s="644" t="s">
        <v>259</v>
      </c>
      <c r="CE15" s="645"/>
      <c r="CF15" s="645"/>
      <c r="CG15" s="645"/>
      <c r="CH15" s="645"/>
      <c r="CI15" s="645"/>
      <c r="CJ15" s="645"/>
      <c r="CK15" s="645"/>
      <c r="CL15" s="645"/>
      <c r="CM15" s="645"/>
      <c r="CN15" s="645"/>
      <c r="CO15" s="645"/>
      <c r="CP15" s="645"/>
      <c r="CQ15" s="646"/>
      <c r="CR15" s="629">
        <v>1345050</v>
      </c>
      <c r="CS15" s="630"/>
      <c r="CT15" s="630"/>
      <c r="CU15" s="630"/>
      <c r="CV15" s="630"/>
      <c r="CW15" s="630"/>
      <c r="CX15" s="630"/>
      <c r="CY15" s="631"/>
      <c r="CZ15" s="632">
        <v>11.1</v>
      </c>
      <c r="DA15" s="632"/>
      <c r="DB15" s="632"/>
      <c r="DC15" s="632"/>
      <c r="DD15" s="638">
        <v>214128</v>
      </c>
      <c r="DE15" s="630"/>
      <c r="DF15" s="630"/>
      <c r="DG15" s="630"/>
      <c r="DH15" s="630"/>
      <c r="DI15" s="630"/>
      <c r="DJ15" s="630"/>
      <c r="DK15" s="630"/>
      <c r="DL15" s="630"/>
      <c r="DM15" s="630"/>
      <c r="DN15" s="630"/>
      <c r="DO15" s="630"/>
      <c r="DP15" s="631"/>
      <c r="DQ15" s="638">
        <v>1018403</v>
      </c>
      <c r="DR15" s="630"/>
      <c r="DS15" s="630"/>
      <c r="DT15" s="630"/>
      <c r="DU15" s="630"/>
      <c r="DV15" s="630"/>
      <c r="DW15" s="630"/>
      <c r="DX15" s="630"/>
      <c r="DY15" s="630"/>
      <c r="DZ15" s="630"/>
      <c r="EA15" s="630"/>
      <c r="EB15" s="630"/>
      <c r="EC15" s="639"/>
    </row>
    <row r="16" spans="2:143" ht="11.25" customHeight="1" x14ac:dyDescent="0.15">
      <c r="B16" s="626" t="s">
        <v>260</v>
      </c>
      <c r="C16" s="627"/>
      <c r="D16" s="627"/>
      <c r="E16" s="627"/>
      <c r="F16" s="627"/>
      <c r="G16" s="627"/>
      <c r="H16" s="627"/>
      <c r="I16" s="627"/>
      <c r="J16" s="627"/>
      <c r="K16" s="627"/>
      <c r="L16" s="627"/>
      <c r="M16" s="627"/>
      <c r="N16" s="627"/>
      <c r="O16" s="627"/>
      <c r="P16" s="627"/>
      <c r="Q16" s="628"/>
      <c r="R16" s="629">
        <v>8665</v>
      </c>
      <c r="S16" s="630"/>
      <c r="T16" s="630"/>
      <c r="U16" s="630"/>
      <c r="V16" s="630"/>
      <c r="W16" s="630"/>
      <c r="X16" s="630"/>
      <c r="Y16" s="631"/>
      <c r="Z16" s="632">
        <v>0.1</v>
      </c>
      <c r="AA16" s="632"/>
      <c r="AB16" s="632"/>
      <c r="AC16" s="632"/>
      <c r="AD16" s="633">
        <v>8665</v>
      </c>
      <c r="AE16" s="633"/>
      <c r="AF16" s="633"/>
      <c r="AG16" s="633"/>
      <c r="AH16" s="633"/>
      <c r="AI16" s="633"/>
      <c r="AJ16" s="633"/>
      <c r="AK16" s="633"/>
      <c r="AL16" s="634">
        <v>0.1</v>
      </c>
      <c r="AM16" s="635"/>
      <c r="AN16" s="635"/>
      <c r="AO16" s="636"/>
      <c r="AP16" s="626" t="s">
        <v>261</v>
      </c>
      <c r="AQ16" s="627"/>
      <c r="AR16" s="627"/>
      <c r="AS16" s="627"/>
      <c r="AT16" s="627"/>
      <c r="AU16" s="627"/>
      <c r="AV16" s="627"/>
      <c r="AW16" s="627"/>
      <c r="AX16" s="627"/>
      <c r="AY16" s="627"/>
      <c r="AZ16" s="627"/>
      <c r="BA16" s="627"/>
      <c r="BB16" s="627"/>
      <c r="BC16" s="627"/>
      <c r="BD16" s="627"/>
      <c r="BE16" s="627"/>
      <c r="BF16" s="628"/>
      <c r="BG16" s="629" t="s">
        <v>225</v>
      </c>
      <c r="BH16" s="630"/>
      <c r="BI16" s="630"/>
      <c r="BJ16" s="630"/>
      <c r="BK16" s="630"/>
      <c r="BL16" s="630"/>
      <c r="BM16" s="630"/>
      <c r="BN16" s="631"/>
      <c r="BO16" s="632" t="s">
        <v>225</v>
      </c>
      <c r="BP16" s="632"/>
      <c r="BQ16" s="632"/>
      <c r="BR16" s="632"/>
      <c r="BS16" s="633" t="s">
        <v>225</v>
      </c>
      <c r="BT16" s="633"/>
      <c r="BU16" s="633"/>
      <c r="BV16" s="633"/>
      <c r="BW16" s="633"/>
      <c r="BX16" s="633"/>
      <c r="BY16" s="633"/>
      <c r="BZ16" s="633"/>
      <c r="CA16" s="633"/>
      <c r="CB16" s="637"/>
      <c r="CD16" s="644" t="s">
        <v>262</v>
      </c>
      <c r="CE16" s="645"/>
      <c r="CF16" s="645"/>
      <c r="CG16" s="645"/>
      <c r="CH16" s="645"/>
      <c r="CI16" s="645"/>
      <c r="CJ16" s="645"/>
      <c r="CK16" s="645"/>
      <c r="CL16" s="645"/>
      <c r="CM16" s="645"/>
      <c r="CN16" s="645"/>
      <c r="CO16" s="645"/>
      <c r="CP16" s="645"/>
      <c r="CQ16" s="646"/>
      <c r="CR16" s="629" t="s">
        <v>251</v>
      </c>
      <c r="CS16" s="630"/>
      <c r="CT16" s="630"/>
      <c r="CU16" s="630"/>
      <c r="CV16" s="630"/>
      <c r="CW16" s="630"/>
      <c r="CX16" s="630"/>
      <c r="CY16" s="631"/>
      <c r="CZ16" s="632" t="s">
        <v>225</v>
      </c>
      <c r="DA16" s="632"/>
      <c r="DB16" s="632"/>
      <c r="DC16" s="632"/>
      <c r="DD16" s="638" t="s">
        <v>127</v>
      </c>
      <c r="DE16" s="630"/>
      <c r="DF16" s="630"/>
      <c r="DG16" s="630"/>
      <c r="DH16" s="630"/>
      <c r="DI16" s="630"/>
      <c r="DJ16" s="630"/>
      <c r="DK16" s="630"/>
      <c r="DL16" s="630"/>
      <c r="DM16" s="630"/>
      <c r="DN16" s="630"/>
      <c r="DO16" s="630"/>
      <c r="DP16" s="631"/>
      <c r="DQ16" s="638" t="s">
        <v>225</v>
      </c>
      <c r="DR16" s="630"/>
      <c r="DS16" s="630"/>
      <c r="DT16" s="630"/>
      <c r="DU16" s="630"/>
      <c r="DV16" s="630"/>
      <c r="DW16" s="630"/>
      <c r="DX16" s="630"/>
      <c r="DY16" s="630"/>
      <c r="DZ16" s="630"/>
      <c r="EA16" s="630"/>
      <c r="EB16" s="630"/>
      <c r="EC16" s="639"/>
    </row>
    <row r="17" spans="2:133" ht="11.25" customHeight="1" x14ac:dyDescent="0.15">
      <c r="B17" s="626" t="s">
        <v>263</v>
      </c>
      <c r="C17" s="627"/>
      <c r="D17" s="627"/>
      <c r="E17" s="627"/>
      <c r="F17" s="627"/>
      <c r="G17" s="627"/>
      <c r="H17" s="627"/>
      <c r="I17" s="627"/>
      <c r="J17" s="627"/>
      <c r="K17" s="627"/>
      <c r="L17" s="627"/>
      <c r="M17" s="627"/>
      <c r="N17" s="627"/>
      <c r="O17" s="627"/>
      <c r="P17" s="627"/>
      <c r="Q17" s="628"/>
      <c r="R17" s="629">
        <v>19583</v>
      </c>
      <c r="S17" s="630"/>
      <c r="T17" s="630"/>
      <c r="U17" s="630"/>
      <c r="V17" s="630"/>
      <c r="W17" s="630"/>
      <c r="X17" s="630"/>
      <c r="Y17" s="631"/>
      <c r="Z17" s="632">
        <v>0.2</v>
      </c>
      <c r="AA17" s="632"/>
      <c r="AB17" s="632"/>
      <c r="AC17" s="632"/>
      <c r="AD17" s="633">
        <v>19583</v>
      </c>
      <c r="AE17" s="633"/>
      <c r="AF17" s="633"/>
      <c r="AG17" s="633"/>
      <c r="AH17" s="633"/>
      <c r="AI17" s="633"/>
      <c r="AJ17" s="633"/>
      <c r="AK17" s="633"/>
      <c r="AL17" s="634">
        <v>0.3</v>
      </c>
      <c r="AM17" s="635"/>
      <c r="AN17" s="635"/>
      <c r="AO17" s="636"/>
      <c r="AP17" s="626" t="s">
        <v>264</v>
      </c>
      <c r="AQ17" s="627"/>
      <c r="AR17" s="627"/>
      <c r="AS17" s="627"/>
      <c r="AT17" s="627"/>
      <c r="AU17" s="627"/>
      <c r="AV17" s="627"/>
      <c r="AW17" s="627"/>
      <c r="AX17" s="627"/>
      <c r="AY17" s="627"/>
      <c r="AZ17" s="627"/>
      <c r="BA17" s="627"/>
      <c r="BB17" s="627"/>
      <c r="BC17" s="627"/>
      <c r="BD17" s="627"/>
      <c r="BE17" s="627"/>
      <c r="BF17" s="628"/>
      <c r="BG17" s="629" t="s">
        <v>251</v>
      </c>
      <c r="BH17" s="630"/>
      <c r="BI17" s="630"/>
      <c r="BJ17" s="630"/>
      <c r="BK17" s="630"/>
      <c r="BL17" s="630"/>
      <c r="BM17" s="630"/>
      <c r="BN17" s="631"/>
      <c r="BO17" s="632" t="s">
        <v>225</v>
      </c>
      <c r="BP17" s="632"/>
      <c r="BQ17" s="632"/>
      <c r="BR17" s="632"/>
      <c r="BS17" s="633" t="s">
        <v>127</v>
      </c>
      <c r="BT17" s="633"/>
      <c r="BU17" s="633"/>
      <c r="BV17" s="633"/>
      <c r="BW17" s="633"/>
      <c r="BX17" s="633"/>
      <c r="BY17" s="633"/>
      <c r="BZ17" s="633"/>
      <c r="CA17" s="633"/>
      <c r="CB17" s="637"/>
      <c r="CD17" s="644" t="s">
        <v>265</v>
      </c>
      <c r="CE17" s="645"/>
      <c r="CF17" s="645"/>
      <c r="CG17" s="645"/>
      <c r="CH17" s="645"/>
      <c r="CI17" s="645"/>
      <c r="CJ17" s="645"/>
      <c r="CK17" s="645"/>
      <c r="CL17" s="645"/>
      <c r="CM17" s="645"/>
      <c r="CN17" s="645"/>
      <c r="CO17" s="645"/>
      <c r="CP17" s="645"/>
      <c r="CQ17" s="646"/>
      <c r="CR17" s="629">
        <v>1520961</v>
      </c>
      <c r="CS17" s="630"/>
      <c r="CT17" s="630"/>
      <c r="CU17" s="630"/>
      <c r="CV17" s="630"/>
      <c r="CW17" s="630"/>
      <c r="CX17" s="630"/>
      <c r="CY17" s="631"/>
      <c r="CZ17" s="632">
        <v>12.6</v>
      </c>
      <c r="DA17" s="632"/>
      <c r="DB17" s="632"/>
      <c r="DC17" s="632"/>
      <c r="DD17" s="638" t="s">
        <v>225</v>
      </c>
      <c r="DE17" s="630"/>
      <c r="DF17" s="630"/>
      <c r="DG17" s="630"/>
      <c r="DH17" s="630"/>
      <c r="DI17" s="630"/>
      <c r="DJ17" s="630"/>
      <c r="DK17" s="630"/>
      <c r="DL17" s="630"/>
      <c r="DM17" s="630"/>
      <c r="DN17" s="630"/>
      <c r="DO17" s="630"/>
      <c r="DP17" s="631"/>
      <c r="DQ17" s="638">
        <v>1515555</v>
      </c>
      <c r="DR17" s="630"/>
      <c r="DS17" s="630"/>
      <c r="DT17" s="630"/>
      <c r="DU17" s="630"/>
      <c r="DV17" s="630"/>
      <c r="DW17" s="630"/>
      <c r="DX17" s="630"/>
      <c r="DY17" s="630"/>
      <c r="DZ17" s="630"/>
      <c r="EA17" s="630"/>
      <c r="EB17" s="630"/>
      <c r="EC17" s="639"/>
    </row>
    <row r="18" spans="2:133" ht="11.25" customHeight="1" x14ac:dyDescent="0.15">
      <c r="B18" s="626" t="s">
        <v>266</v>
      </c>
      <c r="C18" s="627"/>
      <c r="D18" s="627"/>
      <c r="E18" s="627"/>
      <c r="F18" s="627"/>
      <c r="G18" s="627"/>
      <c r="H18" s="627"/>
      <c r="I18" s="627"/>
      <c r="J18" s="627"/>
      <c r="K18" s="627"/>
      <c r="L18" s="627"/>
      <c r="M18" s="627"/>
      <c r="N18" s="627"/>
      <c r="O18" s="627"/>
      <c r="P18" s="627"/>
      <c r="Q18" s="628"/>
      <c r="R18" s="629">
        <v>51380</v>
      </c>
      <c r="S18" s="630"/>
      <c r="T18" s="630"/>
      <c r="U18" s="630"/>
      <c r="V18" s="630"/>
      <c r="W18" s="630"/>
      <c r="X18" s="630"/>
      <c r="Y18" s="631"/>
      <c r="Z18" s="632">
        <v>0.4</v>
      </c>
      <c r="AA18" s="632"/>
      <c r="AB18" s="632"/>
      <c r="AC18" s="632"/>
      <c r="AD18" s="633">
        <v>51380</v>
      </c>
      <c r="AE18" s="633"/>
      <c r="AF18" s="633"/>
      <c r="AG18" s="633"/>
      <c r="AH18" s="633"/>
      <c r="AI18" s="633"/>
      <c r="AJ18" s="633"/>
      <c r="AK18" s="633"/>
      <c r="AL18" s="634">
        <v>0.69999998807907104</v>
      </c>
      <c r="AM18" s="635"/>
      <c r="AN18" s="635"/>
      <c r="AO18" s="636"/>
      <c r="AP18" s="626" t="s">
        <v>267</v>
      </c>
      <c r="AQ18" s="627"/>
      <c r="AR18" s="627"/>
      <c r="AS18" s="627"/>
      <c r="AT18" s="627"/>
      <c r="AU18" s="627"/>
      <c r="AV18" s="627"/>
      <c r="AW18" s="627"/>
      <c r="AX18" s="627"/>
      <c r="AY18" s="627"/>
      <c r="AZ18" s="627"/>
      <c r="BA18" s="627"/>
      <c r="BB18" s="627"/>
      <c r="BC18" s="627"/>
      <c r="BD18" s="627"/>
      <c r="BE18" s="627"/>
      <c r="BF18" s="628"/>
      <c r="BG18" s="629" t="s">
        <v>127</v>
      </c>
      <c r="BH18" s="630"/>
      <c r="BI18" s="630"/>
      <c r="BJ18" s="630"/>
      <c r="BK18" s="630"/>
      <c r="BL18" s="630"/>
      <c r="BM18" s="630"/>
      <c r="BN18" s="631"/>
      <c r="BO18" s="632" t="s">
        <v>225</v>
      </c>
      <c r="BP18" s="632"/>
      <c r="BQ18" s="632"/>
      <c r="BR18" s="632"/>
      <c r="BS18" s="633" t="s">
        <v>127</v>
      </c>
      <c r="BT18" s="633"/>
      <c r="BU18" s="633"/>
      <c r="BV18" s="633"/>
      <c r="BW18" s="633"/>
      <c r="BX18" s="633"/>
      <c r="BY18" s="633"/>
      <c r="BZ18" s="633"/>
      <c r="CA18" s="633"/>
      <c r="CB18" s="637"/>
      <c r="CD18" s="644" t="s">
        <v>268</v>
      </c>
      <c r="CE18" s="645"/>
      <c r="CF18" s="645"/>
      <c r="CG18" s="645"/>
      <c r="CH18" s="645"/>
      <c r="CI18" s="645"/>
      <c r="CJ18" s="645"/>
      <c r="CK18" s="645"/>
      <c r="CL18" s="645"/>
      <c r="CM18" s="645"/>
      <c r="CN18" s="645"/>
      <c r="CO18" s="645"/>
      <c r="CP18" s="645"/>
      <c r="CQ18" s="646"/>
      <c r="CR18" s="629">
        <v>9470</v>
      </c>
      <c r="CS18" s="630"/>
      <c r="CT18" s="630"/>
      <c r="CU18" s="630"/>
      <c r="CV18" s="630"/>
      <c r="CW18" s="630"/>
      <c r="CX18" s="630"/>
      <c r="CY18" s="631"/>
      <c r="CZ18" s="632">
        <v>0.1</v>
      </c>
      <c r="DA18" s="632"/>
      <c r="DB18" s="632"/>
      <c r="DC18" s="632"/>
      <c r="DD18" s="638" t="s">
        <v>225</v>
      </c>
      <c r="DE18" s="630"/>
      <c r="DF18" s="630"/>
      <c r="DG18" s="630"/>
      <c r="DH18" s="630"/>
      <c r="DI18" s="630"/>
      <c r="DJ18" s="630"/>
      <c r="DK18" s="630"/>
      <c r="DL18" s="630"/>
      <c r="DM18" s="630"/>
      <c r="DN18" s="630"/>
      <c r="DO18" s="630"/>
      <c r="DP18" s="631"/>
      <c r="DQ18" s="638">
        <v>9470</v>
      </c>
      <c r="DR18" s="630"/>
      <c r="DS18" s="630"/>
      <c r="DT18" s="630"/>
      <c r="DU18" s="630"/>
      <c r="DV18" s="630"/>
      <c r="DW18" s="630"/>
      <c r="DX18" s="630"/>
      <c r="DY18" s="630"/>
      <c r="DZ18" s="630"/>
      <c r="EA18" s="630"/>
      <c r="EB18" s="630"/>
      <c r="EC18" s="639"/>
    </row>
    <row r="19" spans="2:133" ht="11.25" customHeight="1" x14ac:dyDescent="0.15">
      <c r="B19" s="626" t="s">
        <v>269</v>
      </c>
      <c r="C19" s="627"/>
      <c r="D19" s="627"/>
      <c r="E19" s="627"/>
      <c r="F19" s="627"/>
      <c r="G19" s="627"/>
      <c r="H19" s="627"/>
      <c r="I19" s="627"/>
      <c r="J19" s="627"/>
      <c r="K19" s="627"/>
      <c r="L19" s="627"/>
      <c r="M19" s="627"/>
      <c r="N19" s="627"/>
      <c r="O19" s="627"/>
      <c r="P19" s="627"/>
      <c r="Q19" s="628"/>
      <c r="R19" s="629">
        <v>15469</v>
      </c>
      <c r="S19" s="630"/>
      <c r="T19" s="630"/>
      <c r="U19" s="630"/>
      <c r="V19" s="630"/>
      <c r="W19" s="630"/>
      <c r="X19" s="630"/>
      <c r="Y19" s="631"/>
      <c r="Z19" s="632">
        <v>0.1</v>
      </c>
      <c r="AA19" s="632"/>
      <c r="AB19" s="632"/>
      <c r="AC19" s="632"/>
      <c r="AD19" s="633">
        <v>15469</v>
      </c>
      <c r="AE19" s="633"/>
      <c r="AF19" s="633"/>
      <c r="AG19" s="633"/>
      <c r="AH19" s="633"/>
      <c r="AI19" s="633"/>
      <c r="AJ19" s="633"/>
      <c r="AK19" s="633"/>
      <c r="AL19" s="634">
        <v>0.2</v>
      </c>
      <c r="AM19" s="635"/>
      <c r="AN19" s="635"/>
      <c r="AO19" s="636"/>
      <c r="AP19" s="626" t="s">
        <v>270</v>
      </c>
      <c r="AQ19" s="627"/>
      <c r="AR19" s="627"/>
      <c r="AS19" s="627"/>
      <c r="AT19" s="627"/>
      <c r="AU19" s="627"/>
      <c r="AV19" s="627"/>
      <c r="AW19" s="627"/>
      <c r="AX19" s="627"/>
      <c r="AY19" s="627"/>
      <c r="AZ19" s="627"/>
      <c r="BA19" s="627"/>
      <c r="BB19" s="627"/>
      <c r="BC19" s="627"/>
      <c r="BD19" s="627"/>
      <c r="BE19" s="627"/>
      <c r="BF19" s="628"/>
      <c r="BG19" s="629">
        <v>2594</v>
      </c>
      <c r="BH19" s="630"/>
      <c r="BI19" s="630"/>
      <c r="BJ19" s="630"/>
      <c r="BK19" s="630"/>
      <c r="BL19" s="630"/>
      <c r="BM19" s="630"/>
      <c r="BN19" s="631"/>
      <c r="BO19" s="632">
        <v>0.1</v>
      </c>
      <c r="BP19" s="632"/>
      <c r="BQ19" s="632"/>
      <c r="BR19" s="632"/>
      <c r="BS19" s="633" t="s">
        <v>225</v>
      </c>
      <c r="BT19" s="633"/>
      <c r="BU19" s="633"/>
      <c r="BV19" s="633"/>
      <c r="BW19" s="633"/>
      <c r="BX19" s="633"/>
      <c r="BY19" s="633"/>
      <c r="BZ19" s="633"/>
      <c r="CA19" s="633"/>
      <c r="CB19" s="637"/>
      <c r="CD19" s="644" t="s">
        <v>271</v>
      </c>
      <c r="CE19" s="645"/>
      <c r="CF19" s="645"/>
      <c r="CG19" s="645"/>
      <c r="CH19" s="645"/>
      <c r="CI19" s="645"/>
      <c r="CJ19" s="645"/>
      <c r="CK19" s="645"/>
      <c r="CL19" s="645"/>
      <c r="CM19" s="645"/>
      <c r="CN19" s="645"/>
      <c r="CO19" s="645"/>
      <c r="CP19" s="645"/>
      <c r="CQ19" s="646"/>
      <c r="CR19" s="629" t="s">
        <v>225</v>
      </c>
      <c r="CS19" s="630"/>
      <c r="CT19" s="630"/>
      <c r="CU19" s="630"/>
      <c r="CV19" s="630"/>
      <c r="CW19" s="630"/>
      <c r="CX19" s="630"/>
      <c r="CY19" s="631"/>
      <c r="CZ19" s="632" t="s">
        <v>225</v>
      </c>
      <c r="DA19" s="632"/>
      <c r="DB19" s="632"/>
      <c r="DC19" s="632"/>
      <c r="DD19" s="638" t="s">
        <v>225</v>
      </c>
      <c r="DE19" s="630"/>
      <c r="DF19" s="630"/>
      <c r="DG19" s="630"/>
      <c r="DH19" s="630"/>
      <c r="DI19" s="630"/>
      <c r="DJ19" s="630"/>
      <c r="DK19" s="630"/>
      <c r="DL19" s="630"/>
      <c r="DM19" s="630"/>
      <c r="DN19" s="630"/>
      <c r="DO19" s="630"/>
      <c r="DP19" s="631"/>
      <c r="DQ19" s="638" t="s">
        <v>225</v>
      </c>
      <c r="DR19" s="630"/>
      <c r="DS19" s="630"/>
      <c r="DT19" s="630"/>
      <c r="DU19" s="630"/>
      <c r="DV19" s="630"/>
      <c r="DW19" s="630"/>
      <c r="DX19" s="630"/>
      <c r="DY19" s="630"/>
      <c r="DZ19" s="630"/>
      <c r="EA19" s="630"/>
      <c r="EB19" s="630"/>
      <c r="EC19" s="639"/>
    </row>
    <row r="20" spans="2:133" ht="11.25" customHeight="1" x14ac:dyDescent="0.15">
      <c r="B20" s="626" t="s">
        <v>272</v>
      </c>
      <c r="C20" s="627"/>
      <c r="D20" s="627"/>
      <c r="E20" s="627"/>
      <c r="F20" s="627"/>
      <c r="G20" s="627"/>
      <c r="H20" s="627"/>
      <c r="I20" s="627"/>
      <c r="J20" s="627"/>
      <c r="K20" s="627"/>
      <c r="L20" s="627"/>
      <c r="M20" s="627"/>
      <c r="N20" s="627"/>
      <c r="O20" s="627"/>
      <c r="P20" s="627"/>
      <c r="Q20" s="628"/>
      <c r="R20" s="629">
        <v>3150</v>
      </c>
      <c r="S20" s="630"/>
      <c r="T20" s="630"/>
      <c r="U20" s="630"/>
      <c r="V20" s="630"/>
      <c r="W20" s="630"/>
      <c r="X20" s="630"/>
      <c r="Y20" s="631"/>
      <c r="Z20" s="632">
        <v>0</v>
      </c>
      <c r="AA20" s="632"/>
      <c r="AB20" s="632"/>
      <c r="AC20" s="632"/>
      <c r="AD20" s="633">
        <v>3150</v>
      </c>
      <c r="AE20" s="633"/>
      <c r="AF20" s="633"/>
      <c r="AG20" s="633"/>
      <c r="AH20" s="633"/>
      <c r="AI20" s="633"/>
      <c r="AJ20" s="633"/>
      <c r="AK20" s="633"/>
      <c r="AL20" s="634">
        <v>0</v>
      </c>
      <c r="AM20" s="635"/>
      <c r="AN20" s="635"/>
      <c r="AO20" s="636"/>
      <c r="AP20" s="626" t="s">
        <v>273</v>
      </c>
      <c r="AQ20" s="627"/>
      <c r="AR20" s="627"/>
      <c r="AS20" s="627"/>
      <c r="AT20" s="627"/>
      <c r="AU20" s="627"/>
      <c r="AV20" s="627"/>
      <c r="AW20" s="627"/>
      <c r="AX20" s="627"/>
      <c r="AY20" s="627"/>
      <c r="AZ20" s="627"/>
      <c r="BA20" s="627"/>
      <c r="BB20" s="627"/>
      <c r="BC20" s="627"/>
      <c r="BD20" s="627"/>
      <c r="BE20" s="627"/>
      <c r="BF20" s="628"/>
      <c r="BG20" s="629">
        <v>2594</v>
      </c>
      <c r="BH20" s="630"/>
      <c r="BI20" s="630"/>
      <c r="BJ20" s="630"/>
      <c r="BK20" s="630"/>
      <c r="BL20" s="630"/>
      <c r="BM20" s="630"/>
      <c r="BN20" s="631"/>
      <c r="BO20" s="632">
        <v>0.1</v>
      </c>
      <c r="BP20" s="632"/>
      <c r="BQ20" s="632"/>
      <c r="BR20" s="632"/>
      <c r="BS20" s="633" t="s">
        <v>225</v>
      </c>
      <c r="BT20" s="633"/>
      <c r="BU20" s="633"/>
      <c r="BV20" s="633"/>
      <c r="BW20" s="633"/>
      <c r="BX20" s="633"/>
      <c r="BY20" s="633"/>
      <c r="BZ20" s="633"/>
      <c r="CA20" s="633"/>
      <c r="CB20" s="637"/>
      <c r="CD20" s="644" t="s">
        <v>274</v>
      </c>
      <c r="CE20" s="645"/>
      <c r="CF20" s="645"/>
      <c r="CG20" s="645"/>
      <c r="CH20" s="645"/>
      <c r="CI20" s="645"/>
      <c r="CJ20" s="645"/>
      <c r="CK20" s="645"/>
      <c r="CL20" s="645"/>
      <c r="CM20" s="645"/>
      <c r="CN20" s="645"/>
      <c r="CO20" s="645"/>
      <c r="CP20" s="645"/>
      <c r="CQ20" s="646"/>
      <c r="CR20" s="629">
        <v>12103110</v>
      </c>
      <c r="CS20" s="630"/>
      <c r="CT20" s="630"/>
      <c r="CU20" s="630"/>
      <c r="CV20" s="630"/>
      <c r="CW20" s="630"/>
      <c r="CX20" s="630"/>
      <c r="CY20" s="631"/>
      <c r="CZ20" s="632">
        <v>100</v>
      </c>
      <c r="DA20" s="632"/>
      <c r="DB20" s="632"/>
      <c r="DC20" s="632"/>
      <c r="DD20" s="638">
        <v>1753294</v>
      </c>
      <c r="DE20" s="630"/>
      <c r="DF20" s="630"/>
      <c r="DG20" s="630"/>
      <c r="DH20" s="630"/>
      <c r="DI20" s="630"/>
      <c r="DJ20" s="630"/>
      <c r="DK20" s="630"/>
      <c r="DL20" s="630"/>
      <c r="DM20" s="630"/>
      <c r="DN20" s="630"/>
      <c r="DO20" s="630"/>
      <c r="DP20" s="631"/>
      <c r="DQ20" s="638">
        <v>8250790</v>
      </c>
      <c r="DR20" s="630"/>
      <c r="DS20" s="630"/>
      <c r="DT20" s="630"/>
      <c r="DU20" s="630"/>
      <c r="DV20" s="630"/>
      <c r="DW20" s="630"/>
      <c r="DX20" s="630"/>
      <c r="DY20" s="630"/>
      <c r="DZ20" s="630"/>
      <c r="EA20" s="630"/>
      <c r="EB20" s="630"/>
      <c r="EC20" s="639"/>
    </row>
    <row r="21" spans="2:133" ht="11.25" customHeight="1" x14ac:dyDescent="0.15">
      <c r="B21" s="626" t="s">
        <v>275</v>
      </c>
      <c r="C21" s="627"/>
      <c r="D21" s="627"/>
      <c r="E21" s="627"/>
      <c r="F21" s="627"/>
      <c r="G21" s="627"/>
      <c r="H21" s="627"/>
      <c r="I21" s="627"/>
      <c r="J21" s="627"/>
      <c r="K21" s="627"/>
      <c r="L21" s="627"/>
      <c r="M21" s="627"/>
      <c r="N21" s="627"/>
      <c r="O21" s="627"/>
      <c r="P21" s="627"/>
      <c r="Q21" s="628"/>
      <c r="R21" s="629">
        <v>1027</v>
      </c>
      <c r="S21" s="630"/>
      <c r="T21" s="630"/>
      <c r="U21" s="630"/>
      <c r="V21" s="630"/>
      <c r="W21" s="630"/>
      <c r="X21" s="630"/>
      <c r="Y21" s="631"/>
      <c r="Z21" s="632">
        <v>0</v>
      </c>
      <c r="AA21" s="632"/>
      <c r="AB21" s="632"/>
      <c r="AC21" s="632"/>
      <c r="AD21" s="633">
        <v>1027</v>
      </c>
      <c r="AE21" s="633"/>
      <c r="AF21" s="633"/>
      <c r="AG21" s="633"/>
      <c r="AH21" s="633"/>
      <c r="AI21" s="633"/>
      <c r="AJ21" s="633"/>
      <c r="AK21" s="633"/>
      <c r="AL21" s="634">
        <v>0</v>
      </c>
      <c r="AM21" s="635"/>
      <c r="AN21" s="635"/>
      <c r="AO21" s="636"/>
      <c r="AP21" s="648" t="s">
        <v>276</v>
      </c>
      <c r="AQ21" s="649"/>
      <c r="AR21" s="649"/>
      <c r="AS21" s="649"/>
      <c r="AT21" s="649"/>
      <c r="AU21" s="649"/>
      <c r="AV21" s="649"/>
      <c r="AW21" s="649"/>
      <c r="AX21" s="649"/>
      <c r="AY21" s="649"/>
      <c r="AZ21" s="649"/>
      <c r="BA21" s="649"/>
      <c r="BB21" s="649"/>
      <c r="BC21" s="649"/>
      <c r="BD21" s="649"/>
      <c r="BE21" s="649"/>
      <c r="BF21" s="650"/>
      <c r="BG21" s="629">
        <v>2594</v>
      </c>
      <c r="BH21" s="630"/>
      <c r="BI21" s="630"/>
      <c r="BJ21" s="630"/>
      <c r="BK21" s="630"/>
      <c r="BL21" s="630"/>
      <c r="BM21" s="630"/>
      <c r="BN21" s="631"/>
      <c r="BO21" s="632">
        <v>0.1</v>
      </c>
      <c r="BP21" s="632"/>
      <c r="BQ21" s="632"/>
      <c r="BR21" s="632"/>
      <c r="BS21" s="633" t="s">
        <v>127</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5" t="s">
        <v>277</v>
      </c>
      <c r="C22" s="666"/>
      <c r="D22" s="666"/>
      <c r="E22" s="666"/>
      <c r="F22" s="666"/>
      <c r="G22" s="666"/>
      <c r="H22" s="666"/>
      <c r="I22" s="666"/>
      <c r="J22" s="666"/>
      <c r="K22" s="666"/>
      <c r="L22" s="666"/>
      <c r="M22" s="666"/>
      <c r="N22" s="666"/>
      <c r="O22" s="666"/>
      <c r="P22" s="666"/>
      <c r="Q22" s="667"/>
      <c r="R22" s="629">
        <v>31734</v>
      </c>
      <c r="S22" s="630"/>
      <c r="T22" s="630"/>
      <c r="U22" s="630"/>
      <c r="V22" s="630"/>
      <c r="W22" s="630"/>
      <c r="X22" s="630"/>
      <c r="Y22" s="631"/>
      <c r="Z22" s="632">
        <v>0.3</v>
      </c>
      <c r="AA22" s="632"/>
      <c r="AB22" s="632"/>
      <c r="AC22" s="632"/>
      <c r="AD22" s="633">
        <v>31734</v>
      </c>
      <c r="AE22" s="633"/>
      <c r="AF22" s="633"/>
      <c r="AG22" s="633"/>
      <c r="AH22" s="633"/>
      <c r="AI22" s="633"/>
      <c r="AJ22" s="633"/>
      <c r="AK22" s="633"/>
      <c r="AL22" s="634">
        <v>0.40000000596046448</v>
      </c>
      <c r="AM22" s="635"/>
      <c r="AN22" s="635"/>
      <c r="AO22" s="636"/>
      <c r="AP22" s="648" t="s">
        <v>278</v>
      </c>
      <c r="AQ22" s="649"/>
      <c r="AR22" s="649"/>
      <c r="AS22" s="649"/>
      <c r="AT22" s="649"/>
      <c r="AU22" s="649"/>
      <c r="AV22" s="649"/>
      <c r="AW22" s="649"/>
      <c r="AX22" s="649"/>
      <c r="AY22" s="649"/>
      <c r="AZ22" s="649"/>
      <c r="BA22" s="649"/>
      <c r="BB22" s="649"/>
      <c r="BC22" s="649"/>
      <c r="BD22" s="649"/>
      <c r="BE22" s="649"/>
      <c r="BF22" s="650"/>
      <c r="BG22" s="629" t="s">
        <v>225</v>
      </c>
      <c r="BH22" s="630"/>
      <c r="BI22" s="630"/>
      <c r="BJ22" s="630"/>
      <c r="BK22" s="630"/>
      <c r="BL22" s="630"/>
      <c r="BM22" s="630"/>
      <c r="BN22" s="631"/>
      <c r="BO22" s="632" t="s">
        <v>225</v>
      </c>
      <c r="BP22" s="632"/>
      <c r="BQ22" s="632"/>
      <c r="BR22" s="632"/>
      <c r="BS22" s="633" t="s">
        <v>225</v>
      </c>
      <c r="BT22" s="633"/>
      <c r="BU22" s="633"/>
      <c r="BV22" s="633"/>
      <c r="BW22" s="633"/>
      <c r="BX22" s="633"/>
      <c r="BY22" s="633"/>
      <c r="BZ22" s="633"/>
      <c r="CA22" s="633"/>
      <c r="CB22" s="637"/>
      <c r="CD22" s="611" t="s">
        <v>279</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280</v>
      </c>
      <c r="C23" s="627"/>
      <c r="D23" s="627"/>
      <c r="E23" s="627"/>
      <c r="F23" s="627"/>
      <c r="G23" s="627"/>
      <c r="H23" s="627"/>
      <c r="I23" s="627"/>
      <c r="J23" s="627"/>
      <c r="K23" s="627"/>
      <c r="L23" s="627"/>
      <c r="M23" s="627"/>
      <c r="N23" s="627"/>
      <c r="O23" s="627"/>
      <c r="P23" s="627"/>
      <c r="Q23" s="628"/>
      <c r="R23" s="629">
        <v>4731673</v>
      </c>
      <c r="S23" s="630"/>
      <c r="T23" s="630"/>
      <c r="U23" s="630"/>
      <c r="V23" s="630"/>
      <c r="W23" s="630"/>
      <c r="X23" s="630"/>
      <c r="Y23" s="631"/>
      <c r="Z23" s="632">
        <v>37.799999999999997</v>
      </c>
      <c r="AA23" s="632"/>
      <c r="AB23" s="632"/>
      <c r="AC23" s="632"/>
      <c r="AD23" s="633">
        <v>4419999</v>
      </c>
      <c r="AE23" s="633"/>
      <c r="AF23" s="633"/>
      <c r="AG23" s="633"/>
      <c r="AH23" s="633"/>
      <c r="AI23" s="633"/>
      <c r="AJ23" s="633"/>
      <c r="AK23" s="633"/>
      <c r="AL23" s="634">
        <v>61.5</v>
      </c>
      <c r="AM23" s="635"/>
      <c r="AN23" s="635"/>
      <c r="AO23" s="636"/>
      <c r="AP23" s="648" t="s">
        <v>281</v>
      </c>
      <c r="AQ23" s="649"/>
      <c r="AR23" s="649"/>
      <c r="AS23" s="649"/>
      <c r="AT23" s="649"/>
      <c r="AU23" s="649"/>
      <c r="AV23" s="649"/>
      <c r="AW23" s="649"/>
      <c r="AX23" s="649"/>
      <c r="AY23" s="649"/>
      <c r="AZ23" s="649"/>
      <c r="BA23" s="649"/>
      <c r="BB23" s="649"/>
      <c r="BC23" s="649"/>
      <c r="BD23" s="649"/>
      <c r="BE23" s="649"/>
      <c r="BF23" s="650"/>
      <c r="BG23" s="629" t="s">
        <v>225</v>
      </c>
      <c r="BH23" s="630"/>
      <c r="BI23" s="630"/>
      <c r="BJ23" s="630"/>
      <c r="BK23" s="630"/>
      <c r="BL23" s="630"/>
      <c r="BM23" s="630"/>
      <c r="BN23" s="631"/>
      <c r="BO23" s="632" t="s">
        <v>225</v>
      </c>
      <c r="BP23" s="632"/>
      <c r="BQ23" s="632"/>
      <c r="BR23" s="632"/>
      <c r="BS23" s="633" t="s">
        <v>225</v>
      </c>
      <c r="BT23" s="633"/>
      <c r="BU23" s="633"/>
      <c r="BV23" s="633"/>
      <c r="BW23" s="633"/>
      <c r="BX23" s="633"/>
      <c r="BY23" s="633"/>
      <c r="BZ23" s="633"/>
      <c r="CA23" s="633"/>
      <c r="CB23" s="637"/>
      <c r="CD23" s="611" t="s">
        <v>219</v>
      </c>
      <c r="CE23" s="612"/>
      <c r="CF23" s="612"/>
      <c r="CG23" s="612"/>
      <c r="CH23" s="612"/>
      <c r="CI23" s="612"/>
      <c r="CJ23" s="612"/>
      <c r="CK23" s="612"/>
      <c r="CL23" s="612"/>
      <c r="CM23" s="612"/>
      <c r="CN23" s="612"/>
      <c r="CO23" s="612"/>
      <c r="CP23" s="612"/>
      <c r="CQ23" s="613"/>
      <c r="CR23" s="611" t="s">
        <v>282</v>
      </c>
      <c r="CS23" s="612"/>
      <c r="CT23" s="612"/>
      <c r="CU23" s="612"/>
      <c r="CV23" s="612"/>
      <c r="CW23" s="612"/>
      <c r="CX23" s="612"/>
      <c r="CY23" s="613"/>
      <c r="CZ23" s="611" t="s">
        <v>283</v>
      </c>
      <c r="DA23" s="612"/>
      <c r="DB23" s="612"/>
      <c r="DC23" s="613"/>
      <c r="DD23" s="611" t="s">
        <v>284</v>
      </c>
      <c r="DE23" s="612"/>
      <c r="DF23" s="612"/>
      <c r="DG23" s="612"/>
      <c r="DH23" s="612"/>
      <c r="DI23" s="612"/>
      <c r="DJ23" s="612"/>
      <c r="DK23" s="613"/>
      <c r="DL23" s="660" t="s">
        <v>285</v>
      </c>
      <c r="DM23" s="661"/>
      <c r="DN23" s="661"/>
      <c r="DO23" s="661"/>
      <c r="DP23" s="661"/>
      <c r="DQ23" s="661"/>
      <c r="DR23" s="661"/>
      <c r="DS23" s="661"/>
      <c r="DT23" s="661"/>
      <c r="DU23" s="661"/>
      <c r="DV23" s="662"/>
      <c r="DW23" s="611" t="s">
        <v>286</v>
      </c>
      <c r="DX23" s="612"/>
      <c r="DY23" s="612"/>
      <c r="DZ23" s="612"/>
      <c r="EA23" s="612"/>
      <c r="EB23" s="612"/>
      <c r="EC23" s="613"/>
    </row>
    <row r="24" spans="2:133" ht="11.25" customHeight="1" x14ac:dyDescent="0.15">
      <c r="B24" s="626" t="s">
        <v>287</v>
      </c>
      <c r="C24" s="627"/>
      <c r="D24" s="627"/>
      <c r="E24" s="627"/>
      <c r="F24" s="627"/>
      <c r="G24" s="627"/>
      <c r="H24" s="627"/>
      <c r="I24" s="627"/>
      <c r="J24" s="627"/>
      <c r="K24" s="627"/>
      <c r="L24" s="627"/>
      <c r="M24" s="627"/>
      <c r="N24" s="627"/>
      <c r="O24" s="627"/>
      <c r="P24" s="627"/>
      <c r="Q24" s="628"/>
      <c r="R24" s="629">
        <v>4419999</v>
      </c>
      <c r="S24" s="630"/>
      <c r="T24" s="630"/>
      <c r="U24" s="630"/>
      <c r="V24" s="630"/>
      <c r="W24" s="630"/>
      <c r="X24" s="630"/>
      <c r="Y24" s="631"/>
      <c r="Z24" s="632">
        <v>35.299999999999997</v>
      </c>
      <c r="AA24" s="632"/>
      <c r="AB24" s="632"/>
      <c r="AC24" s="632"/>
      <c r="AD24" s="633">
        <v>4419999</v>
      </c>
      <c r="AE24" s="633"/>
      <c r="AF24" s="633"/>
      <c r="AG24" s="633"/>
      <c r="AH24" s="633"/>
      <c r="AI24" s="633"/>
      <c r="AJ24" s="633"/>
      <c r="AK24" s="633"/>
      <c r="AL24" s="634">
        <v>61.5</v>
      </c>
      <c r="AM24" s="635"/>
      <c r="AN24" s="635"/>
      <c r="AO24" s="636"/>
      <c r="AP24" s="648" t="s">
        <v>288</v>
      </c>
      <c r="AQ24" s="649"/>
      <c r="AR24" s="649"/>
      <c r="AS24" s="649"/>
      <c r="AT24" s="649"/>
      <c r="AU24" s="649"/>
      <c r="AV24" s="649"/>
      <c r="AW24" s="649"/>
      <c r="AX24" s="649"/>
      <c r="AY24" s="649"/>
      <c r="AZ24" s="649"/>
      <c r="BA24" s="649"/>
      <c r="BB24" s="649"/>
      <c r="BC24" s="649"/>
      <c r="BD24" s="649"/>
      <c r="BE24" s="649"/>
      <c r="BF24" s="650"/>
      <c r="BG24" s="629" t="s">
        <v>225</v>
      </c>
      <c r="BH24" s="630"/>
      <c r="BI24" s="630"/>
      <c r="BJ24" s="630"/>
      <c r="BK24" s="630"/>
      <c r="BL24" s="630"/>
      <c r="BM24" s="630"/>
      <c r="BN24" s="631"/>
      <c r="BO24" s="632" t="s">
        <v>225</v>
      </c>
      <c r="BP24" s="632"/>
      <c r="BQ24" s="632"/>
      <c r="BR24" s="632"/>
      <c r="BS24" s="633" t="s">
        <v>225</v>
      </c>
      <c r="BT24" s="633"/>
      <c r="BU24" s="633"/>
      <c r="BV24" s="633"/>
      <c r="BW24" s="633"/>
      <c r="BX24" s="633"/>
      <c r="BY24" s="633"/>
      <c r="BZ24" s="633"/>
      <c r="CA24" s="633"/>
      <c r="CB24" s="637"/>
      <c r="CD24" s="640" t="s">
        <v>289</v>
      </c>
      <c r="CE24" s="641"/>
      <c r="CF24" s="641"/>
      <c r="CG24" s="641"/>
      <c r="CH24" s="641"/>
      <c r="CI24" s="641"/>
      <c r="CJ24" s="641"/>
      <c r="CK24" s="641"/>
      <c r="CL24" s="641"/>
      <c r="CM24" s="641"/>
      <c r="CN24" s="641"/>
      <c r="CO24" s="641"/>
      <c r="CP24" s="641"/>
      <c r="CQ24" s="642"/>
      <c r="CR24" s="618">
        <v>5146701</v>
      </c>
      <c r="CS24" s="619"/>
      <c r="CT24" s="619"/>
      <c r="CU24" s="619"/>
      <c r="CV24" s="619"/>
      <c r="CW24" s="619"/>
      <c r="CX24" s="619"/>
      <c r="CY24" s="620"/>
      <c r="CZ24" s="623">
        <v>42.5</v>
      </c>
      <c r="DA24" s="624"/>
      <c r="DB24" s="624"/>
      <c r="DC24" s="643"/>
      <c r="DD24" s="668">
        <v>3949004</v>
      </c>
      <c r="DE24" s="619"/>
      <c r="DF24" s="619"/>
      <c r="DG24" s="619"/>
      <c r="DH24" s="619"/>
      <c r="DI24" s="619"/>
      <c r="DJ24" s="619"/>
      <c r="DK24" s="620"/>
      <c r="DL24" s="668">
        <v>3336464</v>
      </c>
      <c r="DM24" s="619"/>
      <c r="DN24" s="619"/>
      <c r="DO24" s="619"/>
      <c r="DP24" s="619"/>
      <c r="DQ24" s="619"/>
      <c r="DR24" s="619"/>
      <c r="DS24" s="619"/>
      <c r="DT24" s="619"/>
      <c r="DU24" s="619"/>
      <c r="DV24" s="620"/>
      <c r="DW24" s="623">
        <v>44.5</v>
      </c>
      <c r="DX24" s="624"/>
      <c r="DY24" s="624"/>
      <c r="DZ24" s="624"/>
      <c r="EA24" s="624"/>
      <c r="EB24" s="624"/>
      <c r="EC24" s="625"/>
    </row>
    <row r="25" spans="2:133" ht="11.25" customHeight="1" x14ac:dyDescent="0.15">
      <c r="B25" s="626" t="s">
        <v>290</v>
      </c>
      <c r="C25" s="627"/>
      <c r="D25" s="627"/>
      <c r="E25" s="627"/>
      <c r="F25" s="627"/>
      <c r="G25" s="627"/>
      <c r="H25" s="627"/>
      <c r="I25" s="627"/>
      <c r="J25" s="627"/>
      <c r="K25" s="627"/>
      <c r="L25" s="627"/>
      <c r="M25" s="627"/>
      <c r="N25" s="627"/>
      <c r="O25" s="627"/>
      <c r="P25" s="627"/>
      <c r="Q25" s="628"/>
      <c r="R25" s="629">
        <v>311674</v>
      </c>
      <c r="S25" s="630"/>
      <c r="T25" s="630"/>
      <c r="U25" s="630"/>
      <c r="V25" s="630"/>
      <c r="W25" s="630"/>
      <c r="X25" s="630"/>
      <c r="Y25" s="631"/>
      <c r="Z25" s="632">
        <v>2.5</v>
      </c>
      <c r="AA25" s="632"/>
      <c r="AB25" s="632"/>
      <c r="AC25" s="632"/>
      <c r="AD25" s="633" t="s">
        <v>225</v>
      </c>
      <c r="AE25" s="633"/>
      <c r="AF25" s="633"/>
      <c r="AG25" s="633"/>
      <c r="AH25" s="633"/>
      <c r="AI25" s="633"/>
      <c r="AJ25" s="633"/>
      <c r="AK25" s="633"/>
      <c r="AL25" s="634" t="s">
        <v>127</v>
      </c>
      <c r="AM25" s="635"/>
      <c r="AN25" s="635"/>
      <c r="AO25" s="636"/>
      <c r="AP25" s="648" t="s">
        <v>291</v>
      </c>
      <c r="AQ25" s="649"/>
      <c r="AR25" s="649"/>
      <c r="AS25" s="649"/>
      <c r="AT25" s="649"/>
      <c r="AU25" s="649"/>
      <c r="AV25" s="649"/>
      <c r="AW25" s="649"/>
      <c r="AX25" s="649"/>
      <c r="AY25" s="649"/>
      <c r="AZ25" s="649"/>
      <c r="BA25" s="649"/>
      <c r="BB25" s="649"/>
      <c r="BC25" s="649"/>
      <c r="BD25" s="649"/>
      <c r="BE25" s="649"/>
      <c r="BF25" s="650"/>
      <c r="BG25" s="629" t="s">
        <v>225</v>
      </c>
      <c r="BH25" s="630"/>
      <c r="BI25" s="630"/>
      <c r="BJ25" s="630"/>
      <c r="BK25" s="630"/>
      <c r="BL25" s="630"/>
      <c r="BM25" s="630"/>
      <c r="BN25" s="631"/>
      <c r="BO25" s="632" t="s">
        <v>225</v>
      </c>
      <c r="BP25" s="632"/>
      <c r="BQ25" s="632"/>
      <c r="BR25" s="632"/>
      <c r="BS25" s="633" t="s">
        <v>251</v>
      </c>
      <c r="BT25" s="633"/>
      <c r="BU25" s="633"/>
      <c r="BV25" s="633"/>
      <c r="BW25" s="633"/>
      <c r="BX25" s="633"/>
      <c r="BY25" s="633"/>
      <c r="BZ25" s="633"/>
      <c r="CA25" s="633"/>
      <c r="CB25" s="637"/>
      <c r="CD25" s="644" t="s">
        <v>292</v>
      </c>
      <c r="CE25" s="645"/>
      <c r="CF25" s="645"/>
      <c r="CG25" s="645"/>
      <c r="CH25" s="645"/>
      <c r="CI25" s="645"/>
      <c r="CJ25" s="645"/>
      <c r="CK25" s="645"/>
      <c r="CL25" s="645"/>
      <c r="CM25" s="645"/>
      <c r="CN25" s="645"/>
      <c r="CO25" s="645"/>
      <c r="CP25" s="645"/>
      <c r="CQ25" s="646"/>
      <c r="CR25" s="629">
        <v>1993112</v>
      </c>
      <c r="CS25" s="669"/>
      <c r="CT25" s="669"/>
      <c r="CU25" s="669"/>
      <c r="CV25" s="669"/>
      <c r="CW25" s="669"/>
      <c r="CX25" s="669"/>
      <c r="CY25" s="670"/>
      <c r="CZ25" s="634">
        <v>16.5</v>
      </c>
      <c r="DA25" s="663"/>
      <c r="DB25" s="663"/>
      <c r="DC25" s="671"/>
      <c r="DD25" s="638">
        <v>1880286</v>
      </c>
      <c r="DE25" s="669"/>
      <c r="DF25" s="669"/>
      <c r="DG25" s="669"/>
      <c r="DH25" s="669"/>
      <c r="DI25" s="669"/>
      <c r="DJ25" s="669"/>
      <c r="DK25" s="670"/>
      <c r="DL25" s="638">
        <v>1430156</v>
      </c>
      <c r="DM25" s="669"/>
      <c r="DN25" s="669"/>
      <c r="DO25" s="669"/>
      <c r="DP25" s="669"/>
      <c r="DQ25" s="669"/>
      <c r="DR25" s="669"/>
      <c r="DS25" s="669"/>
      <c r="DT25" s="669"/>
      <c r="DU25" s="669"/>
      <c r="DV25" s="670"/>
      <c r="DW25" s="634">
        <v>19.100000000000001</v>
      </c>
      <c r="DX25" s="663"/>
      <c r="DY25" s="663"/>
      <c r="DZ25" s="663"/>
      <c r="EA25" s="663"/>
      <c r="EB25" s="663"/>
      <c r="EC25" s="664"/>
    </row>
    <row r="26" spans="2:133" ht="11.25" customHeight="1" x14ac:dyDescent="0.15">
      <c r="B26" s="626" t="s">
        <v>293</v>
      </c>
      <c r="C26" s="627"/>
      <c r="D26" s="627"/>
      <c r="E26" s="627"/>
      <c r="F26" s="627"/>
      <c r="G26" s="627"/>
      <c r="H26" s="627"/>
      <c r="I26" s="627"/>
      <c r="J26" s="627"/>
      <c r="K26" s="627"/>
      <c r="L26" s="627"/>
      <c r="M26" s="627"/>
      <c r="N26" s="627"/>
      <c r="O26" s="627"/>
      <c r="P26" s="627"/>
      <c r="Q26" s="628"/>
      <c r="R26" s="629" t="s">
        <v>225</v>
      </c>
      <c r="S26" s="630"/>
      <c r="T26" s="630"/>
      <c r="U26" s="630"/>
      <c r="V26" s="630"/>
      <c r="W26" s="630"/>
      <c r="X26" s="630"/>
      <c r="Y26" s="631"/>
      <c r="Z26" s="632" t="s">
        <v>225</v>
      </c>
      <c r="AA26" s="632"/>
      <c r="AB26" s="632"/>
      <c r="AC26" s="632"/>
      <c r="AD26" s="633" t="s">
        <v>251</v>
      </c>
      <c r="AE26" s="633"/>
      <c r="AF26" s="633"/>
      <c r="AG26" s="633"/>
      <c r="AH26" s="633"/>
      <c r="AI26" s="633"/>
      <c r="AJ26" s="633"/>
      <c r="AK26" s="633"/>
      <c r="AL26" s="634" t="s">
        <v>251</v>
      </c>
      <c r="AM26" s="635"/>
      <c r="AN26" s="635"/>
      <c r="AO26" s="636"/>
      <c r="AP26" s="648" t="s">
        <v>294</v>
      </c>
      <c r="AQ26" s="672"/>
      <c r="AR26" s="672"/>
      <c r="AS26" s="672"/>
      <c r="AT26" s="672"/>
      <c r="AU26" s="672"/>
      <c r="AV26" s="672"/>
      <c r="AW26" s="672"/>
      <c r="AX26" s="672"/>
      <c r="AY26" s="672"/>
      <c r="AZ26" s="672"/>
      <c r="BA26" s="672"/>
      <c r="BB26" s="672"/>
      <c r="BC26" s="672"/>
      <c r="BD26" s="672"/>
      <c r="BE26" s="672"/>
      <c r="BF26" s="650"/>
      <c r="BG26" s="629" t="s">
        <v>225</v>
      </c>
      <c r="BH26" s="630"/>
      <c r="BI26" s="630"/>
      <c r="BJ26" s="630"/>
      <c r="BK26" s="630"/>
      <c r="BL26" s="630"/>
      <c r="BM26" s="630"/>
      <c r="BN26" s="631"/>
      <c r="BO26" s="632" t="s">
        <v>127</v>
      </c>
      <c r="BP26" s="632"/>
      <c r="BQ26" s="632"/>
      <c r="BR26" s="632"/>
      <c r="BS26" s="633" t="s">
        <v>225</v>
      </c>
      <c r="BT26" s="633"/>
      <c r="BU26" s="633"/>
      <c r="BV26" s="633"/>
      <c r="BW26" s="633"/>
      <c r="BX26" s="633"/>
      <c r="BY26" s="633"/>
      <c r="BZ26" s="633"/>
      <c r="CA26" s="633"/>
      <c r="CB26" s="637"/>
      <c r="CD26" s="644" t="s">
        <v>295</v>
      </c>
      <c r="CE26" s="645"/>
      <c r="CF26" s="645"/>
      <c r="CG26" s="645"/>
      <c r="CH26" s="645"/>
      <c r="CI26" s="645"/>
      <c r="CJ26" s="645"/>
      <c r="CK26" s="645"/>
      <c r="CL26" s="645"/>
      <c r="CM26" s="645"/>
      <c r="CN26" s="645"/>
      <c r="CO26" s="645"/>
      <c r="CP26" s="645"/>
      <c r="CQ26" s="646"/>
      <c r="CR26" s="629">
        <v>996778</v>
      </c>
      <c r="CS26" s="630"/>
      <c r="CT26" s="630"/>
      <c r="CU26" s="630"/>
      <c r="CV26" s="630"/>
      <c r="CW26" s="630"/>
      <c r="CX26" s="630"/>
      <c r="CY26" s="631"/>
      <c r="CZ26" s="634">
        <v>8.1999999999999993</v>
      </c>
      <c r="DA26" s="663"/>
      <c r="DB26" s="663"/>
      <c r="DC26" s="671"/>
      <c r="DD26" s="638">
        <v>939686</v>
      </c>
      <c r="DE26" s="630"/>
      <c r="DF26" s="630"/>
      <c r="DG26" s="630"/>
      <c r="DH26" s="630"/>
      <c r="DI26" s="630"/>
      <c r="DJ26" s="630"/>
      <c r="DK26" s="631"/>
      <c r="DL26" s="638" t="s">
        <v>225</v>
      </c>
      <c r="DM26" s="630"/>
      <c r="DN26" s="630"/>
      <c r="DO26" s="630"/>
      <c r="DP26" s="630"/>
      <c r="DQ26" s="630"/>
      <c r="DR26" s="630"/>
      <c r="DS26" s="630"/>
      <c r="DT26" s="630"/>
      <c r="DU26" s="630"/>
      <c r="DV26" s="631"/>
      <c r="DW26" s="634" t="s">
        <v>225</v>
      </c>
      <c r="DX26" s="663"/>
      <c r="DY26" s="663"/>
      <c r="DZ26" s="663"/>
      <c r="EA26" s="663"/>
      <c r="EB26" s="663"/>
      <c r="EC26" s="664"/>
    </row>
    <row r="27" spans="2:133" ht="11.25" customHeight="1" x14ac:dyDescent="0.15">
      <c r="B27" s="626" t="s">
        <v>296</v>
      </c>
      <c r="C27" s="627"/>
      <c r="D27" s="627"/>
      <c r="E27" s="627"/>
      <c r="F27" s="627"/>
      <c r="G27" s="627"/>
      <c r="H27" s="627"/>
      <c r="I27" s="627"/>
      <c r="J27" s="627"/>
      <c r="K27" s="627"/>
      <c r="L27" s="627"/>
      <c r="M27" s="627"/>
      <c r="N27" s="627"/>
      <c r="O27" s="627"/>
      <c r="P27" s="627"/>
      <c r="Q27" s="628"/>
      <c r="R27" s="629">
        <v>7497390</v>
      </c>
      <c r="S27" s="630"/>
      <c r="T27" s="630"/>
      <c r="U27" s="630"/>
      <c r="V27" s="630"/>
      <c r="W27" s="630"/>
      <c r="X27" s="630"/>
      <c r="Y27" s="631"/>
      <c r="Z27" s="632">
        <v>59.9</v>
      </c>
      <c r="AA27" s="632"/>
      <c r="AB27" s="632"/>
      <c r="AC27" s="632"/>
      <c r="AD27" s="633">
        <v>7185716</v>
      </c>
      <c r="AE27" s="633"/>
      <c r="AF27" s="633"/>
      <c r="AG27" s="633"/>
      <c r="AH27" s="633"/>
      <c r="AI27" s="633"/>
      <c r="AJ27" s="633"/>
      <c r="AK27" s="633"/>
      <c r="AL27" s="634">
        <v>99.900001525878906</v>
      </c>
      <c r="AM27" s="635"/>
      <c r="AN27" s="635"/>
      <c r="AO27" s="636"/>
      <c r="AP27" s="626" t="s">
        <v>297</v>
      </c>
      <c r="AQ27" s="627"/>
      <c r="AR27" s="627"/>
      <c r="AS27" s="627"/>
      <c r="AT27" s="627"/>
      <c r="AU27" s="627"/>
      <c r="AV27" s="627"/>
      <c r="AW27" s="627"/>
      <c r="AX27" s="627"/>
      <c r="AY27" s="627"/>
      <c r="AZ27" s="627"/>
      <c r="BA27" s="627"/>
      <c r="BB27" s="627"/>
      <c r="BC27" s="627"/>
      <c r="BD27" s="627"/>
      <c r="BE27" s="627"/>
      <c r="BF27" s="628"/>
      <c r="BG27" s="629">
        <v>2084619</v>
      </c>
      <c r="BH27" s="630"/>
      <c r="BI27" s="630"/>
      <c r="BJ27" s="630"/>
      <c r="BK27" s="630"/>
      <c r="BL27" s="630"/>
      <c r="BM27" s="630"/>
      <c r="BN27" s="631"/>
      <c r="BO27" s="632">
        <v>100</v>
      </c>
      <c r="BP27" s="632"/>
      <c r="BQ27" s="632"/>
      <c r="BR27" s="632"/>
      <c r="BS27" s="633" t="s">
        <v>225</v>
      </c>
      <c r="BT27" s="633"/>
      <c r="BU27" s="633"/>
      <c r="BV27" s="633"/>
      <c r="BW27" s="633"/>
      <c r="BX27" s="633"/>
      <c r="BY27" s="633"/>
      <c r="BZ27" s="633"/>
      <c r="CA27" s="633"/>
      <c r="CB27" s="637"/>
      <c r="CD27" s="644" t="s">
        <v>298</v>
      </c>
      <c r="CE27" s="645"/>
      <c r="CF27" s="645"/>
      <c r="CG27" s="645"/>
      <c r="CH27" s="645"/>
      <c r="CI27" s="645"/>
      <c r="CJ27" s="645"/>
      <c r="CK27" s="645"/>
      <c r="CL27" s="645"/>
      <c r="CM27" s="645"/>
      <c r="CN27" s="645"/>
      <c r="CO27" s="645"/>
      <c r="CP27" s="645"/>
      <c r="CQ27" s="646"/>
      <c r="CR27" s="629">
        <v>1632628</v>
      </c>
      <c r="CS27" s="669"/>
      <c r="CT27" s="669"/>
      <c r="CU27" s="669"/>
      <c r="CV27" s="669"/>
      <c r="CW27" s="669"/>
      <c r="CX27" s="669"/>
      <c r="CY27" s="670"/>
      <c r="CZ27" s="634">
        <v>13.5</v>
      </c>
      <c r="DA27" s="663"/>
      <c r="DB27" s="663"/>
      <c r="DC27" s="671"/>
      <c r="DD27" s="638">
        <v>553163</v>
      </c>
      <c r="DE27" s="669"/>
      <c r="DF27" s="669"/>
      <c r="DG27" s="669"/>
      <c r="DH27" s="669"/>
      <c r="DI27" s="669"/>
      <c r="DJ27" s="669"/>
      <c r="DK27" s="670"/>
      <c r="DL27" s="638">
        <v>390753</v>
      </c>
      <c r="DM27" s="669"/>
      <c r="DN27" s="669"/>
      <c r="DO27" s="669"/>
      <c r="DP27" s="669"/>
      <c r="DQ27" s="669"/>
      <c r="DR27" s="669"/>
      <c r="DS27" s="669"/>
      <c r="DT27" s="669"/>
      <c r="DU27" s="669"/>
      <c r="DV27" s="670"/>
      <c r="DW27" s="634">
        <v>5.2</v>
      </c>
      <c r="DX27" s="663"/>
      <c r="DY27" s="663"/>
      <c r="DZ27" s="663"/>
      <c r="EA27" s="663"/>
      <c r="EB27" s="663"/>
      <c r="EC27" s="664"/>
    </row>
    <row r="28" spans="2:133" ht="11.25" customHeight="1" x14ac:dyDescent="0.15">
      <c r="B28" s="626" t="s">
        <v>299</v>
      </c>
      <c r="C28" s="627"/>
      <c r="D28" s="627"/>
      <c r="E28" s="627"/>
      <c r="F28" s="627"/>
      <c r="G28" s="627"/>
      <c r="H28" s="627"/>
      <c r="I28" s="627"/>
      <c r="J28" s="627"/>
      <c r="K28" s="627"/>
      <c r="L28" s="627"/>
      <c r="M28" s="627"/>
      <c r="N28" s="627"/>
      <c r="O28" s="627"/>
      <c r="P28" s="627"/>
      <c r="Q28" s="628"/>
      <c r="R28" s="629">
        <v>2556</v>
      </c>
      <c r="S28" s="630"/>
      <c r="T28" s="630"/>
      <c r="U28" s="630"/>
      <c r="V28" s="630"/>
      <c r="W28" s="630"/>
      <c r="X28" s="630"/>
      <c r="Y28" s="631"/>
      <c r="Z28" s="632">
        <v>0</v>
      </c>
      <c r="AA28" s="632"/>
      <c r="AB28" s="632"/>
      <c r="AC28" s="632"/>
      <c r="AD28" s="633">
        <v>2556</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300</v>
      </c>
      <c r="CE28" s="645"/>
      <c r="CF28" s="645"/>
      <c r="CG28" s="645"/>
      <c r="CH28" s="645"/>
      <c r="CI28" s="645"/>
      <c r="CJ28" s="645"/>
      <c r="CK28" s="645"/>
      <c r="CL28" s="645"/>
      <c r="CM28" s="645"/>
      <c r="CN28" s="645"/>
      <c r="CO28" s="645"/>
      <c r="CP28" s="645"/>
      <c r="CQ28" s="646"/>
      <c r="CR28" s="629">
        <v>1520961</v>
      </c>
      <c r="CS28" s="630"/>
      <c r="CT28" s="630"/>
      <c r="CU28" s="630"/>
      <c r="CV28" s="630"/>
      <c r="CW28" s="630"/>
      <c r="CX28" s="630"/>
      <c r="CY28" s="631"/>
      <c r="CZ28" s="634">
        <v>12.6</v>
      </c>
      <c r="DA28" s="663"/>
      <c r="DB28" s="663"/>
      <c r="DC28" s="671"/>
      <c r="DD28" s="638">
        <v>1515555</v>
      </c>
      <c r="DE28" s="630"/>
      <c r="DF28" s="630"/>
      <c r="DG28" s="630"/>
      <c r="DH28" s="630"/>
      <c r="DI28" s="630"/>
      <c r="DJ28" s="630"/>
      <c r="DK28" s="631"/>
      <c r="DL28" s="638">
        <v>1515555</v>
      </c>
      <c r="DM28" s="630"/>
      <c r="DN28" s="630"/>
      <c r="DO28" s="630"/>
      <c r="DP28" s="630"/>
      <c r="DQ28" s="630"/>
      <c r="DR28" s="630"/>
      <c r="DS28" s="630"/>
      <c r="DT28" s="630"/>
      <c r="DU28" s="630"/>
      <c r="DV28" s="631"/>
      <c r="DW28" s="634">
        <v>20.2</v>
      </c>
      <c r="DX28" s="663"/>
      <c r="DY28" s="663"/>
      <c r="DZ28" s="663"/>
      <c r="EA28" s="663"/>
      <c r="EB28" s="663"/>
      <c r="EC28" s="664"/>
    </row>
    <row r="29" spans="2:133" ht="11.25" customHeight="1" x14ac:dyDescent="0.15">
      <c r="B29" s="626" t="s">
        <v>301</v>
      </c>
      <c r="C29" s="627"/>
      <c r="D29" s="627"/>
      <c r="E29" s="627"/>
      <c r="F29" s="627"/>
      <c r="G29" s="627"/>
      <c r="H29" s="627"/>
      <c r="I29" s="627"/>
      <c r="J29" s="627"/>
      <c r="K29" s="627"/>
      <c r="L29" s="627"/>
      <c r="M29" s="627"/>
      <c r="N29" s="627"/>
      <c r="O29" s="627"/>
      <c r="P29" s="627"/>
      <c r="Q29" s="628"/>
      <c r="R29" s="629">
        <v>49488</v>
      </c>
      <c r="S29" s="630"/>
      <c r="T29" s="630"/>
      <c r="U29" s="630"/>
      <c r="V29" s="630"/>
      <c r="W29" s="630"/>
      <c r="X29" s="630"/>
      <c r="Y29" s="631"/>
      <c r="Z29" s="632">
        <v>0.4</v>
      </c>
      <c r="AA29" s="632"/>
      <c r="AB29" s="632"/>
      <c r="AC29" s="632"/>
      <c r="AD29" s="633">
        <v>131</v>
      </c>
      <c r="AE29" s="633"/>
      <c r="AF29" s="633"/>
      <c r="AG29" s="633"/>
      <c r="AH29" s="633"/>
      <c r="AI29" s="633"/>
      <c r="AJ29" s="633"/>
      <c r="AK29" s="633"/>
      <c r="AL29" s="634">
        <v>0</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302</v>
      </c>
      <c r="CE29" s="679"/>
      <c r="CF29" s="644" t="s">
        <v>303</v>
      </c>
      <c r="CG29" s="645"/>
      <c r="CH29" s="645"/>
      <c r="CI29" s="645"/>
      <c r="CJ29" s="645"/>
      <c r="CK29" s="645"/>
      <c r="CL29" s="645"/>
      <c r="CM29" s="645"/>
      <c r="CN29" s="645"/>
      <c r="CO29" s="645"/>
      <c r="CP29" s="645"/>
      <c r="CQ29" s="646"/>
      <c r="CR29" s="629">
        <v>1520961</v>
      </c>
      <c r="CS29" s="669"/>
      <c r="CT29" s="669"/>
      <c r="CU29" s="669"/>
      <c r="CV29" s="669"/>
      <c r="CW29" s="669"/>
      <c r="CX29" s="669"/>
      <c r="CY29" s="670"/>
      <c r="CZ29" s="634">
        <v>12.6</v>
      </c>
      <c r="DA29" s="663"/>
      <c r="DB29" s="663"/>
      <c r="DC29" s="671"/>
      <c r="DD29" s="638">
        <v>1515555</v>
      </c>
      <c r="DE29" s="669"/>
      <c r="DF29" s="669"/>
      <c r="DG29" s="669"/>
      <c r="DH29" s="669"/>
      <c r="DI29" s="669"/>
      <c r="DJ29" s="669"/>
      <c r="DK29" s="670"/>
      <c r="DL29" s="638">
        <v>1515555</v>
      </c>
      <c r="DM29" s="669"/>
      <c r="DN29" s="669"/>
      <c r="DO29" s="669"/>
      <c r="DP29" s="669"/>
      <c r="DQ29" s="669"/>
      <c r="DR29" s="669"/>
      <c r="DS29" s="669"/>
      <c r="DT29" s="669"/>
      <c r="DU29" s="669"/>
      <c r="DV29" s="670"/>
      <c r="DW29" s="634">
        <v>20.2</v>
      </c>
      <c r="DX29" s="663"/>
      <c r="DY29" s="663"/>
      <c r="DZ29" s="663"/>
      <c r="EA29" s="663"/>
      <c r="EB29" s="663"/>
      <c r="EC29" s="664"/>
    </row>
    <row r="30" spans="2:133" ht="11.25" customHeight="1" x14ac:dyDescent="0.15">
      <c r="B30" s="626" t="s">
        <v>304</v>
      </c>
      <c r="C30" s="627"/>
      <c r="D30" s="627"/>
      <c r="E30" s="627"/>
      <c r="F30" s="627"/>
      <c r="G30" s="627"/>
      <c r="H30" s="627"/>
      <c r="I30" s="627"/>
      <c r="J30" s="627"/>
      <c r="K30" s="627"/>
      <c r="L30" s="627"/>
      <c r="M30" s="627"/>
      <c r="N30" s="627"/>
      <c r="O30" s="627"/>
      <c r="P30" s="627"/>
      <c r="Q30" s="628"/>
      <c r="R30" s="629">
        <v>148960</v>
      </c>
      <c r="S30" s="630"/>
      <c r="T30" s="630"/>
      <c r="U30" s="630"/>
      <c r="V30" s="630"/>
      <c r="W30" s="630"/>
      <c r="X30" s="630"/>
      <c r="Y30" s="631"/>
      <c r="Z30" s="632">
        <v>1.2</v>
      </c>
      <c r="AA30" s="632"/>
      <c r="AB30" s="632"/>
      <c r="AC30" s="632"/>
      <c r="AD30" s="633" t="s">
        <v>127</v>
      </c>
      <c r="AE30" s="633"/>
      <c r="AF30" s="633"/>
      <c r="AG30" s="633"/>
      <c r="AH30" s="633"/>
      <c r="AI30" s="633"/>
      <c r="AJ30" s="633"/>
      <c r="AK30" s="633"/>
      <c r="AL30" s="634" t="s">
        <v>225</v>
      </c>
      <c r="AM30" s="635"/>
      <c r="AN30" s="635"/>
      <c r="AO30" s="636"/>
      <c r="AP30" s="608" t="s">
        <v>219</v>
      </c>
      <c r="AQ30" s="609"/>
      <c r="AR30" s="609"/>
      <c r="AS30" s="609"/>
      <c r="AT30" s="609"/>
      <c r="AU30" s="609"/>
      <c r="AV30" s="609"/>
      <c r="AW30" s="609"/>
      <c r="AX30" s="609"/>
      <c r="AY30" s="609"/>
      <c r="AZ30" s="609"/>
      <c r="BA30" s="609"/>
      <c r="BB30" s="609"/>
      <c r="BC30" s="609"/>
      <c r="BD30" s="609"/>
      <c r="BE30" s="609"/>
      <c r="BF30" s="610"/>
      <c r="BG30" s="608" t="s">
        <v>305</v>
      </c>
      <c r="BH30" s="676"/>
      <c r="BI30" s="676"/>
      <c r="BJ30" s="676"/>
      <c r="BK30" s="676"/>
      <c r="BL30" s="676"/>
      <c r="BM30" s="676"/>
      <c r="BN30" s="676"/>
      <c r="BO30" s="676"/>
      <c r="BP30" s="676"/>
      <c r="BQ30" s="677"/>
      <c r="BR30" s="608" t="s">
        <v>306</v>
      </c>
      <c r="BS30" s="676"/>
      <c r="BT30" s="676"/>
      <c r="BU30" s="676"/>
      <c r="BV30" s="676"/>
      <c r="BW30" s="676"/>
      <c r="BX30" s="676"/>
      <c r="BY30" s="676"/>
      <c r="BZ30" s="676"/>
      <c r="CA30" s="676"/>
      <c r="CB30" s="677"/>
      <c r="CD30" s="680"/>
      <c r="CE30" s="681"/>
      <c r="CF30" s="644" t="s">
        <v>307</v>
      </c>
      <c r="CG30" s="645"/>
      <c r="CH30" s="645"/>
      <c r="CI30" s="645"/>
      <c r="CJ30" s="645"/>
      <c r="CK30" s="645"/>
      <c r="CL30" s="645"/>
      <c r="CM30" s="645"/>
      <c r="CN30" s="645"/>
      <c r="CO30" s="645"/>
      <c r="CP30" s="645"/>
      <c r="CQ30" s="646"/>
      <c r="CR30" s="629">
        <v>1484268</v>
      </c>
      <c r="CS30" s="630"/>
      <c r="CT30" s="630"/>
      <c r="CU30" s="630"/>
      <c r="CV30" s="630"/>
      <c r="CW30" s="630"/>
      <c r="CX30" s="630"/>
      <c r="CY30" s="631"/>
      <c r="CZ30" s="634">
        <v>12.3</v>
      </c>
      <c r="DA30" s="663"/>
      <c r="DB30" s="663"/>
      <c r="DC30" s="671"/>
      <c r="DD30" s="638">
        <v>1478862</v>
      </c>
      <c r="DE30" s="630"/>
      <c r="DF30" s="630"/>
      <c r="DG30" s="630"/>
      <c r="DH30" s="630"/>
      <c r="DI30" s="630"/>
      <c r="DJ30" s="630"/>
      <c r="DK30" s="631"/>
      <c r="DL30" s="638">
        <v>1478862</v>
      </c>
      <c r="DM30" s="630"/>
      <c r="DN30" s="630"/>
      <c r="DO30" s="630"/>
      <c r="DP30" s="630"/>
      <c r="DQ30" s="630"/>
      <c r="DR30" s="630"/>
      <c r="DS30" s="630"/>
      <c r="DT30" s="630"/>
      <c r="DU30" s="630"/>
      <c r="DV30" s="631"/>
      <c r="DW30" s="634">
        <v>19.7</v>
      </c>
      <c r="DX30" s="663"/>
      <c r="DY30" s="663"/>
      <c r="DZ30" s="663"/>
      <c r="EA30" s="663"/>
      <c r="EB30" s="663"/>
      <c r="EC30" s="664"/>
    </row>
    <row r="31" spans="2:133" ht="11.25" customHeight="1" x14ac:dyDescent="0.15">
      <c r="B31" s="626" t="s">
        <v>308</v>
      </c>
      <c r="C31" s="627"/>
      <c r="D31" s="627"/>
      <c r="E31" s="627"/>
      <c r="F31" s="627"/>
      <c r="G31" s="627"/>
      <c r="H31" s="627"/>
      <c r="I31" s="627"/>
      <c r="J31" s="627"/>
      <c r="K31" s="627"/>
      <c r="L31" s="627"/>
      <c r="M31" s="627"/>
      <c r="N31" s="627"/>
      <c r="O31" s="627"/>
      <c r="P31" s="627"/>
      <c r="Q31" s="628"/>
      <c r="R31" s="629">
        <v>54684</v>
      </c>
      <c r="S31" s="630"/>
      <c r="T31" s="630"/>
      <c r="U31" s="630"/>
      <c r="V31" s="630"/>
      <c r="W31" s="630"/>
      <c r="X31" s="630"/>
      <c r="Y31" s="631"/>
      <c r="Z31" s="632">
        <v>0.4</v>
      </c>
      <c r="AA31" s="632"/>
      <c r="AB31" s="632"/>
      <c r="AC31" s="632"/>
      <c r="AD31" s="633">
        <v>1371</v>
      </c>
      <c r="AE31" s="633"/>
      <c r="AF31" s="633"/>
      <c r="AG31" s="633"/>
      <c r="AH31" s="633"/>
      <c r="AI31" s="633"/>
      <c r="AJ31" s="633"/>
      <c r="AK31" s="633"/>
      <c r="AL31" s="634">
        <v>0</v>
      </c>
      <c r="AM31" s="635"/>
      <c r="AN31" s="635"/>
      <c r="AO31" s="636"/>
      <c r="AP31" s="689" t="s">
        <v>309</v>
      </c>
      <c r="AQ31" s="690"/>
      <c r="AR31" s="690"/>
      <c r="AS31" s="690"/>
      <c r="AT31" s="695" t="s">
        <v>310</v>
      </c>
      <c r="AU31" s="217"/>
      <c r="AV31" s="217"/>
      <c r="AW31" s="217"/>
      <c r="AX31" s="615" t="s">
        <v>184</v>
      </c>
      <c r="AY31" s="616"/>
      <c r="AZ31" s="616"/>
      <c r="BA31" s="616"/>
      <c r="BB31" s="616"/>
      <c r="BC31" s="616"/>
      <c r="BD31" s="616"/>
      <c r="BE31" s="616"/>
      <c r="BF31" s="617"/>
      <c r="BG31" s="688">
        <v>99.7</v>
      </c>
      <c r="BH31" s="684"/>
      <c r="BI31" s="684"/>
      <c r="BJ31" s="684"/>
      <c r="BK31" s="684"/>
      <c r="BL31" s="684"/>
      <c r="BM31" s="624">
        <v>96.7</v>
      </c>
      <c r="BN31" s="684"/>
      <c r="BO31" s="684"/>
      <c r="BP31" s="684"/>
      <c r="BQ31" s="685"/>
      <c r="BR31" s="688">
        <v>99.3</v>
      </c>
      <c r="BS31" s="684"/>
      <c r="BT31" s="684"/>
      <c r="BU31" s="684"/>
      <c r="BV31" s="684"/>
      <c r="BW31" s="684"/>
      <c r="BX31" s="624">
        <v>96.1</v>
      </c>
      <c r="BY31" s="684"/>
      <c r="BZ31" s="684"/>
      <c r="CA31" s="684"/>
      <c r="CB31" s="685"/>
      <c r="CD31" s="680"/>
      <c r="CE31" s="681"/>
      <c r="CF31" s="644" t="s">
        <v>311</v>
      </c>
      <c r="CG31" s="645"/>
      <c r="CH31" s="645"/>
      <c r="CI31" s="645"/>
      <c r="CJ31" s="645"/>
      <c r="CK31" s="645"/>
      <c r="CL31" s="645"/>
      <c r="CM31" s="645"/>
      <c r="CN31" s="645"/>
      <c r="CO31" s="645"/>
      <c r="CP31" s="645"/>
      <c r="CQ31" s="646"/>
      <c r="CR31" s="629">
        <v>36693</v>
      </c>
      <c r="CS31" s="669"/>
      <c r="CT31" s="669"/>
      <c r="CU31" s="669"/>
      <c r="CV31" s="669"/>
      <c r="CW31" s="669"/>
      <c r="CX31" s="669"/>
      <c r="CY31" s="670"/>
      <c r="CZ31" s="634">
        <v>0.3</v>
      </c>
      <c r="DA31" s="663"/>
      <c r="DB31" s="663"/>
      <c r="DC31" s="671"/>
      <c r="DD31" s="638">
        <v>36693</v>
      </c>
      <c r="DE31" s="669"/>
      <c r="DF31" s="669"/>
      <c r="DG31" s="669"/>
      <c r="DH31" s="669"/>
      <c r="DI31" s="669"/>
      <c r="DJ31" s="669"/>
      <c r="DK31" s="670"/>
      <c r="DL31" s="638">
        <v>36693</v>
      </c>
      <c r="DM31" s="669"/>
      <c r="DN31" s="669"/>
      <c r="DO31" s="669"/>
      <c r="DP31" s="669"/>
      <c r="DQ31" s="669"/>
      <c r="DR31" s="669"/>
      <c r="DS31" s="669"/>
      <c r="DT31" s="669"/>
      <c r="DU31" s="669"/>
      <c r="DV31" s="670"/>
      <c r="DW31" s="634">
        <v>0.5</v>
      </c>
      <c r="DX31" s="663"/>
      <c r="DY31" s="663"/>
      <c r="DZ31" s="663"/>
      <c r="EA31" s="663"/>
      <c r="EB31" s="663"/>
      <c r="EC31" s="664"/>
    </row>
    <row r="32" spans="2:133" ht="11.25" customHeight="1" x14ac:dyDescent="0.15">
      <c r="B32" s="626" t="s">
        <v>312</v>
      </c>
      <c r="C32" s="627"/>
      <c r="D32" s="627"/>
      <c r="E32" s="627"/>
      <c r="F32" s="627"/>
      <c r="G32" s="627"/>
      <c r="H32" s="627"/>
      <c r="I32" s="627"/>
      <c r="J32" s="627"/>
      <c r="K32" s="627"/>
      <c r="L32" s="627"/>
      <c r="M32" s="627"/>
      <c r="N32" s="627"/>
      <c r="O32" s="627"/>
      <c r="P32" s="627"/>
      <c r="Q32" s="628"/>
      <c r="R32" s="629">
        <v>1481149</v>
      </c>
      <c r="S32" s="630"/>
      <c r="T32" s="630"/>
      <c r="U32" s="630"/>
      <c r="V32" s="630"/>
      <c r="W32" s="630"/>
      <c r="X32" s="630"/>
      <c r="Y32" s="631"/>
      <c r="Z32" s="632">
        <v>11.8</v>
      </c>
      <c r="AA32" s="632"/>
      <c r="AB32" s="632"/>
      <c r="AC32" s="632"/>
      <c r="AD32" s="633" t="s">
        <v>127</v>
      </c>
      <c r="AE32" s="633"/>
      <c r="AF32" s="633"/>
      <c r="AG32" s="633"/>
      <c r="AH32" s="633"/>
      <c r="AI32" s="633"/>
      <c r="AJ32" s="633"/>
      <c r="AK32" s="633"/>
      <c r="AL32" s="634" t="s">
        <v>127</v>
      </c>
      <c r="AM32" s="635"/>
      <c r="AN32" s="635"/>
      <c r="AO32" s="636"/>
      <c r="AP32" s="691"/>
      <c r="AQ32" s="692"/>
      <c r="AR32" s="692"/>
      <c r="AS32" s="692"/>
      <c r="AT32" s="696"/>
      <c r="AU32" s="216" t="s">
        <v>313</v>
      </c>
      <c r="AV32" s="216"/>
      <c r="AW32" s="216"/>
      <c r="AX32" s="626" t="s">
        <v>314</v>
      </c>
      <c r="AY32" s="627"/>
      <c r="AZ32" s="627"/>
      <c r="BA32" s="627"/>
      <c r="BB32" s="627"/>
      <c r="BC32" s="627"/>
      <c r="BD32" s="627"/>
      <c r="BE32" s="627"/>
      <c r="BF32" s="628"/>
      <c r="BG32" s="698">
        <v>99.7</v>
      </c>
      <c r="BH32" s="669"/>
      <c r="BI32" s="669"/>
      <c r="BJ32" s="669"/>
      <c r="BK32" s="669"/>
      <c r="BL32" s="669"/>
      <c r="BM32" s="635">
        <v>98.3</v>
      </c>
      <c r="BN32" s="686"/>
      <c r="BO32" s="686"/>
      <c r="BP32" s="686"/>
      <c r="BQ32" s="687"/>
      <c r="BR32" s="698">
        <v>99.8</v>
      </c>
      <c r="BS32" s="669"/>
      <c r="BT32" s="669"/>
      <c r="BU32" s="669"/>
      <c r="BV32" s="669"/>
      <c r="BW32" s="669"/>
      <c r="BX32" s="635">
        <v>98.2</v>
      </c>
      <c r="BY32" s="686"/>
      <c r="BZ32" s="686"/>
      <c r="CA32" s="686"/>
      <c r="CB32" s="687"/>
      <c r="CD32" s="682"/>
      <c r="CE32" s="683"/>
      <c r="CF32" s="644" t="s">
        <v>315</v>
      </c>
      <c r="CG32" s="645"/>
      <c r="CH32" s="645"/>
      <c r="CI32" s="645"/>
      <c r="CJ32" s="645"/>
      <c r="CK32" s="645"/>
      <c r="CL32" s="645"/>
      <c r="CM32" s="645"/>
      <c r="CN32" s="645"/>
      <c r="CO32" s="645"/>
      <c r="CP32" s="645"/>
      <c r="CQ32" s="646"/>
      <c r="CR32" s="629" t="s">
        <v>225</v>
      </c>
      <c r="CS32" s="630"/>
      <c r="CT32" s="630"/>
      <c r="CU32" s="630"/>
      <c r="CV32" s="630"/>
      <c r="CW32" s="630"/>
      <c r="CX32" s="630"/>
      <c r="CY32" s="631"/>
      <c r="CZ32" s="634" t="s">
        <v>225</v>
      </c>
      <c r="DA32" s="663"/>
      <c r="DB32" s="663"/>
      <c r="DC32" s="671"/>
      <c r="DD32" s="638" t="s">
        <v>225</v>
      </c>
      <c r="DE32" s="630"/>
      <c r="DF32" s="630"/>
      <c r="DG32" s="630"/>
      <c r="DH32" s="630"/>
      <c r="DI32" s="630"/>
      <c r="DJ32" s="630"/>
      <c r="DK32" s="631"/>
      <c r="DL32" s="638" t="s">
        <v>225</v>
      </c>
      <c r="DM32" s="630"/>
      <c r="DN32" s="630"/>
      <c r="DO32" s="630"/>
      <c r="DP32" s="630"/>
      <c r="DQ32" s="630"/>
      <c r="DR32" s="630"/>
      <c r="DS32" s="630"/>
      <c r="DT32" s="630"/>
      <c r="DU32" s="630"/>
      <c r="DV32" s="631"/>
      <c r="DW32" s="634" t="s">
        <v>127</v>
      </c>
      <c r="DX32" s="663"/>
      <c r="DY32" s="663"/>
      <c r="DZ32" s="663"/>
      <c r="EA32" s="663"/>
      <c r="EB32" s="663"/>
      <c r="EC32" s="664"/>
    </row>
    <row r="33" spans="2:133" ht="11.25" customHeight="1" x14ac:dyDescent="0.15">
      <c r="B33" s="665" t="s">
        <v>316</v>
      </c>
      <c r="C33" s="666"/>
      <c r="D33" s="666"/>
      <c r="E33" s="666"/>
      <c r="F33" s="666"/>
      <c r="G33" s="666"/>
      <c r="H33" s="666"/>
      <c r="I33" s="666"/>
      <c r="J33" s="666"/>
      <c r="K33" s="666"/>
      <c r="L33" s="666"/>
      <c r="M33" s="666"/>
      <c r="N33" s="666"/>
      <c r="O33" s="666"/>
      <c r="P33" s="666"/>
      <c r="Q33" s="667"/>
      <c r="R33" s="629" t="s">
        <v>127</v>
      </c>
      <c r="S33" s="630"/>
      <c r="T33" s="630"/>
      <c r="U33" s="630"/>
      <c r="V33" s="630"/>
      <c r="W33" s="630"/>
      <c r="X33" s="630"/>
      <c r="Y33" s="631"/>
      <c r="Z33" s="632" t="s">
        <v>225</v>
      </c>
      <c r="AA33" s="632"/>
      <c r="AB33" s="632"/>
      <c r="AC33" s="632"/>
      <c r="AD33" s="633" t="s">
        <v>225</v>
      </c>
      <c r="AE33" s="633"/>
      <c r="AF33" s="633"/>
      <c r="AG33" s="633"/>
      <c r="AH33" s="633"/>
      <c r="AI33" s="633"/>
      <c r="AJ33" s="633"/>
      <c r="AK33" s="633"/>
      <c r="AL33" s="634" t="s">
        <v>225</v>
      </c>
      <c r="AM33" s="635"/>
      <c r="AN33" s="635"/>
      <c r="AO33" s="636"/>
      <c r="AP33" s="693"/>
      <c r="AQ33" s="694"/>
      <c r="AR33" s="694"/>
      <c r="AS33" s="694"/>
      <c r="AT33" s="697"/>
      <c r="AU33" s="218"/>
      <c r="AV33" s="218"/>
      <c r="AW33" s="218"/>
      <c r="AX33" s="673" t="s">
        <v>317</v>
      </c>
      <c r="AY33" s="674"/>
      <c r="AZ33" s="674"/>
      <c r="BA33" s="674"/>
      <c r="BB33" s="674"/>
      <c r="BC33" s="674"/>
      <c r="BD33" s="674"/>
      <c r="BE33" s="674"/>
      <c r="BF33" s="675"/>
      <c r="BG33" s="699">
        <v>99.6</v>
      </c>
      <c r="BH33" s="700"/>
      <c r="BI33" s="700"/>
      <c r="BJ33" s="700"/>
      <c r="BK33" s="700"/>
      <c r="BL33" s="700"/>
      <c r="BM33" s="701">
        <v>95.2</v>
      </c>
      <c r="BN33" s="700"/>
      <c r="BO33" s="700"/>
      <c r="BP33" s="700"/>
      <c r="BQ33" s="702"/>
      <c r="BR33" s="699">
        <v>98.8</v>
      </c>
      <c r="BS33" s="700"/>
      <c r="BT33" s="700"/>
      <c r="BU33" s="700"/>
      <c r="BV33" s="700"/>
      <c r="BW33" s="700"/>
      <c r="BX33" s="701">
        <v>94.1</v>
      </c>
      <c r="BY33" s="700"/>
      <c r="BZ33" s="700"/>
      <c r="CA33" s="700"/>
      <c r="CB33" s="702"/>
      <c r="CD33" s="644" t="s">
        <v>318</v>
      </c>
      <c r="CE33" s="645"/>
      <c r="CF33" s="645"/>
      <c r="CG33" s="645"/>
      <c r="CH33" s="645"/>
      <c r="CI33" s="645"/>
      <c r="CJ33" s="645"/>
      <c r="CK33" s="645"/>
      <c r="CL33" s="645"/>
      <c r="CM33" s="645"/>
      <c r="CN33" s="645"/>
      <c r="CO33" s="645"/>
      <c r="CP33" s="645"/>
      <c r="CQ33" s="646"/>
      <c r="CR33" s="629">
        <v>5203115</v>
      </c>
      <c r="CS33" s="669"/>
      <c r="CT33" s="669"/>
      <c r="CU33" s="669"/>
      <c r="CV33" s="669"/>
      <c r="CW33" s="669"/>
      <c r="CX33" s="669"/>
      <c r="CY33" s="670"/>
      <c r="CZ33" s="634">
        <v>43</v>
      </c>
      <c r="DA33" s="663"/>
      <c r="DB33" s="663"/>
      <c r="DC33" s="671"/>
      <c r="DD33" s="638">
        <v>3908649</v>
      </c>
      <c r="DE33" s="669"/>
      <c r="DF33" s="669"/>
      <c r="DG33" s="669"/>
      <c r="DH33" s="669"/>
      <c r="DI33" s="669"/>
      <c r="DJ33" s="669"/>
      <c r="DK33" s="670"/>
      <c r="DL33" s="638">
        <v>2644153</v>
      </c>
      <c r="DM33" s="669"/>
      <c r="DN33" s="669"/>
      <c r="DO33" s="669"/>
      <c r="DP33" s="669"/>
      <c r="DQ33" s="669"/>
      <c r="DR33" s="669"/>
      <c r="DS33" s="669"/>
      <c r="DT33" s="669"/>
      <c r="DU33" s="669"/>
      <c r="DV33" s="670"/>
      <c r="DW33" s="634">
        <v>35.299999999999997</v>
      </c>
      <c r="DX33" s="663"/>
      <c r="DY33" s="663"/>
      <c r="DZ33" s="663"/>
      <c r="EA33" s="663"/>
      <c r="EB33" s="663"/>
      <c r="EC33" s="664"/>
    </row>
    <row r="34" spans="2:133" ht="11.25" customHeight="1" x14ac:dyDescent="0.15">
      <c r="B34" s="626" t="s">
        <v>319</v>
      </c>
      <c r="C34" s="627"/>
      <c r="D34" s="627"/>
      <c r="E34" s="627"/>
      <c r="F34" s="627"/>
      <c r="G34" s="627"/>
      <c r="H34" s="627"/>
      <c r="I34" s="627"/>
      <c r="J34" s="627"/>
      <c r="K34" s="627"/>
      <c r="L34" s="627"/>
      <c r="M34" s="627"/>
      <c r="N34" s="627"/>
      <c r="O34" s="627"/>
      <c r="P34" s="627"/>
      <c r="Q34" s="628"/>
      <c r="R34" s="629">
        <v>701068</v>
      </c>
      <c r="S34" s="630"/>
      <c r="T34" s="630"/>
      <c r="U34" s="630"/>
      <c r="V34" s="630"/>
      <c r="W34" s="630"/>
      <c r="X34" s="630"/>
      <c r="Y34" s="631"/>
      <c r="Z34" s="632">
        <v>5.6</v>
      </c>
      <c r="AA34" s="632"/>
      <c r="AB34" s="632"/>
      <c r="AC34" s="632"/>
      <c r="AD34" s="633" t="s">
        <v>225</v>
      </c>
      <c r="AE34" s="633"/>
      <c r="AF34" s="633"/>
      <c r="AG34" s="633"/>
      <c r="AH34" s="633"/>
      <c r="AI34" s="633"/>
      <c r="AJ34" s="633"/>
      <c r="AK34" s="633"/>
      <c r="AL34" s="634" t="s">
        <v>225</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320</v>
      </c>
      <c r="CE34" s="645"/>
      <c r="CF34" s="645"/>
      <c r="CG34" s="645"/>
      <c r="CH34" s="645"/>
      <c r="CI34" s="645"/>
      <c r="CJ34" s="645"/>
      <c r="CK34" s="645"/>
      <c r="CL34" s="645"/>
      <c r="CM34" s="645"/>
      <c r="CN34" s="645"/>
      <c r="CO34" s="645"/>
      <c r="CP34" s="645"/>
      <c r="CQ34" s="646"/>
      <c r="CR34" s="629">
        <v>1600153</v>
      </c>
      <c r="CS34" s="630"/>
      <c r="CT34" s="630"/>
      <c r="CU34" s="630"/>
      <c r="CV34" s="630"/>
      <c r="CW34" s="630"/>
      <c r="CX34" s="630"/>
      <c r="CY34" s="631"/>
      <c r="CZ34" s="634">
        <v>13.2</v>
      </c>
      <c r="DA34" s="663"/>
      <c r="DB34" s="663"/>
      <c r="DC34" s="671"/>
      <c r="DD34" s="638">
        <v>1093196</v>
      </c>
      <c r="DE34" s="630"/>
      <c r="DF34" s="630"/>
      <c r="DG34" s="630"/>
      <c r="DH34" s="630"/>
      <c r="DI34" s="630"/>
      <c r="DJ34" s="630"/>
      <c r="DK34" s="631"/>
      <c r="DL34" s="638">
        <v>722295</v>
      </c>
      <c r="DM34" s="630"/>
      <c r="DN34" s="630"/>
      <c r="DO34" s="630"/>
      <c r="DP34" s="630"/>
      <c r="DQ34" s="630"/>
      <c r="DR34" s="630"/>
      <c r="DS34" s="630"/>
      <c r="DT34" s="630"/>
      <c r="DU34" s="630"/>
      <c r="DV34" s="631"/>
      <c r="DW34" s="634">
        <v>9.6</v>
      </c>
      <c r="DX34" s="663"/>
      <c r="DY34" s="663"/>
      <c r="DZ34" s="663"/>
      <c r="EA34" s="663"/>
      <c r="EB34" s="663"/>
      <c r="EC34" s="664"/>
    </row>
    <row r="35" spans="2:133" ht="11.25" customHeight="1" x14ac:dyDescent="0.15">
      <c r="B35" s="626" t="s">
        <v>321</v>
      </c>
      <c r="C35" s="627"/>
      <c r="D35" s="627"/>
      <c r="E35" s="627"/>
      <c r="F35" s="627"/>
      <c r="G35" s="627"/>
      <c r="H35" s="627"/>
      <c r="I35" s="627"/>
      <c r="J35" s="627"/>
      <c r="K35" s="627"/>
      <c r="L35" s="627"/>
      <c r="M35" s="627"/>
      <c r="N35" s="627"/>
      <c r="O35" s="627"/>
      <c r="P35" s="627"/>
      <c r="Q35" s="628"/>
      <c r="R35" s="629">
        <v>351792</v>
      </c>
      <c r="S35" s="630"/>
      <c r="T35" s="630"/>
      <c r="U35" s="630"/>
      <c r="V35" s="630"/>
      <c r="W35" s="630"/>
      <c r="X35" s="630"/>
      <c r="Y35" s="631"/>
      <c r="Z35" s="632">
        <v>2.8</v>
      </c>
      <c r="AA35" s="632"/>
      <c r="AB35" s="632"/>
      <c r="AC35" s="632"/>
      <c r="AD35" s="633" t="s">
        <v>127</v>
      </c>
      <c r="AE35" s="633"/>
      <c r="AF35" s="633"/>
      <c r="AG35" s="633"/>
      <c r="AH35" s="633"/>
      <c r="AI35" s="633"/>
      <c r="AJ35" s="633"/>
      <c r="AK35" s="633"/>
      <c r="AL35" s="634" t="s">
        <v>225</v>
      </c>
      <c r="AM35" s="635"/>
      <c r="AN35" s="635"/>
      <c r="AO35" s="636"/>
      <c r="AP35" s="221"/>
      <c r="AQ35" s="608" t="s">
        <v>322</v>
      </c>
      <c r="AR35" s="609"/>
      <c r="AS35" s="609"/>
      <c r="AT35" s="609"/>
      <c r="AU35" s="609"/>
      <c r="AV35" s="609"/>
      <c r="AW35" s="609"/>
      <c r="AX35" s="609"/>
      <c r="AY35" s="609"/>
      <c r="AZ35" s="609"/>
      <c r="BA35" s="609"/>
      <c r="BB35" s="609"/>
      <c r="BC35" s="609"/>
      <c r="BD35" s="609"/>
      <c r="BE35" s="609"/>
      <c r="BF35" s="610"/>
      <c r="BG35" s="608" t="s">
        <v>323</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324</v>
      </c>
      <c r="CE35" s="645"/>
      <c r="CF35" s="645"/>
      <c r="CG35" s="645"/>
      <c r="CH35" s="645"/>
      <c r="CI35" s="645"/>
      <c r="CJ35" s="645"/>
      <c r="CK35" s="645"/>
      <c r="CL35" s="645"/>
      <c r="CM35" s="645"/>
      <c r="CN35" s="645"/>
      <c r="CO35" s="645"/>
      <c r="CP35" s="645"/>
      <c r="CQ35" s="646"/>
      <c r="CR35" s="629">
        <v>220265</v>
      </c>
      <c r="CS35" s="669"/>
      <c r="CT35" s="669"/>
      <c r="CU35" s="669"/>
      <c r="CV35" s="669"/>
      <c r="CW35" s="669"/>
      <c r="CX35" s="669"/>
      <c r="CY35" s="670"/>
      <c r="CZ35" s="634">
        <v>1.8</v>
      </c>
      <c r="DA35" s="663"/>
      <c r="DB35" s="663"/>
      <c r="DC35" s="671"/>
      <c r="DD35" s="638">
        <v>211672</v>
      </c>
      <c r="DE35" s="669"/>
      <c r="DF35" s="669"/>
      <c r="DG35" s="669"/>
      <c r="DH35" s="669"/>
      <c r="DI35" s="669"/>
      <c r="DJ35" s="669"/>
      <c r="DK35" s="670"/>
      <c r="DL35" s="638">
        <v>211672</v>
      </c>
      <c r="DM35" s="669"/>
      <c r="DN35" s="669"/>
      <c r="DO35" s="669"/>
      <c r="DP35" s="669"/>
      <c r="DQ35" s="669"/>
      <c r="DR35" s="669"/>
      <c r="DS35" s="669"/>
      <c r="DT35" s="669"/>
      <c r="DU35" s="669"/>
      <c r="DV35" s="670"/>
      <c r="DW35" s="634">
        <v>2.8</v>
      </c>
      <c r="DX35" s="663"/>
      <c r="DY35" s="663"/>
      <c r="DZ35" s="663"/>
      <c r="EA35" s="663"/>
      <c r="EB35" s="663"/>
      <c r="EC35" s="664"/>
    </row>
    <row r="36" spans="2:133" ht="11.25" customHeight="1" x14ac:dyDescent="0.15">
      <c r="B36" s="626" t="s">
        <v>325</v>
      </c>
      <c r="C36" s="627"/>
      <c r="D36" s="627"/>
      <c r="E36" s="627"/>
      <c r="F36" s="627"/>
      <c r="G36" s="627"/>
      <c r="H36" s="627"/>
      <c r="I36" s="627"/>
      <c r="J36" s="627"/>
      <c r="K36" s="627"/>
      <c r="L36" s="627"/>
      <c r="M36" s="627"/>
      <c r="N36" s="627"/>
      <c r="O36" s="627"/>
      <c r="P36" s="627"/>
      <c r="Q36" s="628"/>
      <c r="R36" s="629">
        <v>104527</v>
      </c>
      <c r="S36" s="630"/>
      <c r="T36" s="630"/>
      <c r="U36" s="630"/>
      <c r="V36" s="630"/>
      <c r="W36" s="630"/>
      <c r="X36" s="630"/>
      <c r="Y36" s="631"/>
      <c r="Z36" s="632">
        <v>0.8</v>
      </c>
      <c r="AA36" s="632"/>
      <c r="AB36" s="632"/>
      <c r="AC36" s="632"/>
      <c r="AD36" s="633" t="s">
        <v>127</v>
      </c>
      <c r="AE36" s="633"/>
      <c r="AF36" s="633"/>
      <c r="AG36" s="633"/>
      <c r="AH36" s="633"/>
      <c r="AI36" s="633"/>
      <c r="AJ36" s="633"/>
      <c r="AK36" s="633"/>
      <c r="AL36" s="634" t="s">
        <v>225</v>
      </c>
      <c r="AM36" s="635"/>
      <c r="AN36" s="635"/>
      <c r="AO36" s="636"/>
      <c r="AP36" s="221"/>
      <c r="AQ36" s="703" t="s">
        <v>326</v>
      </c>
      <c r="AR36" s="704"/>
      <c r="AS36" s="704"/>
      <c r="AT36" s="704"/>
      <c r="AU36" s="704"/>
      <c r="AV36" s="704"/>
      <c r="AW36" s="704"/>
      <c r="AX36" s="704"/>
      <c r="AY36" s="705"/>
      <c r="AZ36" s="618">
        <v>1263303</v>
      </c>
      <c r="BA36" s="619"/>
      <c r="BB36" s="619"/>
      <c r="BC36" s="619"/>
      <c r="BD36" s="619"/>
      <c r="BE36" s="619"/>
      <c r="BF36" s="706"/>
      <c r="BG36" s="640" t="s">
        <v>327</v>
      </c>
      <c r="BH36" s="641"/>
      <c r="BI36" s="641"/>
      <c r="BJ36" s="641"/>
      <c r="BK36" s="641"/>
      <c r="BL36" s="641"/>
      <c r="BM36" s="641"/>
      <c r="BN36" s="641"/>
      <c r="BO36" s="641"/>
      <c r="BP36" s="641"/>
      <c r="BQ36" s="641"/>
      <c r="BR36" s="641"/>
      <c r="BS36" s="641"/>
      <c r="BT36" s="641"/>
      <c r="BU36" s="642"/>
      <c r="BV36" s="618">
        <v>125182</v>
      </c>
      <c r="BW36" s="619"/>
      <c r="BX36" s="619"/>
      <c r="BY36" s="619"/>
      <c r="BZ36" s="619"/>
      <c r="CA36" s="619"/>
      <c r="CB36" s="706"/>
      <c r="CD36" s="644" t="s">
        <v>328</v>
      </c>
      <c r="CE36" s="645"/>
      <c r="CF36" s="645"/>
      <c r="CG36" s="645"/>
      <c r="CH36" s="645"/>
      <c r="CI36" s="645"/>
      <c r="CJ36" s="645"/>
      <c r="CK36" s="645"/>
      <c r="CL36" s="645"/>
      <c r="CM36" s="645"/>
      <c r="CN36" s="645"/>
      <c r="CO36" s="645"/>
      <c r="CP36" s="645"/>
      <c r="CQ36" s="646"/>
      <c r="CR36" s="629">
        <v>1695108</v>
      </c>
      <c r="CS36" s="630"/>
      <c r="CT36" s="630"/>
      <c r="CU36" s="630"/>
      <c r="CV36" s="630"/>
      <c r="CW36" s="630"/>
      <c r="CX36" s="630"/>
      <c r="CY36" s="631"/>
      <c r="CZ36" s="634">
        <v>14</v>
      </c>
      <c r="DA36" s="663"/>
      <c r="DB36" s="663"/>
      <c r="DC36" s="671"/>
      <c r="DD36" s="638">
        <v>1173640</v>
      </c>
      <c r="DE36" s="630"/>
      <c r="DF36" s="630"/>
      <c r="DG36" s="630"/>
      <c r="DH36" s="630"/>
      <c r="DI36" s="630"/>
      <c r="DJ36" s="630"/>
      <c r="DK36" s="631"/>
      <c r="DL36" s="638">
        <v>873667</v>
      </c>
      <c r="DM36" s="630"/>
      <c r="DN36" s="630"/>
      <c r="DO36" s="630"/>
      <c r="DP36" s="630"/>
      <c r="DQ36" s="630"/>
      <c r="DR36" s="630"/>
      <c r="DS36" s="630"/>
      <c r="DT36" s="630"/>
      <c r="DU36" s="630"/>
      <c r="DV36" s="631"/>
      <c r="DW36" s="634">
        <v>11.7</v>
      </c>
      <c r="DX36" s="663"/>
      <c r="DY36" s="663"/>
      <c r="DZ36" s="663"/>
      <c r="EA36" s="663"/>
      <c r="EB36" s="663"/>
      <c r="EC36" s="664"/>
    </row>
    <row r="37" spans="2:133" ht="11.25" customHeight="1" x14ac:dyDescent="0.15">
      <c r="B37" s="626" t="s">
        <v>329</v>
      </c>
      <c r="C37" s="627"/>
      <c r="D37" s="627"/>
      <c r="E37" s="627"/>
      <c r="F37" s="627"/>
      <c r="G37" s="627"/>
      <c r="H37" s="627"/>
      <c r="I37" s="627"/>
      <c r="J37" s="627"/>
      <c r="K37" s="627"/>
      <c r="L37" s="627"/>
      <c r="M37" s="627"/>
      <c r="N37" s="627"/>
      <c r="O37" s="627"/>
      <c r="P37" s="627"/>
      <c r="Q37" s="628"/>
      <c r="R37" s="629">
        <v>60414</v>
      </c>
      <c r="S37" s="630"/>
      <c r="T37" s="630"/>
      <c r="U37" s="630"/>
      <c r="V37" s="630"/>
      <c r="W37" s="630"/>
      <c r="X37" s="630"/>
      <c r="Y37" s="631"/>
      <c r="Z37" s="632">
        <v>0.5</v>
      </c>
      <c r="AA37" s="632"/>
      <c r="AB37" s="632"/>
      <c r="AC37" s="632"/>
      <c r="AD37" s="633" t="s">
        <v>127</v>
      </c>
      <c r="AE37" s="633"/>
      <c r="AF37" s="633"/>
      <c r="AG37" s="633"/>
      <c r="AH37" s="633"/>
      <c r="AI37" s="633"/>
      <c r="AJ37" s="633"/>
      <c r="AK37" s="633"/>
      <c r="AL37" s="634" t="s">
        <v>225</v>
      </c>
      <c r="AM37" s="635"/>
      <c r="AN37" s="635"/>
      <c r="AO37" s="636"/>
      <c r="AQ37" s="707" t="s">
        <v>330</v>
      </c>
      <c r="AR37" s="708"/>
      <c r="AS37" s="708"/>
      <c r="AT37" s="708"/>
      <c r="AU37" s="708"/>
      <c r="AV37" s="708"/>
      <c r="AW37" s="708"/>
      <c r="AX37" s="708"/>
      <c r="AY37" s="709"/>
      <c r="AZ37" s="629">
        <v>154931</v>
      </c>
      <c r="BA37" s="630"/>
      <c r="BB37" s="630"/>
      <c r="BC37" s="630"/>
      <c r="BD37" s="669"/>
      <c r="BE37" s="669"/>
      <c r="BF37" s="687"/>
      <c r="BG37" s="644" t="s">
        <v>331</v>
      </c>
      <c r="BH37" s="645"/>
      <c r="BI37" s="645"/>
      <c r="BJ37" s="645"/>
      <c r="BK37" s="645"/>
      <c r="BL37" s="645"/>
      <c r="BM37" s="645"/>
      <c r="BN37" s="645"/>
      <c r="BO37" s="645"/>
      <c r="BP37" s="645"/>
      <c r="BQ37" s="645"/>
      <c r="BR37" s="645"/>
      <c r="BS37" s="645"/>
      <c r="BT37" s="645"/>
      <c r="BU37" s="646"/>
      <c r="BV37" s="629">
        <v>95413</v>
      </c>
      <c r="BW37" s="630"/>
      <c r="BX37" s="630"/>
      <c r="BY37" s="630"/>
      <c r="BZ37" s="630"/>
      <c r="CA37" s="630"/>
      <c r="CB37" s="639"/>
      <c r="CD37" s="644" t="s">
        <v>332</v>
      </c>
      <c r="CE37" s="645"/>
      <c r="CF37" s="645"/>
      <c r="CG37" s="645"/>
      <c r="CH37" s="645"/>
      <c r="CI37" s="645"/>
      <c r="CJ37" s="645"/>
      <c r="CK37" s="645"/>
      <c r="CL37" s="645"/>
      <c r="CM37" s="645"/>
      <c r="CN37" s="645"/>
      <c r="CO37" s="645"/>
      <c r="CP37" s="645"/>
      <c r="CQ37" s="646"/>
      <c r="CR37" s="629">
        <v>637378</v>
      </c>
      <c r="CS37" s="669"/>
      <c r="CT37" s="669"/>
      <c r="CU37" s="669"/>
      <c r="CV37" s="669"/>
      <c r="CW37" s="669"/>
      <c r="CX37" s="669"/>
      <c r="CY37" s="670"/>
      <c r="CZ37" s="634">
        <v>5.3</v>
      </c>
      <c r="DA37" s="663"/>
      <c r="DB37" s="663"/>
      <c r="DC37" s="671"/>
      <c r="DD37" s="638">
        <v>599820</v>
      </c>
      <c r="DE37" s="669"/>
      <c r="DF37" s="669"/>
      <c r="DG37" s="669"/>
      <c r="DH37" s="669"/>
      <c r="DI37" s="669"/>
      <c r="DJ37" s="669"/>
      <c r="DK37" s="670"/>
      <c r="DL37" s="638">
        <v>599820</v>
      </c>
      <c r="DM37" s="669"/>
      <c r="DN37" s="669"/>
      <c r="DO37" s="669"/>
      <c r="DP37" s="669"/>
      <c r="DQ37" s="669"/>
      <c r="DR37" s="669"/>
      <c r="DS37" s="669"/>
      <c r="DT37" s="669"/>
      <c r="DU37" s="669"/>
      <c r="DV37" s="670"/>
      <c r="DW37" s="634">
        <v>8</v>
      </c>
      <c r="DX37" s="663"/>
      <c r="DY37" s="663"/>
      <c r="DZ37" s="663"/>
      <c r="EA37" s="663"/>
      <c r="EB37" s="663"/>
      <c r="EC37" s="664"/>
    </row>
    <row r="38" spans="2:133" ht="11.25" customHeight="1" x14ac:dyDescent="0.15">
      <c r="B38" s="626" t="s">
        <v>333</v>
      </c>
      <c r="C38" s="627"/>
      <c r="D38" s="627"/>
      <c r="E38" s="627"/>
      <c r="F38" s="627"/>
      <c r="G38" s="627"/>
      <c r="H38" s="627"/>
      <c r="I38" s="627"/>
      <c r="J38" s="627"/>
      <c r="K38" s="627"/>
      <c r="L38" s="627"/>
      <c r="M38" s="627"/>
      <c r="N38" s="627"/>
      <c r="O38" s="627"/>
      <c r="P38" s="627"/>
      <c r="Q38" s="628"/>
      <c r="R38" s="629">
        <v>447203</v>
      </c>
      <c r="S38" s="630"/>
      <c r="T38" s="630"/>
      <c r="U38" s="630"/>
      <c r="V38" s="630"/>
      <c r="W38" s="630"/>
      <c r="X38" s="630"/>
      <c r="Y38" s="631"/>
      <c r="Z38" s="632">
        <v>3.6</v>
      </c>
      <c r="AA38" s="632"/>
      <c r="AB38" s="632"/>
      <c r="AC38" s="632"/>
      <c r="AD38" s="633" t="s">
        <v>225</v>
      </c>
      <c r="AE38" s="633"/>
      <c r="AF38" s="633"/>
      <c r="AG38" s="633"/>
      <c r="AH38" s="633"/>
      <c r="AI38" s="633"/>
      <c r="AJ38" s="633"/>
      <c r="AK38" s="633"/>
      <c r="AL38" s="634" t="s">
        <v>127</v>
      </c>
      <c r="AM38" s="635"/>
      <c r="AN38" s="635"/>
      <c r="AO38" s="636"/>
      <c r="AQ38" s="707" t="s">
        <v>334</v>
      </c>
      <c r="AR38" s="708"/>
      <c r="AS38" s="708"/>
      <c r="AT38" s="708"/>
      <c r="AU38" s="708"/>
      <c r="AV38" s="708"/>
      <c r="AW38" s="708"/>
      <c r="AX38" s="708"/>
      <c r="AY38" s="709"/>
      <c r="AZ38" s="629">
        <v>69353</v>
      </c>
      <c r="BA38" s="630"/>
      <c r="BB38" s="630"/>
      <c r="BC38" s="630"/>
      <c r="BD38" s="669"/>
      <c r="BE38" s="669"/>
      <c r="BF38" s="687"/>
      <c r="BG38" s="644" t="s">
        <v>335</v>
      </c>
      <c r="BH38" s="645"/>
      <c r="BI38" s="645"/>
      <c r="BJ38" s="645"/>
      <c r="BK38" s="645"/>
      <c r="BL38" s="645"/>
      <c r="BM38" s="645"/>
      <c r="BN38" s="645"/>
      <c r="BO38" s="645"/>
      <c r="BP38" s="645"/>
      <c r="BQ38" s="645"/>
      <c r="BR38" s="645"/>
      <c r="BS38" s="645"/>
      <c r="BT38" s="645"/>
      <c r="BU38" s="646"/>
      <c r="BV38" s="629">
        <v>2439</v>
      </c>
      <c r="BW38" s="630"/>
      <c r="BX38" s="630"/>
      <c r="BY38" s="630"/>
      <c r="BZ38" s="630"/>
      <c r="CA38" s="630"/>
      <c r="CB38" s="639"/>
      <c r="CD38" s="644" t="s">
        <v>336</v>
      </c>
      <c r="CE38" s="645"/>
      <c r="CF38" s="645"/>
      <c r="CG38" s="645"/>
      <c r="CH38" s="645"/>
      <c r="CI38" s="645"/>
      <c r="CJ38" s="645"/>
      <c r="CK38" s="645"/>
      <c r="CL38" s="645"/>
      <c r="CM38" s="645"/>
      <c r="CN38" s="645"/>
      <c r="CO38" s="645"/>
      <c r="CP38" s="645"/>
      <c r="CQ38" s="646"/>
      <c r="CR38" s="629">
        <v>1193950</v>
      </c>
      <c r="CS38" s="630"/>
      <c r="CT38" s="630"/>
      <c r="CU38" s="630"/>
      <c r="CV38" s="630"/>
      <c r="CW38" s="630"/>
      <c r="CX38" s="630"/>
      <c r="CY38" s="631"/>
      <c r="CZ38" s="634">
        <v>9.9</v>
      </c>
      <c r="DA38" s="663"/>
      <c r="DB38" s="663"/>
      <c r="DC38" s="671"/>
      <c r="DD38" s="638">
        <v>1038341</v>
      </c>
      <c r="DE38" s="630"/>
      <c r="DF38" s="630"/>
      <c r="DG38" s="630"/>
      <c r="DH38" s="630"/>
      <c r="DI38" s="630"/>
      <c r="DJ38" s="630"/>
      <c r="DK38" s="631"/>
      <c r="DL38" s="638">
        <v>836519</v>
      </c>
      <c r="DM38" s="630"/>
      <c r="DN38" s="630"/>
      <c r="DO38" s="630"/>
      <c r="DP38" s="630"/>
      <c r="DQ38" s="630"/>
      <c r="DR38" s="630"/>
      <c r="DS38" s="630"/>
      <c r="DT38" s="630"/>
      <c r="DU38" s="630"/>
      <c r="DV38" s="631"/>
      <c r="DW38" s="634">
        <v>11.2</v>
      </c>
      <c r="DX38" s="663"/>
      <c r="DY38" s="663"/>
      <c r="DZ38" s="663"/>
      <c r="EA38" s="663"/>
      <c r="EB38" s="663"/>
      <c r="EC38" s="664"/>
    </row>
    <row r="39" spans="2:133" ht="11.25" customHeight="1" x14ac:dyDescent="0.15">
      <c r="B39" s="626" t="s">
        <v>337</v>
      </c>
      <c r="C39" s="627"/>
      <c r="D39" s="627"/>
      <c r="E39" s="627"/>
      <c r="F39" s="627"/>
      <c r="G39" s="627"/>
      <c r="H39" s="627"/>
      <c r="I39" s="627"/>
      <c r="J39" s="627"/>
      <c r="K39" s="627"/>
      <c r="L39" s="627"/>
      <c r="M39" s="627"/>
      <c r="N39" s="627"/>
      <c r="O39" s="627"/>
      <c r="P39" s="627"/>
      <c r="Q39" s="628"/>
      <c r="R39" s="629">
        <v>146710</v>
      </c>
      <c r="S39" s="630"/>
      <c r="T39" s="630"/>
      <c r="U39" s="630"/>
      <c r="V39" s="630"/>
      <c r="W39" s="630"/>
      <c r="X39" s="630"/>
      <c r="Y39" s="631"/>
      <c r="Z39" s="632">
        <v>1.2</v>
      </c>
      <c r="AA39" s="632"/>
      <c r="AB39" s="632"/>
      <c r="AC39" s="632"/>
      <c r="AD39" s="633" t="s">
        <v>127</v>
      </c>
      <c r="AE39" s="633"/>
      <c r="AF39" s="633"/>
      <c r="AG39" s="633"/>
      <c r="AH39" s="633"/>
      <c r="AI39" s="633"/>
      <c r="AJ39" s="633"/>
      <c r="AK39" s="633"/>
      <c r="AL39" s="634" t="s">
        <v>127</v>
      </c>
      <c r="AM39" s="635"/>
      <c r="AN39" s="635"/>
      <c r="AO39" s="636"/>
      <c r="AQ39" s="707" t="s">
        <v>338</v>
      </c>
      <c r="AR39" s="708"/>
      <c r="AS39" s="708"/>
      <c r="AT39" s="708"/>
      <c r="AU39" s="708"/>
      <c r="AV39" s="708"/>
      <c r="AW39" s="708"/>
      <c r="AX39" s="708"/>
      <c r="AY39" s="709"/>
      <c r="AZ39" s="629">
        <v>10987</v>
      </c>
      <c r="BA39" s="630"/>
      <c r="BB39" s="630"/>
      <c r="BC39" s="630"/>
      <c r="BD39" s="669"/>
      <c r="BE39" s="669"/>
      <c r="BF39" s="687"/>
      <c r="BG39" s="644" t="s">
        <v>339</v>
      </c>
      <c r="BH39" s="645"/>
      <c r="BI39" s="645"/>
      <c r="BJ39" s="645"/>
      <c r="BK39" s="645"/>
      <c r="BL39" s="645"/>
      <c r="BM39" s="645"/>
      <c r="BN39" s="645"/>
      <c r="BO39" s="645"/>
      <c r="BP39" s="645"/>
      <c r="BQ39" s="645"/>
      <c r="BR39" s="645"/>
      <c r="BS39" s="645"/>
      <c r="BT39" s="645"/>
      <c r="BU39" s="646"/>
      <c r="BV39" s="629">
        <v>3760</v>
      </c>
      <c r="BW39" s="630"/>
      <c r="BX39" s="630"/>
      <c r="BY39" s="630"/>
      <c r="BZ39" s="630"/>
      <c r="CA39" s="630"/>
      <c r="CB39" s="639"/>
      <c r="CD39" s="644" t="s">
        <v>340</v>
      </c>
      <c r="CE39" s="645"/>
      <c r="CF39" s="645"/>
      <c r="CG39" s="645"/>
      <c r="CH39" s="645"/>
      <c r="CI39" s="645"/>
      <c r="CJ39" s="645"/>
      <c r="CK39" s="645"/>
      <c r="CL39" s="645"/>
      <c r="CM39" s="645"/>
      <c r="CN39" s="645"/>
      <c r="CO39" s="645"/>
      <c r="CP39" s="645"/>
      <c r="CQ39" s="646"/>
      <c r="CR39" s="629">
        <v>482439</v>
      </c>
      <c r="CS39" s="669"/>
      <c r="CT39" s="669"/>
      <c r="CU39" s="669"/>
      <c r="CV39" s="669"/>
      <c r="CW39" s="669"/>
      <c r="CX39" s="669"/>
      <c r="CY39" s="670"/>
      <c r="CZ39" s="634">
        <v>4</v>
      </c>
      <c r="DA39" s="663"/>
      <c r="DB39" s="663"/>
      <c r="DC39" s="671"/>
      <c r="DD39" s="638">
        <v>391800</v>
      </c>
      <c r="DE39" s="669"/>
      <c r="DF39" s="669"/>
      <c r="DG39" s="669"/>
      <c r="DH39" s="669"/>
      <c r="DI39" s="669"/>
      <c r="DJ39" s="669"/>
      <c r="DK39" s="670"/>
      <c r="DL39" s="638" t="s">
        <v>225</v>
      </c>
      <c r="DM39" s="669"/>
      <c r="DN39" s="669"/>
      <c r="DO39" s="669"/>
      <c r="DP39" s="669"/>
      <c r="DQ39" s="669"/>
      <c r="DR39" s="669"/>
      <c r="DS39" s="669"/>
      <c r="DT39" s="669"/>
      <c r="DU39" s="669"/>
      <c r="DV39" s="670"/>
      <c r="DW39" s="634" t="s">
        <v>225</v>
      </c>
      <c r="DX39" s="663"/>
      <c r="DY39" s="663"/>
      <c r="DZ39" s="663"/>
      <c r="EA39" s="663"/>
      <c r="EB39" s="663"/>
      <c r="EC39" s="664"/>
    </row>
    <row r="40" spans="2:133" ht="11.25" customHeight="1" x14ac:dyDescent="0.15">
      <c r="B40" s="626" t="s">
        <v>341</v>
      </c>
      <c r="C40" s="627"/>
      <c r="D40" s="627"/>
      <c r="E40" s="627"/>
      <c r="F40" s="627"/>
      <c r="G40" s="627"/>
      <c r="H40" s="627"/>
      <c r="I40" s="627"/>
      <c r="J40" s="627"/>
      <c r="K40" s="627"/>
      <c r="L40" s="627"/>
      <c r="M40" s="627"/>
      <c r="N40" s="627"/>
      <c r="O40" s="627"/>
      <c r="P40" s="627"/>
      <c r="Q40" s="628"/>
      <c r="R40" s="629">
        <v>1480700</v>
      </c>
      <c r="S40" s="630"/>
      <c r="T40" s="630"/>
      <c r="U40" s="630"/>
      <c r="V40" s="630"/>
      <c r="W40" s="630"/>
      <c r="X40" s="630"/>
      <c r="Y40" s="631"/>
      <c r="Z40" s="632">
        <v>11.8</v>
      </c>
      <c r="AA40" s="632"/>
      <c r="AB40" s="632"/>
      <c r="AC40" s="632"/>
      <c r="AD40" s="633" t="s">
        <v>225</v>
      </c>
      <c r="AE40" s="633"/>
      <c r="AF40" s="633"/>
      <c r="AG40" s="633"/>
      <c r="AH40" s="633"/>
      <c r="AI40" s="633"/>
      <c r="AJ40" s="633"/>
      <c r="AK40" s="633"/>
      <c r="AL40" s="634" t="s">
        <v>225</v>
      </c>
      <c r="AM40" s="635"/>
      <c r="AN40" s="635"/>
      <c r="AO40" s="636"/>
      <c r="AQ40" s="707" t="s">
        <v>342</v>
      </c>
      <c r="AR40" s="708"/>
      <c r="AS40" s="708"/>
      <c r="AT40" s="708"/>
      <c r="AU40" s="708"/>
      <c r="AV40" s="708"/>
      <c r="AW40" s="708"/>
      <c r="AX40" s="708"/>
      <c r="AY40" s="709"/>
      <c r="AZ40" s="629" t="s">
        <v>225</v>
      </c>
      <c r="BA40" s="630"/>
      <c r="BB40" s="630"/>
      <c r="BC40" s="630"/>
      <c r="BD40" s="669"/>
      <c r="BE40" s="669"/>
      <c r="BF40" s="687"/>
      <c r="BG40" s="710" t="s">
        <v>343</v>
      </c>
      <c r="BH40" s="711"/>
      <c r="BI40" s="711"/>
      <c r="BJ40" s="711"/>
      <c r="BK40" s="711"/>
      <c r="BL40" s="222"/>
      <c r="BM40" s="645" t="s">
        <v>344</v>
      </c>
      <c r="BN40" s="645"/>
      <c r="BO40" s="645"/>
      <c r="BP40" s="645"/>
      <c r="BQ40" s="645"/>
      <c r="BR40" s="645"/>
      <c r="BS40" s="645"/>
      <c r="BT40" s="645"/>
      <c r="BU40" s="646"/>
      <c r="BV40" s="629">
        <v>89</v>
      </c>
      <c r="BW40" s="630"/>
      <c r="BX40" s="630"/>
      <c r="BY40" s="630"/>
      <c r="BZ40" s="630"/>
      <c r="CA40" s="630"/>
      <c r="CB40" s="639"/>
      <c r="CD40" s="644" t="s">
        <v>345</v>
      </c>
      <c r="CE40" s="645"/>
      <c r="CF40" s="645"/>
      <c r="CG40" s="645"/>
      <c r="CH40" s="645"/>
      <c r="CI40" s="645"/>
      <c r="CJ40" s="645"/>
      <c r="CK40" s="645"/>
      <c r="CL40" s="645"/>
      <c r="CM40" s="645"/>
      <c r="CN40" s="645"/>
      <c r="CO40" s="645"/>
      <c r="CP40" s="645"/>
      <c r="CQ40" s="646"/>
      <c r="CR40" s="629">
        <v>11200</v>
      </c>
      <c r="CS40" s="630"/>
      <c r="CT40" s="630"/>
      <c r="CU40" s="630"/>
      <c r="CV40" s="630"/>
      <c r="CW40" s="630"/>
      <c r="CX40" s="630"/>
      <c r="CY40" s="631"/>
      <c r="CZ40" s="634">
        <v>0.1</v>
      </c>
      <c r="DA40" s="663"/>
      <c r="DB40" s="663"/>
      <c r="DC40" s="671"/>
      <c r="DD40" s="638" t="s">
        <v>225</v>
      </c>
      <c r="DE40" s="630"/>
      <c r="DF40" s="630"/>
      <c r="DG40" s="630"/>
      <c r="DH40" s="630"/>
      <c r="DI40" s="630"/>
      <c r="DJ40" s="630"/>
      <c r="DK40" s="631"/>
      <c r="DL40" s="638" t="s">
        <v>225</v>
      </c>
      <c r="DM40" s="630"/>
      <c r="DN40" s="630"/>
      <c r="DO40" s="630"/>
      <c r="DP40" s="630"/>
      <c r="DQ40" s="630"/>
      <c r="DR40" s="630"/>
      <c r="DS40" s="630"/>
      <c r="DT40" s="630"/>
      <c r="DU40" s="630"/>
      <c r="DV40" s="631"/>
      <c r="DW40" s="634" t="s">
        <v>225</v>
      </c>
      <c r="DX40" s="663"/>
      <c r="DY40" s="663"/>
      <c r="DZ40" s="663"/>
      <c r="EA40" s="663"/>
      <c r="EB40" s="663"/>
      <c r="EC40" s="664"/>
    </row>
    <row r="41" spans="2:133" ht="11.25" customHeight="1" x14ac:dyDescent="0.15">
      <c r="B41" s="626" t="s">
        <v>346</v>
      </c>
      <c r="C41" s="627"/>
      <c r="D41" s="627"/>
      <c r="E41" s="627"/>
      <c r="F41" s="627"/>
      <c r="G41" s="627"/>
      <c r="H41" s="627"/>
      <c r="I41" s="627"/>
      <c r="J41" s="627"/>
      <c r="K41" s="627"/>
      <c r="L41" s="627"/>
      <c r="M41" s="627"/>
      <c r="N41" s="627"/>
      <c r="O41" s="627"/>
      <c r="P41" s="627"/>
      <c r="Q41" s="628"/>
      <c r="R41" s="629" t="s">
        <v>225</v>
      </c>
      <c r="S41" s="630"/>
      <c r="T41" s="630"/>
      <c r="U41" s="630"/>
      <c r="V41" s="630"/>
      <c r="W41" s="630"/>
      <c r="X41" s="630"/>
      <c r="Y41" s="631"/>
      <c r="Z41" s="632" t="s">
        <v>225</v>
      </c>
      <c r="AA41" s="632"/>
      <c r="AB41" s="632"/>
      <c r="AC41" s="632"/>
      <c r="AD41" s="633" t="s">
        <v>225</v>
      </c>
      <c r="AE41" s="633"/>
      <c r="AF41" s="633"/>
      <c r="AG41" s="633"/>
      <c r="AH41" s="633"/>
      <c r="AI41" s="633"/>
      <c r="AJ41" s="633"/>
      <c r="AK41" s="633"/>
      <c r="AL41" s="634" t="s">
        <v>225</v>
      </c>
      <c r="AM41" s="635"/>
      <c r="AN41" s="635"/>
      <c r="AO41" s="636"/>
      <c r="AQ41" s="707" t="s">
        <v>347</v>
      </c>
      <c r="AR41" s="708"/>
      <c r="AS41" s="708"/>
      <c r="AT41" s="708"/>
      <c r="AU41" s="708"/>
      <c r="AV41" s="708"/>
      <c r="AW41" s="708"/>
      <c r="AX41" s="708"/>
      <c r="AY41" s="709"/>
      <c r="AZ41" s="629">
        <v>223580</v>
      </c>
      <c r="BA41" s="630"/>
      <c r="BB41" s="630"/>
      <c r="BC41" s="630"/>
      <c r="BD41" s="669"/>
      <c r="BE41" s="669"/>
      <c r="BF41" s="687"/>
      <c r="BG41" s="710"/>
      <c r="BH41" s="711"/>
      <c r="BI41" s="711"/>
      <c r="BJ41" s="711"/>
      <c r="BK41" s="711"/>
      <c r="BL41" s="222"/>
      <c r="BM41" s="645" t="s">
        <v>348</v>
      </c>
      <c r="BN41" s="645"/>
      <c r="BO41" s="645"/>
      <c r="BP41" s="645"/>
      <c r="BQ41" s="645"/>
      <c r="BR41" s="645"/>
      <c r="BS41" s="645"/>
      <c r="BT41" s="645"/>
      <c r="BU41" s="646"/>
      <c r="BV41" s="629" t="s">
        <v>225</v>
      </c>
      <c r="BW41" s="630"/>
      <c r="BX41" s="630"/>
      <c r="BY41" s="630"/>
      <c r="BZ41" s="630"/>
      <c r="CA41" s="630"/>
      <c r="CB41" s="639"/>
      <c r="CD41" s="644" t="s">
        <v>349</v>
      </c>
      <c r="CE41" s="645"/>
      <c r="CF41" s="645"/>
      <c r="CG41" s="645"/>
      <c r="CH41" s="645"/>
      <c r="CI41" s="645"/>
      <c r="CJ41" s="645"/>
      <c r="CK41" s="645"/>
      <c r="CL41" s="645"/>
      <c r="CM41" s="645"/>
      <c r="CN41" s="645"/>
      <c r="CO41" s="645"/>
      <c r="CP41" s="645"/>
      <c r="CQ41" s="646"/>
      <c r="CR41" s="629" t="s">
        <v>225</v>
      </c>
      <c r="CS41" s="669"/>
      <c r="CT41" s="669"/>
      <c r="CU41" s="669"/>
      <c r="CV41" s="669"/>
      <c r="CW41" s="669"/>
      <c r="CX41" s="669"/>
      <c r="CY41" s="670"/>
      <c r="CZ41" s="634" t="s">
        <v>225</v>
      </c>
      <c r="DA41" s="663"/>
      <c r="DB41" s="663"/>
      <c r="DC41" s="671"/>
      <c r="DD41" s="638" t="s">
        <v>225</v>
      </c>
      <c r="DE41" s="669"/>
      <c r="DF41" s="669"/>
      <c r="DG41" s="669"/>
      <c r="DH41" s="669"/>
      <c r="DI41" s="669"/>
      <c r="DJ41" s="669"/>
      <c r="DK41" s="670"/>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15">
      <c r="B42" s="626" t="s">
        <v>350</v>
      </c>
      <c r="C42" s="627"/>
      <c r="D42" s="627"/>
      <c r="E42" s="627"/>
      <c r="F42" s="627"/>
      <c r="G42" s="627"/>
      <c r="H42" s="627"/>
      <c r="I42" s="627"/>
      <c r="J42" s="627"/>
      <c r="K42" s="627"/>
      <c r="L42" s="627"/>
      <c r="M42" s="627"/>
      <c r="N42" s="627"/>
      <c r="O42" s="627"/>
      <c r="P42" s="627"/>
      <c r="Q42" s="628"/>
      <c r="R42" s="629" t="s">
        <v>251</v>
      </c>
      <c r="S42" s="630"/>
      <c r="T42" s="630"/>
      <c r="U42" s="630"/>
      <c r="V42" s="630"/>
      <c r="W42" s="630"/>
      <c r="X42" s="630"/>
      <c r="Y42" s="631"/>
      <c r="Z42" s="632" t="s">
        <v>251</v>
      </c>
      <c r="AA42" s="632"/>
      <c r="AB42" s="632"/>
      <c r="AC42" s="632"/>
      <c r="AD42" s="633" t="s">
        <v>225</v>
      </c>
      <c r="AE42" s="633"/>
      <c r="AF42" s="633"/>
      <c r="AG42" s="633"/>
      <c r="AH42" s="633"/>
      <c r="AI42" s="633"/>
      <c r="AJ42" s="633"/>
      <c r="AK42" s="633"/>
      <c r="AL42" s="634" t="s">
        <v>251</v>
      </c>
      <c r="AM42" s="635"/>
      <c r="AN42" s="635"/>
      <c r="AO42" s="636"/>
      <c r="AQ42" s="714" t="s">
        <v>351</v>
      </c>
      <c r="AR42" s="715"/>
      <c r="AS42" s="715"/>
      <c r="AT42" s="715"/>
      <c r="AU42" s="715"/>
      <c r="AV42" s="715"/>
      <c r="AW42" s="715"/>
      <c r="AX42" s="715"/>
      <c r="AY42" s="716"/>
      <c r="AZ42" s="723">
        <v>804452</v>
      </c>
      <c r="BA42" s="724"/>
      <c r="BB42" s="724"/>
      <c r="BC42" s="724"/>
      <c r="BD42" s="700"/>
      <c r="BE42" s="700"/>
      <c r="BF42" s="702"/>
      <c r="BG42" s="712"/>
      <c r="BH42" s="713"/>
      <c r="BI42" s="713"/>
      <c r="BJ42" s="713"/>
      <c r="BK42" s="713"/>
      <c r="BL42" s="223"/>
      <c r="BM42" s="655" t="s">
        <v>352</v>
      </c>
      <c r="BN42" s="655"/>
      <c r="BO42" s="655"/>
      <c r="BP42" s="655"/>
      <c r="BQ42" s="655"/>
      <c r="BR42" s="655"/>
      <c r="BS42" s="655"/>
      <c r="BT42" s="655"/>
      <c r="BU42" s="656"/>
      <c r="BV42" s="723">
        <v>447</v>
      </c>
      <c r="BW42" s="724"/>
      <c r="BX42" s="724"/>
      <c r="BY42" s="724"/>
      <c r="BZ42" s="724"/>
      <c r="CA42" s="724"/>
      <c r="CB42" s="736"/>
      <c r="CD42" s="626" t="s">
        <v>353</v>
      </c>
      <c r="CE42" s="627"/>
      <c r="CF42" s="627"/>
      <c r="CG42" s="627"/>
      <c r="CH42" s="627"/>
      <c r="CI42" s="627"/>
      <c r="CJ42" s="627"/>
      <c r="CK42" s="627"/>
      <c r="CL42" s="627"/>
      <c r="CM42" s="627"/>
      <c r="CN42" s="627"/>
      <c r="CO42" s="627"/>
      <c r="CP42" s="627"/>
      <c r="CQ42" s="628"/>
      <c r="CR42" s="629">
        <v>1753294</v>
      </c>
      <c r="CS42" s="669"/>
      <c r="CT42" s="669"/>
      <c r="CU42" s="669"/>
      <c r="CV42" s="669"/>
      <c r="CW42" s="669"/>
      <c r="CX42" s="669"/>
      <c r="CY42" s="670"/>
      <c r="CZ42" s="634">
        <v>14.5</v>
      </c>
      <c r="DA42" s="663"/>
      <c r="DB42" s="663"/>
      <c r="DC42" s="671"/>
      <c r="DD42" s="638">
        <v>393137</v>
      </c>
      <c r="DE42" s="669"/>
      <c r="DF42" s="669"/>
      <c r="DG42" s="669"/>
      <c r="DH42" s="669"/>
      <c r="DI42" s="669"/>
      <c r="DJ42" s="669"/>
      <c r="DK42" s="670"/>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15">
      <c r="B43" s="626" t="s">
        <v>354</v>
      </c>
      <c r="C43" s="627"/>
      <c r="D43" s="627"/>
      <c r="E43" s="627"/>
      <c r="F43" s="627"/>
      <c r="G43" s="627"/>
      <c r="H43" s="627"/>
      <c r="I43" s="627"/>
      <c r="J43" s="627"/>
      <c r="K43" s="627"/>
      <c r="L43" s="627"/>
      <c r="M43" s="627"/>
      <c r="N43" s="627"/>
      <c r="O43" s="627"/>
      <c r="P43" s="627"/>
      <c r="Q43" s="628"/>
      <c r="R43" s="629">
        <v>303900</v>
      </c>
      <c r="S43" s="630"/>
      <c r="T43" s="630"/>
      <c r="U43" s="630"/>
      <c r="V43" s="630"/>
      <c r="W43" s="630"/>
      <c r="X43" s="630"/>
      <c r="Y43" s="631"/>
      <c r="Z43" s="632">
        <v>2.4</v>
      </c>
      <c r="AA43" s="632"/>
      <c r="AB43" s="632"/>
      <c r="AC43" s="632"/>
      <c r="AD43" s="633" t="s">
        <v>251</v>
      </c>
      <c r="AE43" s="633"/>
      <c r="AF43" s="633"/>
      <c r="AG43" s="633"/>
      <c r="AH43" s="633"/>
      <c r="AI43" s="633"/>
      <c r="AJ43" s="633"/>
      <c r="AK43" s="633"/>
      <c r="AL43" s="634" t="s">
        <v>251</v>
      </c>
      <c r="AM43" s="635"/>
      <c r="AN43" s="635"/>
      <c r="AO43" s="636"/>
      <c r="BV43" s="224"/>
      <c r="BW43" s="224"/>
      <c r="BX43" s="224"/>
      <c r="BY43" s="224"/>
      <c r="BZ43" s="224"/>
      <c r="CA43" s="224"/>
      <c r="CB43" s="224"/>
      <c r="CD43" s="626" t="s">
        <v>355</v>
      </c>
      <c r="CE43" s="627"/>
      <c r="CF43" s="627"/>
      <c r="CG43" s="627"/>
      <c r="CH43" s="627"/>
      <c r="CI43" s="627"/>
      <c r="CJ43" s="627"/>
      <c r="CK43" s="627"/>
      <c r="CL43" s="627"/>
      <c r="CM43" s="627"/>
      <c r="CN43" s="627"/>
      <c r="CO43" s="627"/>
      <c r="CP43" s="627"/>
      <c r="CQ43" s="628"/>
      <c r="CR43" s="629">
        <v>56729</v>
      </c>
      <c r="CS43" s="669"/>
      <c r="CT43" s="669"/>
      <c r="CU43" s="669"/>
      <c r="CV43" s="669"/>
      <c r="CW43" s="669"/>
      <c r="CX43" s="669"/>
      <c r="CY43" s="670"/>
      <c r="CZ43" s="634">
        <v>0.5</v>
      </c>
      <c r="DA43" s="663"/>
      <c r="DB43" s="663"/>
      <c r="DC43" s="671"/>
      <c r="DD43" s="638">
        <v>56729</v>
      </c>
      <c r="DE43" s="669"/>
      <c r="DF43" s="669"/>
      <c r="DG43" s="669"/>
      <c r="DH43" s="669"/>
      <c r="DI43" s="669"/>
      <c r="DJ43" s="669"/>
      <c r="DK43" s="670"/>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15">
      <c r="B44" s="673" t="s">
        <v>356</v>
      </c>
      <c r="C44" s="674"/>
      <c r="D44" s="674"/>
      <c r="E44" s="674"/>
      <c r="F44" s="674"/>
      <c r="G44" s="674"/>
      <c r="H44" s="674"/>
      <c r="I44" s="674"/>
      <c r="J44" s="674"/>
      <c r="K44" s="674"/>
      <c r="L44" s="674"/>
      <c r="M44" s="674"/>
      <c r="N44" s="674"/>
      <c r="O44" s="674"/>
      <c r="P44" s="674"/>
      <c r="Q44" s="675"/>
      <c r="R44" s="723">
        <v>12526641</v>
      </c>
      <c r="S44" s="724"/>
      <c r="T44" s="724"/>
      <c r="U44" s="724"/>
      <c r="V44" s="724"/>
      <c r="W44" s="724"/>
      <c r="X44" s="724"/>
      <c r="Y44" s="725"/>
      <c r="Z44" s="726">
        <v>100</v>
      </c>
      <c r="AA44" s="726"/>
      <c r="AB44" s="726"/>
      <c r="AC44" s="726"/>
      <c r="AD44" s="727">
        <v>7189774</v>
      </c>
      <c r="AE44" s="727"/>
      <c r="AF44" s="727"/>
      <c r="AG44" s="727"/>
      <c r="AH44" s="727"/>
      <c r="AI44" s="727"/>
      <c r="AJ44" s="727"/>
      <c r="AK44" s="727"/>
      <c r="AL44" s="728">
        <v>100</v>
      </c>
      <c r="AM44" s="701"/>
      <c r="AN44" s="701"/>
      <c r="AO44" s="729"/>
      <c r="CD44" s="730" t="s">
        <v>302</v>
      </c>
      <c r="CE44" s="731"/>
      <c r="CF44" s="626" t="s">
        <v>357</v>
      </c>
      <c r="CG44" s="627"/>
      <c r="CH44" s="627"/>
      <c r="CI44" s="627"/>
      <c r="CJ44" s="627"/>
      <c r="CK44" s="627"/>
      <c r="CL44" s="627"/>
      <c r="CM44" s="627"/>
      <c r="CN44" s="627"/>
      <c r="CO44" s="627"/>
      <c r="CP44" s="627"/>
      <c r="CQ44" s="628"/>
      <c r="CR44" s="629">
        <v>1753294</v>
      </c>
      <c r="CS44" s="630"/>
      <c r="CT44" s="630"/>
      <c r="CU44" s="630"/>
      <c r="CV44" s="630"/>
      <c r="CW44" s="630"/>
      <c r="CX44" s="630"/>
      <c r="CY44" s="631"/>
      <c r="CZ44" s="634">
        <v>14.5</v>
      </c>
      <c r="DA44" s="635"/>
      <c r="DB44" s="635"/>
      <c r="DC44" s="647"/>
      <c r="DD44" s="638">
        <v>393137</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358</v>
      </c>
      <c r="CG45" s="627"/>
      <c r="CH45" s="627"/>
      <c r="CI45" s="627"/>
      <c r="CJ45" s="627"/>
      <c r="CK45" s="627"/>
      <c r="CL45" s="627"/>
      <c r="CM45" s="627"/>
      <c r="CN45" s="627"/>
      <c r="CO45" s="627"/>
      <c r="CP45" s="627"/>
      <c r="CQ45" s="628"/>
      <c r="CR45" s="629">
        <v>108734</v>
      </c>
      <c r="CS45" s="669"/>
      <c r="CT45" s="669"/>
      <c r="CU45" s="669"/>
      <c r="CV45" s="669"/>
      <c r="CW45" s="669"/>
      <c r="CX45" s="669"/>
      <c r="CY45" s="670"/>
      <c r="CZ45" s="634">
        <v>0.9</v>
      </c>
      <c r="DA45" s="663"/>
      <c r="DB45" s="663"/>
      <c r="DC45" s="671"/>
      <c r="DD45" s="638">
        <v>17092</v>
      </c>
      <c r="DE45" s="669"/>
      <c r="DF45" s="669"/>
      <c r="DG45" s="669"/>
      <c r="DH45" s="669"/>
      <c r="DI45" s="669"/>
      <c r="DJ45" s="669"/>
      <c r="DK45" s="670"/>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15">
      <c r="B46" s="226" t="s">
        <v>359</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360</v>
      </c>
      <c r="CG46" s="627"/>
      <c r="CH46" s="627"/>
      <c r="CI46" s="627"/>
      <c r="CJ46" s="627"/>
      <c r="CK46" s="627"/>
      <c r="CL46" s="627"/>
      <c r="CM46" s="627"/>
      <c r="CN46" s="627"/>
      <c r="CO46" s="627"/>
      <c r="CP46" s="627"/>
      <c r="CQ46" s="628"/>
      <c r="CR46" s="629">
        <v>1596336</v>
      </c>
      <c r="CS46" s="630"/>
      <c r="CT46" s="630"/>
      <c r="CU46" s="630"/>
      <c r="CV46" s="630"/>
      <c r="CW46" s="630"/>
      <c r="CX46" s="630"/>
      <c r="CY46" s="631"/>
      <c r="CZ46" s="634">
        <v>13.2</v>
      </c>
      <c r="DA46" s="635"/>
      <c r="DB46" s="635"/>
      <c r="DC46" s="647"/>
      <c r="DD46" s="638">
        <v>375227</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15">
      <c r="B47" s="748" t="s">
        <v>361</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362</v>
      </c>
      <c r="CG47" s="627"/>
      <c r="CH47" s="627"/>
      <c r="CI47" s="627"/>
      <c r="CJ47" s="627"/>
      <c r="CK47" s="627"/>
      <c r="CL47" s="627"/>
      <c r="CM47" s="627"/>
      <c r="CN47" s="627"/>
      <c r="CO47" s="627"/>
      <c r="CP47" s="627"/>
      <c r="CQ47" s="628"/>
      <c r="CR47" s="629" t="s">
        <v>127</v>
      </c>
      <c r="CS47" s="669"/>
      <c r="CT47" s="669"/>
      <c r="CU47" s="669"/>
      <c r="CV47" s="669"/>
      <c r="CW47" s="669"/>
      <c r="CX47" s="669"/>
      <c r="CY47" s="670"/>
      <c r="CZ47" s="634" t="s">
        <v>225</v>
      </c>
      <c r="DA47" s="663"/>
      <c r="DB47" s="663"/>
      <c r="DC47" s="671"/>
      <c r="DD47" s="638" t="s">
        <v>127</v>
      </c>
      <c r="DE47" s="669"/>
      <c r="DF47" s="669"/>
      <c r="DG47" s="669"/>
      <c r="DH47" s="669"/>
      <c r="DI47" s="669"/>
      <c r="DJ47" s="669"/>
      <c r="DK47" s="670"/>
      <c r="DL47" s="720"/>
      <c r="DM47" s="721"/>
      <c r="DN47" s="721"/>
      <c r="DO47" s="721"/>
      <c r="DP47" s="721"/>
      <c r="DQ47" s="721"/>
      <c r="DR47" s="721"/>
      <c r="DS47" s="721"/>
      <c r="DT47" s="721"/>
      <c r="DU47" s="721"/>
      <c r="DV47" s="722"/>
      <c r="DW47" s="717"/>
      <c r="DX47" s="718"/>
      <c r="DY47" s="718"/>
      <c r="DZ47" s="718"/>
      <c r="EA47" s="718"/>
      <c r="EB47" s="718"/>
      <c r="EC47" s="719"/>
    </row>
    <row r="48" spans="2:133" x14ac:dyDescent="0.15">
      <c r="B48" s="747" t="s">
        <v>363</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364</v>
      </c>
      <c r="CG48" s="627"/>
      <c r="CH48" s="627"/>
      <c r="CI48" s="627"/>
      <c r="CJ48" s="627"/>
      <c r="CK48" s="627"/>
      <c r="CL48" s="627"/>
      <c r="CM48" s="627"/>
      <c r="CN48" s="627"/>
      <c r="CO48" s="627"/>
      <c r="CP48" s="627"/>
      <c r="CQ48" s="628"/>
      <c r="CR48" s="629" t="s">
        <v>127</v>
      </c>
      <c r="CS48" s="630"/>
      <c r="CT48" s="630"/>
      <c r="CU48" s="630"/>
      <c r="CV48" s="630"/>
      <c r="CW48" s="630"/>
      <c r="CX48" s="630"/>
      <c r="CY48" s="631"/>
      <c r="CZ48" s="634" t="s">
        <v>225</v>
      </c>
      <c r="DA48" s="635"/>
      <c r="DB48" s="635"/>
      <c r="DC48" s="647"/>
      <c r="DD48" s="638" t="s">
        <v>127</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365</v>
      </c>
      <c r="CE49" s="674"/>
      <c r="CF49" s="674"/>
      <c r="CG49" s="674"/>
      <c r="CH49" s="674"/>
      <c r="CI49" s="674"/>
      <c r="CJ49" s="674"/>
      <c r="CK49" s="674"/>
      <c r="CL49" s="674"/>
      <c r="CM49" s="674"/>
      <c r="CN49" s="674"/>
      <c r="CO49" s="674"/>
      <c r="CP49" s="674"/>
      <c r="CQ49" s="675"/>
      <c r="CR49" s="723">
        <v>12103110</v>
      </c>
      <c r="CS49" s="700"/>
      <c r="CT49" s="700"/>
      <c r="CU49" s="700"/>
      <c r="CV49" s="700"/>
      <c r="CW49" s="700"/>
      <c r="CX49" s="700"/>
      <c r="CY49" s="737"/>
      <c r="CZ49" s="728">
        <v>100</v>
      </c>
      <c r="DA49" s="738"/>
      <c r="DB49" s="738"/>
      <c r="DC49" s="739"/>
      <c r="DD49" s="740">
        <v>8250790</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T+r5zo/izGw8cGce0HLhASkKcyxRf9PXC84V/W3cRzJCXAUkIayOkr3PtODZnhGCQ2MC4kxN+avYmzlyKRie5w==" saltValue="XcKHNX6WvJiy0C/IY90Yj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49" t="s">
        <v>366</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367</v>
      </c>
      <c r="DK2" s="751"/>
      <c r="DL2" s="751"/>
      <c r="DM2" s="751"/>
      <c r="DN2" s="751"/>
      <c r="DO2" s="752"/>
      <c r="DP2" s="231"/>
      <c r="DQ2" s="750" t="s">
        <v>368</v>
      </c>
      <c r="DR2" s="751"/>
      <c r="DS2" s="751"/>
      <c r="DT2" s="751"/>
      <c r="DU2" s="751"/>
      <c r="DV2" s="751"/>
      <c r="DW2" s="751"/>
      <c r="DX2" s="751"/>
      <c r="DY2" s="751"/>
      <c r="DZ2" s="752"/>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53" t="s">
        <v>369</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370</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15">
      <c r="A5" s="755" t="s">
        <v>371</v>
      </c>
      <c r="B5" s="756"/>
      <c r="C5" s="756"/>
      <c r="D5" s="756"/>
      <c r="E5" s="756"/>
      <c r="F5" s="756"/>
      <c r="G5" s="756"/>
      <c r="H5" s="756"/>
      <c r="I5" s="756"/>
      <c r="J5" s="756"/>
      <c r="K5" s="756"/>
      <c r="L5" s="756"/>
      <c r="M5" s="756"/>
      <c r="N5" s="756"/>
      <c r="O5" s="756"/>
      <c r="P5" s="757"/>
      <c r="Q5" s="761" t="s">
        <v>372</v>
      </c>
      <c r="R5" s="762"/>
      <c r="S5" s="762"/>
      <c r="T5" s="762"/>
      <c r="U5" s="763"/>
      <c r="V5" s="761" t="s">
        <v>373</v>
      </c>
      <c r="W5" s="762"/>
      <c r="X5" s="762"/>
      <c r="Y5" s="762"/>
      <c r="Z5" s="763"/>
      <c r="AA5" s="761" t="s">
        <v>374</v>
      </c>
      <c r="AB5" s="762"/>
      <c r="AC5" s="762"/>
      <c r="AD5" s="762"/>
      <c r="AE5" s="762"/>
      <c r="AF5" s="767" t="s">
        <v>375</v>
      </c>
      <c r="AG5" s="762"/>
      <c r="AH5" s="762"/>
      <c r="AI5" s="762"/>
      <c r="AJ5" s="768"/>
      <c r="AK5" s="762" t="s">
        <v>376</v>
      </c>
      <c r="AL5" s="762"/>
      <c r="AM5" s="762"/>
      <c r="AN5" s="762"/>
      <c r="AO5" s="763"/>
      <c r="AP5" s="761" t="s">
        <v>377</v>
      </c>
      <c r="AQ5" s="762"/>
      <c r="AR5" s="762"/>
      <c r="AS5" s="762"/>
      <c r="AT5" s="763"/>
      <c r="AU5" s="761" t="s">
        <v>378</v>
      </c>
      <c r="AV5" s="762"/>
      <c r="AW5" s="762"/>
      <c r="AX5" s="762"/>
      <c r="AY5" s="768"/>
      <c r="AZ5" s="235"/>
      <c r="BA5" s="235"/>
      <c r="BB5" s="235"/>
      <c r="BC5" s="235"/>
      <c r="BD5" s="235"/>
      <c r="BE5" s="236"/>
      <c r="BF5" s="236"/>
      <c r="BG5" s="236"/>
      <c r="BH5" s="236"/>
      <c r="BI5" s="236"/>
      <c r="BJ5" s="236"/>
      <c r="BK5" s="236"/>
      <c r="BL5" s="236"/>
      <c r="BM5" s="236"/>
      <c r="BN5" s="236"/>
      <c r="BO5" s="236"/>
      <c r="BP5" s="236"/>
      <c r="BQ5" s="755" t="s">
        <v>379</v>
      </c>
      <c r="BR5" s="756"/>
      <c r="BS5" s="756"/>
      <c r="BT5" s="756"/>
      <c r="BU5" s="756"/>
      <c r="BV5" s="756"/>
      <c r="BW5" s="756"/>
      <c r="BX5" s="756"/>
      <c r="BY5" s="756"/>
      <c r="BZ5" s="756"/>
      <c r="CA5" s="756"/>
      <c r="CB5" s="756"/>
      <c r="CC5" s="756"/>
      <c r="CD5" s="756"/>
      <c r="CE5" s="756"/>
      <c r="CF5" s="756"/>
      <c r="CG5" s="757"/>
      <c r="CH5" s="761" t="s">
        <v>380</v>
      </c>
      <c r="CI5" s="762"/>
      <c r="CJ5" s="762"/>
      <c r="CK5" s="762"/>
      <c r="CL5" s="763"/>
      <c r="CM5" s="761" t="s">
        <v>381</v>
      </c>
      <c r="CN5" s="762"/>
      <c r="CO5" s="762"/>
      <c r="CP5" s="762"/>
      <c r="CQ5" s="763"/>
      <c r="CR5" s="761" t="s">
        <v>382</v>
      </c>
      <c r="CS5" s="762"/>
      <c r="CT5" s="762"/>
      <c r="CU5" s="762"/>
      <c r="CV5" s="763"/>
      <c r="CW5" s="761" t="s">
        <v>383</v>
      </c>
      <c r="CX5" s="762"/>
      <c r="CY5" s="762"/>
      <c r="CZ5" s="762"/>
      <c r="DA5" s="763"/>
      <c r="DB5" s="761" t="s">
        <v>384</v>
      </c>
      <c r="DC5" s="762"/>
      <c r="DD5" s="762"/>
      <c r="DE5" s="762"/>
      <c r="DF5" s="763"/>
      <c r="DG5" s="791" t="s">
        <v>385</v>
      </c>
      <c r="DH5" s="792"/>
      <c r="DI5" s="792"/>
      <c r="DJ5" s="792"/>
      <c r="DK5" s="793"/>
      <c r="DL5" s="791" t="s">
        <v>386</v>
      </c>
      <c r="DM5" s="792"/>
      <c r="DN5" s="792"/>
      <c r="DO5" s="792"/>
      <c r="DP5" s="793"/>
      <c r="DQ5" s="761" t="s">
        <v>387</v>
      </c>
      <c r="DR5" s="762"/>
      <c r="DS5" s="762"/>
      <c r="DT5" s="762"/>
      <c r="DU5" s="763"/>
      <c r="DV5" s="761" t="s">
        <v>378</v>
      </c>
      <c r="DW5" s="762"/>
      <c r="DX5" s="762"/>
      <c r="DY5" s="762"/>
      <c r="DZ5" s="768"/>
      <c r="EA5" s="237"/>
    </row>
    <row r="6" spans="1:131" s="238"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15">
      <c r="A7" s="239">
        <v>1</v>
      </c>
      <c r="B7" s="777" t="s">
        <v>388</v>
      </c>
      <c r="C7" s="778"/>
      <c r="D7" s="778"/>
      <c r="E7" s="778"/>
      <c r="F7" s="778"/>
      <c r="G7" s="778"/>
      <c r="H7" s="778"/>
      <c r="I7" s="778"/>
      <c r="J7" s="778"/>
      <c r="K7" s="778"/>
      <c r="L7" s="778"/>
      <c r="M7" s="778"/>
      <c r="N7" s="778"/>
      <c r="O7" s="778"/>
      <c r="P7" s="779"/>
      <c r="Q7" s="780">
        <v>12650</v>
      </c>
      <c r="R7" s="781"/>
      <c r="S7" s="781"/>
      <c r="T7" s="781"/>
      <c r="U7" s="781"/>
      <c r="V7" s="781">
        <v>12118</v>
      </c>
      <c r="W7" s="781"/>
      <c r="X7" s="781"/>
      <c r="Y7" s="781"/>
      <c r="Z7" s="781"/>
      <c r="AA7" s="781">
        <v>532</v>
      </c>
      <c r="AB7" s="781"/>
      <c r="AC7" s="781"/>
      <c r="AD7" s="781"/>
      <c r="AE7" s="782"/>
      <c r="AF7" s="783">
        <v>445</v>
      </c>
      <c r="AG7" s="784"/>
      <c r="AH7" s="784"/>
      <c r="AI7" s="784"/>
      <c r="AJ7" s="785"/>
      <c r="AK7" s="786">
        <v>60</v>
      </c>
      <c r="AL7" s="787"/>
      <c r="AM7" s="787"/>
      <c r="AN7" s="787"/>
      <c r="AO7" s="787"/>
      <c r="AP7" s="787">
        <v>12734</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t="s">
        <v>584</v>
      </c>
      <c r="BT7" s="775"/>
      <c r="BU7" s="775"/>
      <c r="BV7" s="775"/>
      <c r="BW7" s="775"/>
      <c r="BX7" s="775"/>
      <c r="BY7" s="775"/>
      <c r="BZ7" s="775"/>
      <c r="CA7" s="775"/>
      <c r="CB7" s="775"/>
      <c r="CC7" s="775"/>
      <c r="CD7" s="775"/>
      <c r="CE7" s="775"/>
      <c r="CF7" s="775"/>
      <c r="CG7" s="790"/>
      <c r="CH7" s="771">
        <v>0</v>
      </c>
      <c r="CI7" s="772"/>
      <c r="CJ7" s="772"/>
      <c r="CK7" s="772"/>
      <c r="CL7" s="773"/>
      <c r="CM7" s="771">
        <v>75</v>
      </c>
      <c r="CN7" s="772"/>
      <c r="CO7" s="772"/>
      <c r="CP7" s="772"/>
      <c r="CQ7" s="773"/>
      <c r="CR7" s="771">
        <v>102</v>
      </c>
      <c r="CS7" s="772"/>
      <c r="CT7" s="772"/>
      <c r="CU7" s="772"/>
      <c r="CV7" s="773"/>
      <c r="CW7" s="771">
        <v>10</v>
      </c>
      <c r="CX7" s="772"/>
      <c r="CY7" s="772"/>
      <c r="CZ7" s="772"/>
      <c r="DA7" s="773"/>
      <c r="DB7" s="771" t="s">
        <v>502</v>
      </c>
      <c r="DC7" s="772"/>
      <c r="DD7" s="772"/>
      <c r="DE7" s="772"/>
      <c r="DF7" s="773"/>
      <c r="DG7" s="771" t="s">
        <v>502</v>
      </c>
      <c r="DH7" s="772"/>
      <c r="DI7" s="772"/>
      <c r="DJ7" s="772"/>
      <c r="DK7" s="773"/>
      <c r="DL7" s="771" t="s">
        <v>502</v>
      </c>
      <c r="DM7" s="772"/>
      <c r="DN7" s="772"/>
      <c r="DO7" s="772"/>
      <c r="DP7" s="773"/>
      <c r="DQ7" s="771" t="s">
        <v>502</v>
      </c>
      <c r="DR7" s="772"/>
      <c r="DS7" s="772"/>
      <c r="DT7" s="772"/>
      <c r="DU7" s="773"/>
      <c r="DV7" s="774"/>
      <c r="DW7" s="775"/>
      <c r="DX7" s="775"/>
      <c r="DY7" s="775"/>
      <c r="DZ7" s="776"/>
      <c r="EA7" s="237"/>
    </row>
    <row r="8" spans="1:131" s="238" customFormat="1" ht="26.25" customHeight="1" x14ac:dyDescent="0.15">
      <c r="A8" s="241">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t="s">
        <v>583</v>
      </c>
      <c r="BT8" s="802"/>
      <c r="BU8" s="802"/>
      <c r="BV8" s="802"/>
      <c r="BW8" s="802"/>
      <c r="BX8" s="802"/>
      <c r="BY8" s="802"/>
      <c r="BZ8" s="802"/>
      <c r="CA8" s="802"/>
      <c r="CB8" s="802"/>
      <c r="CC8" s="802"/>
      <c r="CD8" s="802"/>
      <c r="CE8" s="802"/>
      <c r="CF8" s="802"/>
      <c r="CG8" s="803"/>
      <c r="CH8" s="804">
        <v>-14</v>
      </c>
      <c r="CI8" s="805"/>
      <c r="CJ8" s="805"/>
      <c r="CK8" s="805"/>
      <c r="CL8" s="806"/>
      <c r="CM8" s="804">
        <v>1</v>
      </c>
      <c r="CN8" s="805"/>
      <c r="CO8" s="805"/>
      <c r="CP8" s="805"/>
      <c r="CQ8" s="806"/>
      <c r="CR8" s="804">
        <v>15</v>
      </c>
      <c r="CS8" s="805"/>
      <c r="CT8" s="805"/>
      <c r="CU8" s="805"/>
      <c r="CV8" s="806"/>
      <c r="CW8" s="804">
        <v>15</v>
      </c>
      <c r="CX8" s="805"/>
      <c r="CY8" s="805"/>
      <c r="CZ8" s="805"/>
      <c r="DA8" s="806"/>
      <c r="DB8" s="804" t="s">
        <v>502</v>
      </c>
      <c r="DC8" s="805"/>
      <c r="DD8" s="805"/>
      <c r="DE8" s="805"/>
      <c r="DF8" s="806"/>
      <c r="DG8" s="804" t="s">
        <v>502</v>
      </c>
      <c r="DH8" s="805"/>
      <c r="DI8" s="805"/>
      <c r="DJ8" s="805"/>
      <c r="DK8" s="806"/>
      <c r="DL8" s="804" t="s">
        <v>502</v>
      </c>
      <c r="DM8" s="805"/>
      <c r="DN8" s="805"/>
      <c r="DO8" s="805"/>
      <c r="DP8" s="806"/>
      <c r="DQ8" s="804" t="s">
        <v>502</v>
      </c>
      <c r="DR8" s="805"/>
      <c r="DS8" s="805"/>
      <c r="DT8" s="805"/>
      <c r="DU8" s="806"/>
      <c r="DV8" s="801"/>
      <c r="DW8" s="802"/>
      <c r="DX8" s="802"/>
      <c r="DY8" s="802"/>
      <c r="DZ8" s="807"/>
      <c r="EA8" s="237"/>
    </row>
    <row r="9" spans="1:131" s="238" customFormat="1" ht="26.25" customHeight="1" x14ac:dyDescent="0.15">
      <c r="A9" s="241">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t="s">
        <v>582</v>
      </c>
      <c r="BT9" s="802"/>
      <c r="BU9" s="802"/>
      <c r="BV9" s="802"/>
      <c r="BW9" s="802"/>
      <c r="BX9" s="802"/>
      <c r="BY9" s="802"/>
      <c r="BZ9" s="802"/>
      <c r="CA9" s="802"/>
      <c r="CB9" s="802"/>
      <c r="CC9" s="802"/>
      <c r="CD9" s="802"/>
      <c r="CE9" s="802"/>
      <c r="CF9" s="802"/>
      <c r="CG9" s="803"/>
      <c r="CH9" s="804">
        <v>-10</v>
      </c>
      <c r="CI9" s="805"/>
      <c r="CJ9" s="805"/>
      <c r="CK9" s="805"/>
      <c r="CL9" s="806"/>
      <c r="CM9" s="804">
        <v>38</v>
      </c>
      <c r="CN9" s="805"/>
      <c r="CO9" s="805"/>
      <c r="CP9" s="805"/>
      <c r="CQ9" s="806"/>
      <c r="CR9" s="804">
        <v>8</v>
      </c>
      <c r="CS9" s="805"/>
      <c r="CT9" s="805"/>
      <c r="CU9" s="805"/>
      <c r="CV9" s="806"/>
      <c r="CW9" s="804" t="s">
        <v>502</v>
      </c>
      <c r="CX9" s="805"/>
      <c r="CY9" s="805"/>
      <c r="CZ9" s="805"/>
      <c r="DA9" s="806"/>
      <c r="DB9" s="804" t="s">
        <v>502</v>
      </c>
      <c r="DC9" s="805"/>
      <c r="DD9" s="805"/>
      <c r="DE9" s="805"/>
      <c r="DF9" s="806"/>
      <c r="DG9" s="804" t="s">
        <v>502</v>
      </c>
      <c r="DH9" s="805"/>
      <c r="DI9" s="805"/>
      <c r="DJ9" s="805"/>
      <c r="DK9" s="806"/>
      <c r="DL9" s="804" t="s">
        <v>502</v>
      </c>
      <c r="DM9" s="805"/>
      <c r="DN9" s="805"/>
      <c r="DO9" s="805"/>
      <c r="DP9" s="806"/>
      <c r="DQ9" s="804" t="s">
        <v>502</v>
      </c>
      <c r="DR9" s="805"/>
      <c r="DS9" s="805"/>
      <c r="DT9" s="805"/>
      <c r="DU9" s="806"/>
      <c r="DV9" s="801"/>
      <c r="DW9" s="802"/>
      <c r="DX9" s="802"/>
      <c r="DY9" s="802"/>
      <c r="DZ9" s="807"/>
      <c r="EA9" s="237"/>
    </row>
    <row r="10" spans="1:131" s="238" customFormat="1" ht="26.25" customHeight="1" x14ac:dyDescent="0.15">
      <c r="A10" s="241">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t="s">
        <v>585</v>
      </c>
      <c r="BS10" s="801" t="s">
        <v>581</v>
      </c>
      <c r="BT10" s="802"/>
      <c r="BU10" s="802"/>
      <c r="BV10" s="802"/>
      <c r="BW10" s="802"/>
      <c r="BX10" s="802"/>
      <c r="BY10" s="802"/>
      <c r="BZ10" s="802"/>
      <c r="CA10" s="802"/>
      <c r="CB10" s="802"/>
      <c r="CC10" s="802"/>
      <c r="CD10" s="802"/>
      <c r="CE10" s="802"/>
      <c r="CF10" s="802"/>
      <c r="CG10" s="803"/>
      <c r="CH10" s="804">
        <v>0</v>
      </c>
      <c r="CI10" s="805"/>
      <c r="CJ10" s="805"/>
      <c r="CK10" s="805"/>
      <c r="CL10" s="806"/>
      <c r="CM10" s="804">
        <v>23</v>
      </c>
      <c r="CN10" s="805"/>
      <c r="CO10" s="805"/>
      <c r="CP10" s="805"/>
      <c r="CQ10" s="806"/>
      <c r="CR10" s="804">
        <v>15</v>
      </c>
      <c r="CS10" s="805"/>
      <c r="CT10" s="805"/>
      <c r="CU10" s="805"/>
      <c r="CV10" s="806"/>
      <c r="CW10" s="804" t="s">
        <v>502</v>
      </c>
      <c r="CX10" s="805"/>
      <c r="CY10" s="805"/>
      <c r="CZ10" s="805"/>
      <c r="DA10" s="806"/>
      <c r="DB10" s="804" t="s">
        <v>502</v>
      </c>
      <c r="DC10" s="805"/>
      <c r="DD10" s="805"/>
      <c r="DE10" s="805"/>
      <c r="DF10" s="806"/>
      <c r="DG10" s="804" t="s">
        <v>502</v>
      </c>
      <c r="DH10" s="805"/>
      <c r="DI10" s="805"/>
      <c r="DJ10" s="805"/>
      <c r="DK10" s="806"/>
      <c r="DL10" s="804" t="s">
        <v>502</v>
      </c>
      <c r="DM10" s="805"/>
      <c r="DN10" s="805"/>
      <c r="DO10" s="805"/>
      <c r="DP10" s="806"/>
      <c r="DQ10" s="804" t="s">
        <v>502</v>
      </c>
      <c r="DR10" s="805"/>
      <c r="DS10" s="805"/>
      <c r="DT10" s="805"/>
      <c r="DU10" s="806"/>
      <c r="DV10" s="801"/>
      <c r="DW10" s="802"/>
      <c r="DX10" s="802"/>
      <c r="DY10" s="802"/>
      <c r="DZ10" s="807"/>
      <c r="EA10" s="237"/>
    </row>
    <row r="11" spans="1:131" s="238" customFormat="1" ht="26.25" customHeight="1" x14ac:dyDescent="0.15">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x14ac:dyDescent="0.15">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x14ac:dyDescent="0.15">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x14ac:dyDescent="0.15">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x14ac:dyDescent="0.15">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x14ac:dyDescent="0.15">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x14ac:dyDescent="0.15">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x14ac:dyDescent="0.15">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x14ac:dyDescent="0.15">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15">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15">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389</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
      <c r="A23" s="243" t="s">
        <v>390</v>
      </c>
      <c r="B23" s="817" t="s">
        <v>391</v>
      </c>
      <c r="C23" s="818"/>
      <c r="D23" s="818"/>
      <c r="E23" s="818"/>
      <c r="F23" s="818"/>
      <c r="G23" s="818"/>
      <c r="H23" s="818"/>
      <c r="I23" s="818"/>
      <c r="J23" s="818"/>
      <c r="K23" s="818"/>
      <c r="L23" s="818"/>
      <c r="M23" s="818"/>
      <c r="N23" s="818"/>
      <c r="O23" s="818"/>
      <c r="P23" s="819"/>
      <c r="Q23" s="820">
        <v>12650</v>
      </c>
      <c r="R23" s="821"/>
      <c r="S23" s="821"/>
      <c r="T23" s="821"/>
      <c r="U23" s="821"/>
      <c r="V23" s="821">
        <v>12118</v>
      </c>
      <c r="W23" s="821"/>
      <c r="X23" s="821"/>
      <c r="Y23" s="821"/>
      <c r="Z23" s="821"/>
      <c r="AA23" s="821">
        <v>532</v>
      </c>
      <c r="AB23" s="821"/>
      <c r="AC23" s="821"/>
      <c r="AD23" s="821"/>
      <c r="AE23" s="822"/>
      <c r="AF23" s="823">
        <v>445</v>
      </c>
      <c r="AG23" s="821"/>
      <c r="AH23" s="821"/>
      <c r="AI23" s="821"/>
      <c r="AJ23" s="824"/>
      <c r="AK23" s="825"/>
      <c r="AL23" s="826"/>
      <c r="AM23" s="826"/>
      <c r="AN23" s="826"/>
      <c r="AO23" s="826"/>
      <c r="AP23" s="821">
        <v>12734</v>
      </c>
      <c r="AQ23" s="821"/>
      <c r="AR23" s="821"/>
      <c r="AS23" s="821"/>
      <c r="AT23" s="821"/>
      <c r="AU23" s="837"/>
      <c r="AV23" s="837"/>
      <c r="AW23" s="837"/>
      <c r="AX23" s="837"/>
      <c r="AY23" s="838"/>
      <c r="AZ23" s="839" t="s">
        <v>127</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15">
      <c r="A24" s="836" t="s">
        <v>392</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
      <c r="A25" s="753" t="s">
        <v>393</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15">
      <c r="A26" s="755" t="s">
        <v>371</v>
      </c>
      <c r="B26" s="756"/>
      <c r="C26" s="756"/>
      <c r="D26" s="756"/>
      <c r="E26" s="756"/>
      <c r="F26" s="756"/>
      <c r="G26" s="756"/>
      <c r="H26" s="756"/>
      <c r="I26" s="756"/>
      <c r="J26" s="756"/>
      <c r="K26" s="756"/>
      <c r="L26" s="756"/>
      <c r="M26" s="756"/>
      <c r="N26" s="756"/>
      <c r="O26" s="756"/>
      <c r="P26" s="757"/>
      <c r="Q26" s="761" t="s">
        <v>394</v>
      </c>
      <c r="R26" s="762"/>
      <c r="S26" s="762"/>
      <c r="T26" s="762"/>
      <c r="U26" s="763"/>
      <c r="V26" s="761" t="s">
        <v>395</v>
      </c>
      <c r="W26" s="762"/>
      <c r="X26" s="762"/>
      <c r="Y26" s="762"/>
      <c r="Z26" s="763"/>
      <c r="AA26" s="761" t="s">
        <v>396</v>
      </c>
      <c r="AB26" s="762"/>
      <c r="AC26" s="762"/>
      <c r="AD26" s="762"/>
      <c r="AE26" s="762"/>
      <c r="AF26" s="842" t="s">
        <v>397</v>
      </c>
      <c r="AG26" s="843"/>
      <c r="AH26" s="843"/>
      <c r="AI26" s="843"/>
      <c r="AJ26" s="844"/>
      <c r="AK26" s="762" t="s">
        <v>398</v>
      </c>
      <c r="AL26" s="762"/>
      <c r="AM26" s="762"/>
      <c r="AN26" s="762"/>
      <c r="AO26" s="763"/>
      <c r="AP26" s="761" t="s">
        <v>399</v>
      </c>
      <c r="AQ26" s="762"/>
      <c r="AR26" s="762"/>
      <c r="AS26" s="762"/>
      <c r="AT26" s="763"/>
      <c r="AU26" s="761" t="s">
        <v>400</v>
      </c>
      <c r="AV26" s="762"/>
      <c r="AW26" s="762"/>
      <c r="AX26" s="762"/>
      <c r="AY26" s="763"/>
      <c r="AZ26" s="761" t="s">
        <v>401</v>
      </c>
      <c r="BA26" s="762"/>
      <c r="BB26" s="762"/>
      <c r="BC26" s="762"/>
      <c r="BD26" s="763"/>
      <c r="BE26" s="761" t="s">
        <v>378</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15">
      <c r="A28" s="245">
        <v>1</v>
      </c>
      <c r="B28" s="777" t="s">
        <v>402</v>
      </c>
      <c r="C28" s="778"/>
      <c r="D28" s="778"/>
      <c r="E28" s="778"/>
      <c r="F28" s="778"/>
      <c r="G28" s="778"/>
      <c r="H28" s="778"/>
      <c r="I28" s="778"/>
      <c r="J28" s="778"/>
      <c r="K28" s="778"/>
      <c r="L28" s="778"/>
      <c r="M28" s="778"/>
      <c r="N28" s="778"/>
      <c r="O28" s="778"/>
      <c r="P28" s="779"/>
      <c r="Q28" s="850">
        <v>2444</v>
      </c>
      <c r="R28" s="851"/>
      <c r="S28" s="851"/>
      <c r="T28" s="851"/>
      <c r="U28" s="851"/>
      <c r="V28" s="851">
        <v>2319</v>
      </c>
      <c r="W28" s="851"/>
      <c r="X28" s="851"/>
      <c r="Y28" s="851"/>
      <c r="Z28" s="851"/>
      <c r="AA28" s="851">
        <v>125</v>
      </c>
      <c r="AB28" s="851"/>
      <c r="AC28" s="851"/>
      <c r="AD28" s="851"/>
      <c r="AE28" s="852"/>
      <c r="AF28" s="853">
        <v>125</v>
      </c>
      <c r="AG28" s="851"/>
      <c r="AH28" s="851"/>
      <c r="AI28" s="851"/>
      <c r="AJ28" s="854"/>
      <c r="AK28" s="855">
        <v>198</v>
      </c>
      <c r="AL28" s="856"/>
      <c r="AM28" s="856"/>
      <c r="AN28" s="856"/>
      <c r="AO28" s="856"/>
      <c r="AP28" s="856" t="s">
        <v>502</v>
      </c>
      <c r="AQ28" s="856"/>
      <c r="AR28" s="856"/>
      <c r="AS28" s="856"/>
      <c r="AT28" s="856"/>
      <c r="AU28" s="856" t="s">
        <v>502</v>
      </c>
      <c r="AV28" s="856"/>
      <c r="AW28" s="856"/>
      <c r="AX28" s="856"/>
      <c r="AY28" s="856"/>
      <c r="AZ28" s="857"/>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15">
      <c r="A29" s="245">
        <v>2</v>
      </c>
      <c r="B29" s="808" t="s">
        <v>403</v>
      </c>
      <c r="C29" s="809"/>
      <c r="D29" s="809"/>
      <c r="E29" s="809"/>
      <c r="F29" s="809"/>
      <c r="G29" s="809"/>
      <c r="H29" s="809"/>
      <c r="I29" s="809"/>
      <c r="J29" s="809"/>
      <c r="K29" s="809"/>
      <c r="L29" s="809"/>
      <c r="M29" s="809"/>
      <c r="N29" s="809"/>
      <c r="O29" s="809"/>
      <c r="P29" s="810"/>
      <c r="Q29" s="811">
        <v>2672</v>
      </c>
      <c r="R29" s="812"/>
      <c r="S29" s="812"/>
      <c r="T29" s="812"/>
      <c r="U29" s="812"/>
      <c r="V29" s="812">
        <v>2664</v>
      </c>
      <c r="W29" s="812"/>
      <c r="X29" s="812"/>
      <c r="Y29" s="812"/>
      <c r="Z29" s="812"/>
      <c r="AA29" s="812">
        <v>8</v>
      </c>
      <c r="AB29" s="812"/>
      <c r="AC29" s="812"/>
      <c r="AD29" s="812"/>
      <c r="AE29" s="813"/>
      <c r="AF29" s="814">
        <v>8</v>
      </c>
      <c r="AG29" s="815"/>
      <c r="AH29" s="815"/>
      <c r="AI29" s="815"/>
      <c r="AJ29" s="816"/>
      <c r="AK29" s="862">
        <v>371</v>
      </c>
      <c r="AL29" s="858"/>
      <c r="AM29" s="858"/>
      <c r="AN29" s="858"/>
      <c r="AO29" s="858"/>
      <c r="AP29" s="858" t="s">
        <v>502</v>
      </c>
      <c r="AQ29" s="858"/>
      <c r="AR29" s="858"/>
      <c r="AS29" s="858"/>
      <c r="AT29" s="858"/>
      <c r="AU29" s="858" t="s">
        <v>502</v>
      </c>
      <c r="AV29" s="858"/>
      <c r="AW29" s="858"/>
      <c r="AX29" s="858"/>
      <c r="AY29" s="858"/>
      <c r="AZ29" s="859"/>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15">
      <c r="A30" s="245">
        <v>3</v>
      </c>
      <c r="B30" s="808" t="s">
        <v>404</v>
      </c>
      <c r="C30" s="809"/>
      <c r="D30" s="809"/>
      <c r="E30" s="809"/>
      <c r="F30" s="809"/>
      <c r="G30" s="809"/>
      <c r="H30" s="809"/>
      <c r="I30" s="809"/>
      <c r="J30" s="809"/>
      <c r="K30" s="809"/>
      <c r="L30" s="809"/>
      <c r="M30" s="809"/>
      <c r="N30" s="809"/>
      <c r="O30" s="809"/>
      <c r="P30" s="810"/>
      <c r="Q30" s="811">
        <v>294</v>
      </c>
      <c r="R30" s="812"/>
      <c r="S30" s="812"/>
      <c r="T30" s="812"/>
      <c r="U30" s="812"/>
      <c r="V30" s="812">
        <v>291</v>
      </c>
      <c r="W30" s="812"/>
      <c r="X30" s="812"/>
      <c r="Y30" s="812"/>
      <c r="Z30" s="812"/>
      <c r="AA30" s="812">
        <v>3</v>
      </c>
      <c r="AB30" s="812"/>
      <c r="AC30" s="812"/>
      <c r="AD30" s="812"/>
      <c r="AE30" s="813"/>
      <c r="AF30" s="814">
        <v>3</v>
      </c>
      <c r="AG30" s="815"/>
      <c r="AH30" s="815"/>
      <c r="AI30" s="815"/>
      <c r="AJ30" s="816"/>
      <c r="AK30" s="862">
        <v>85</v>
      </c>
      <c r="AL30" s="858"/>
      <c r="AM30" s="858"/>
      <c r="AN30" s="858"/>
      <c r="AO30" s="858"/>
      <c r="AP30" s="858" t="s">
        <v>502</v>
      </c>
      <c r="AQ30" s="858"/>
      <c r="AR30" s="858"/>
      <c r="AS30" s="858"/>
      <c r="AT30" s="858"/>
      <c r="AU30" s="858" t="s">
        <v>502</v>
      </c>
      <c r="AV30" s="858"/>
      <c r="AW30" s="858"/>
      <c r="AX30" s="858"/>
      <c r="AY30" s="858"/>
      <c r="AZ30" s="859"/>
      <c r="BA30" s="859"/>
      <c r="BB30" s="859"/>
      <c r="BC30" s="859"/>
      <c r="BD30" s="859"/>
      <c r="BE30" s="860"/>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15">
      <c r="A31" s="245">
        <v>4</v>
      </c>
      <c r="B31" s="808" t="s">
        <v>405</v>
      </c>
      <c r="C31" s="809"/>
      <c r="D31" s="809"/>
      <c r="E31" s="809"/>
      <c r="F31" s="809"/>
      <c r="G31" s="809"/>
      <c r="H31" s="809"/>
      <c r="I31" s="809"/>
      <c r="J31" s="809"/>
      <c r="K31" s="809"/>
      <c r="L31" s="809"/>
      <c r="M31" s="809"/>
      <c r="N31" s="809"/>
      <c r="O31" s="809"/>
      <c r="P31" s="810"/>
      <c r="Q31" s="811">
        <v>206</v>
      </c>
      <c r="R31" s="812"/>
      <c r="S31" s="812"/>
      <c r="T31" s="812"/>
      <c r="U31" s="812"/>
      <c r="V31" s="812">
        <v>200</v>
      </c>
      <c r="W31" s="812"/>
      <c r="X31" s="812"/>
      <c r="Y31" s="812"/>
      <c r="Z31" s="812"/>
      <c r="AA31" s="812">
        <v>6</v>
      </c>
      <c r="AB31" s="812"/>
      <c r="AC31" s="812"/>
      <c r="AD31" s="812"/>
      <c r="AE31" s="813"/>
      <c r="AF31" s="814">
        <v>6</v>
      </c>
      <c r="AG31" s="815"/>
      <c r="AH31" s="815"/>
      <c r="AI31" s="815"/>
      <c r="AJ31" s="816"/>
      <c r="AK31" s="862">
        <v>97</v>
      </c>
      <c r="AL31" s="858"/>
      <c r="AM31" s="858"/>
      <c r="AN31" s="858"/>
      <c r="AO31" s="858"/>
      <c r="AP31" s="858">
        <v>781</v>
      </c>
      <c r="AQ31" s="858"/>
      <c r="AR31" s="858"/>
      <c r="AS31" s="858"/>
      <c r="AT31" s="858"/>
      <c r="AU31" s="858">
        <v>692</v>
      </c>
      <c r="AV31" s="858"/>
      <c r="AW31" s="858"/>
      <c r="AX31" s="858"/>
      <c r="AY31" s="858"/>
      <c r="AZ31" s="859" t="s">
        <v>502</v>
      </c>
      <c r="BA31" s="859"/>
      <c r="BB31" s="859"/>
      <c r="BC31" s="859"/>
      <c r="BD31" s="859"/>
      <c r="BE31" s="860" t="s">
        <v>406</v>
      </c>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15">
      <c r="A32" s="245">
        <v>5</v>
      </c>
      <c r="B32" s="808" t="s">
        <v>407</v>
      </c>
      <c r="C32" s="809"/>
      <c r="D32" s="809"/>
      <c r="E32" s="809"/>
      <c r="F32" s="809"/>
      <c r="G32" s="809"/>
      <c r="H32" s="809"/>
      <c r="I32" s="809"/>
      <c r="J32" s="809"/>
      <c r="K32" s="809"/>
      <c r="L32" s="809"/>
      <c r="M32" s="809"/>
      <c r="N32" s="809"/>
      <c r="O32" s="809"/>
      <c r="P32" s="810"/>
      <c r="Q32" s="811">
        <v>32</v>
      </c>
      <c r="R32" s="812"/>
      <c r="S32" s="812"/>
      <c r="T32" s="812"/>
      <c r="U32" s="812"/>
      <c r="V32" s="812">
        <v>32</v>
      </c>
      <c r="W32" s="812"/>
      <c r="X32" s="812"/>
      <c r="Y32" s="812"/>
      <c r="Z32" s="812"/>
      <c r="AA32" s="812">
        <v>0</v>
      </c>
      <c r="AB32" s="812"/>
      <c r="AC32" s="812"/>
      <c r="AD32" s="812"/>
      <c r="AE32" s="813"/>
      <c r="AF32" s="814">
        <v>0</v>
      </c>
      <c r="AG32" s="815"/>
      <c r="AH32" s="815"/>
      <c r="AI32" s="815"/>
      <c r="AJ32" s="816"/>
      <c r="AK32" s="862">
        <v>25</v>
      </c>
      <c r="AL32" s="858"/>
      <c r="AM32" s="858"/>
      <c r="AN32" s="858"/>
      <c r="AO32" s="858"/>
      <c r="AP32" s="858">
        <v>88</v>
      </c>
      <c r="AQ32" s="858"/>
      <c r="AR32" s="858"/>
      <c r="AS32" s="858"/>
      <c r="AT32" s="858"/>
      <c r="AU32" s="858">
        <v>88</v>
      </c>
      <c r="AV32" s="858"/>
      <c r="AW32" s="858"/>
      <c r="AX32" s="858"/>
      <c r="AY32" s="858"/>
      <c r="AZ32" s="859" t="s">
        <v>502</v>
      </c>
      <c r="BA32" s="859"/>
      <c r="BB32" s="859"/>
      <c r="BC32" s="859"/>
      <c r="BD32" s="859"/>
      <c r="BE32" s="860" t="s">
        <v>408</v>
      </c>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15">
      <c r="A33" s="245">
        <v>6</v>
      </c>
      <c r="B33" s="808" t="s">
        <v>409</v>
      </c>
      <c r="C33" s="809"/>
      <c r="D33" s="809"/>
      <c r="E33" s="809"/>
      <c r="F33" s="809"/>
      <c r="G33" s="809"/>
      <c r="H33" s="809"/>
      <c r="I33" s="809"/>
      <c r="J33" s="809"/>
      <c r="K33" s="809"/>
      <c r="L33" s="809"/>
      <c r="M33" s="809"/>
      <c r="N33" s="809"/>
      <c r="O33" s="809"/>
      <c r="P33" s="810"/>
      <c r="Q33" s="811">
        <v>36</v>
      </c>
      <c r="R33" s="812"/>
      <c r="S33" s="812"/>
      <c r="T33" s="812"/>
      <c r="U33" s="812"/>
      <c r="V33" s="812">
        <v>36</v>
      </c>
      <c r="W33" s="812"/>
      <c r="X33" s="812"/>
      <c r="Y33" s="812"/>
      <c r="Z33" s="812"/>
      <c r="AA33" s="812" t="s">
        <v>502</v>
      </c>
      <c r="AB33" s="812"/>
      <c r="AC33" s="812"/>
      <c r="AD33" s="812"/>
      <c r="AE33" s="813"/>
      <c r="AF33" s="814" t="s">
        <v>502</v>
      </c>
      <c r="AG33" s="815"/>
      <c r="AH33" s="815"/>
      <c r="AI33" s="815"/>
      <c r="AJ33" s="816"/>
      <c r="AK33" s="862">
        <v>33</v>
      </c>
      <c r="AL33" s="858"/>
      <c r="AM33" s="858"/>
      <c r="AN33" s="858"/>
      <c r="AO33" s="858"/>
      <c r="AP33" s="858">
        <v>175</v>
      </c>
      <c r="AQ33" s="858"/>
      <c r="AR33" s="858"/>
      <c r="AS33" s="858"/>
      <c r="AT33" s="858"/>
      <c r="AU33" s="858">
        <v>175</v>
      </c>
      <c r="AV33" s="858"/>
      <c r="AW33" s="858"/>
      <c r="AX33" s="858"/>
      <c r="AY33" s="858"/>
      <c r="AZ33" s="859" t="s">
        <v>502</v>
      </c>
      <c r="BA33" s="859"/>
      <c r="BB33" s="859"/>
      <c r="BC33" s="859"/>
      <c r="BD33" s="859"/>
      <c r="BE33" s="860" t="s">
        <v>408</v>
      </c>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15">
      <c r="A34" s="245">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15">
      <c r="A35" s="245">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15">
      <c r="A36" s="245">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15">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15">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15">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15">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15">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15">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15">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15">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15">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15">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15">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15">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15">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15">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15">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15">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15">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15">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15">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15">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15">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15">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15">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15">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15">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410</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
      <c r="A63" s="243" t="s">
        <v>390</v>
      </c>
      <c r="B63" s="817" t="s">
        <v>411</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141</v>
      </c>
      <c r="AG63" s="872"/>
      <c r="AH63" s="872"/>
      <c r="AI63" s="872"/>
      <c r="AJ63" s="873"/>
      <c r="AK63" s="874"/>
      <c r="AL63" s="869"/>
      <c r="AM63" s="869"/>
      <c r="AN63" s="869"/>
      <c r="AO63" s="869"/>
      <c r="AP63" s="872">
        <v>1044</v>
      </c>
      <c r="AQ63" s="872"/>
      <c r="AR63" s="872"/>
      <c r="AS63" s="872"/>
      <c r="AT63" s="872"/>
      <c r="AU63" s="872">
        <v>955</v>
      </c>
      <c r="AV63" s="872"/>
      <c r="AW63" s="872"/>
      <c r="AX63" s="872"/>
      <c r="AY63" s="872"/>
      <c r="AZ63" s="876"/>
      <c r="BA63" s="876"/>
      <c r="BB63" s="876"/>
      <c r="BC63" s="876"/>
      <c r="BD63" s="876"/>
      <c r="BE63" s="877"/>
      <c r="BF63" s="877"/>
      <c r="BG63" s="877"/>
      <c r="BH63" s="877"/>
      <c r="BI63" s="878"/>
      <c r="BJ63" s="879" t="s">
        <v>127</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
      <c r="A65" s="235" t="s">
        <v>412</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15">
      <c r="A66" s="755" t="s">
        <v>413</v>
      </c>
      <c r="B66" s="756"/>
      <c r="C66" s="756"/>
      <c r="D66" s="756"/>
      <c r="E66" s="756"/>
      <c r="F66" s="756"/>
      <c r="G66" s="756"/>
      <c r="H66" s="756"/>
      <c r="I66" s="756"/>
      <c r="J66" s="756"/>
      <c r="K66" s="756"/>
      <c r="L66" s="756"/>
      <c r="M66" s="756"/>
      <c r="N66" s="756"/>
      <c r="O66" s="756"/>
      <c r="P66" s="757"/>
      <c r="Q66" s="761" t="s">
        <v>394</v>
      </c>
      <c r="R66" s="762"/>
      <c r="S66" s="762"/>
      <c r="T66" s="762"/>
      <c r="U66" s="763"/>
      <c r="V66" s="761" t="s">
        <v>395</v>
      </c>
      <c r="W66" s="762"/>
      <c r="X66" s="762"/>
      <c r="Y66" s="762"/>
      <c r="Z66" s="763"/>
      <c r="AA66" s="761" t="s">
        <v>396</v>
      </c>
      <c r="AB66" s="762"/>
      <c r="AC66" s="762"/>
      <c r="AD66" s="762"/>
      <c r="AE66" s="763"/>
      <c r="AF66" s="882" t="s">
        <v>397</v>
      </c>
      <c r="AG66" s="843"/>
      <c r="AH66" s="843"/>
      <c r="AI66" s="843"/>
      <c r="AJ66" s="883"/>
      <c r="AK66" s="761" t="s">
        <v>398</v>
      </c>
      <c r="AL66" s="756"/>
      <c r="AM66" s="756"/>
      <c r="AN66" s="756"/>
      <c r="AO66" s="757"/>
      <c r="AP66" s="761" t="s">
        <v>399</v>
      </c>
      <c r="AQ66" s="762"/>
      <c r="AR66" s="762"/>
      <c r="AS66" s="762"/>
      <c r="AT66" s="763"/>
      <c r="AU66" s="761" t="s">
        <v>414</v>
      </c>
      <c r="AV66" s="762"/>
      <c r="AW66" s="762"/>
      <c r="AX66" s="762"/>
      <c r="AY66" s="763"/>
      <c r="AZ66" s="761" t="s">
        <v>378</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15">
      <c r="A68" s="239">
        <v>1</v>
      </c>
      <c r="B68" s="897" t="s">
        <v>566</v>
      </c>
      <c r="C68" s="898"/>
      <c r="D68" s="898"/>
      <c r="E68" s="898"/>
      <c r="F68" s="898"/>
      <c r="G68" s="898"/>
      <c r="H68" s="898"/>
      <c r="I68" s="898"/>
      <c r="J68" s="898"/>
      <c r="K68" s="898"/>
      <c r="L68" s="898"/>
      <c r="M68" s="898"/>
      <c r="N68" s="898"/>
      <c r="O68" s="898"/>
      <c r="P68" s="899"/>
      <c r="Q68" s="900">
        <v>667</v>
      </c>
      <c r="R68" s="894"/>
      <c r="S68" s="894"/>
      <c r="T68" s="894"/>
      <c r="U68" s="894"/>
      <c r="V68" s="894">
        <v>661</v>
      </c>
      <c r="W68" s="894"/>
      <c r="X68" s="894"/>
      <c r="Y68" s="894"/>
      <c r="Z68" s="894"/>
      <c r="AA68" s="894">
        <v>6</v>
      </c>
      <c r="AB68" s="894"/>
      <c r="AC68" s="894"/>
      <c r="AD68" s="894"/>
      <c r="AE68" s="894"/>
      <c r="AF68" s="894">
        <v>6</v>
      </c>
      <c r="AG68" s="894"/>
      <c r="AH68" s="894"/>
      <c r="AI68" s="894"/>
      <c r="AJ68" s="894"/>
      <c r="AK68" s="894" t="s">
        <v>502</v>
      </c>
      <c r="AL68" s="894"/>
      <c r="AM68" s="894"/>
      <c r="AN68" s="894"/>
      <c r="AO68" s="894"/>
      <c r="AP68" s="894">
        <v>45</v>
      </c>
      <c r="AQ68" s="894"/>
      <c r="AR68" s="894"/>
      <c r="AS68" s="894"/>
      <c r="AT68" s="894"/>
      <c r="AU68" s="894">
        <v>31</v>
      </c>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15">
      <c r="A69" s="241">
        <v>2</v>
      </c>
      <c r="B69" s="901" t="s">
        <v>567</v>
      </c>
      <c r="C69" s="902"/>
      <c r="D69" s="902"/>
      <c r="E69" s="902"/>
      <c r="F69" s="902"/>
      <c r="G69" s="902"/>
      <c r="H69" s="902"/>
      <c r="I69" s="902"/>
      <c r="J69" s="902"/>
      <c r="K69" s="902"/>
      <c r="L69" s="902"/>
      <c r="M69" s="902"/>
      <c r="N69" s="902"/>
      <c r="O69" s="902"/>
      <c r="P69" s="903"/>
      <c r="Q69" s="904">
        <v>3996</v>
      </c>
      <c r="R69" s="858"/>
      <c r="S69" s="858"/>
      <c r="T69" s="858"/>
      <c r="U69" s="858"/>
      <c r="V69" s="858">
        <v>3591</v>
      </c>
      <c r="W69" s="858"/>
      <c r="X69" s="858"/>
      <c r="Y69" s="858"/>
      <c r="Z69" s="858"/>
      <c r="AA69" s="858">
        <v>406</v>
      </c>
      <c r="AB69" s="858"/>
      <c r="AC69" s="858"/>
      <c r="AD69" s="858"/>
      <c r="AE69" s="858"/>
      <c r="AF69" s="858">
        <v>406</v>
      </c>
      <c r="AG69" s="858"/>
      <c r="AH69" s="858"/>
      <c r="AI69" s="858"/>
      <c r="AJ69" s="858"/>
      <c r="AK69" s="858" t="s">
        <v>502</v>
      </c>
      <c r="AL69" s="858"/>
      <c r="AM69" s="858"/>
      <c r="AN69" s="858"/>
      <c r="AO69" s="858"/>
      <c r="AP69" s="858" t="s">
        <v>502</v>
      </c>
      <c r="AQ69" s="858"/>
      <c r="AR69" s="858"/>
      <c r="AS69" s="858"/>
      <c r="AT69" s="858"/>
      <c r="AU69" s="858" t="s">
        <v>502</v>
      </c>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15">
      <c r="A70" s="241">
        <v>3</v>
      </c>
      <c r="B70" s="901" t="s">
        <v>568</v>
      </c>
      <c r="C70" s="902"/>
      <c r="D70" s="902"/>
      <c r="E70" s="902"/>
      <c r="F70" s="902"/>
      <c r="G70" s="902"/>
      <c r="H70" s="902"/>
      <c r="I70" s="902"/>
      <c r="J70" s="902"/>
      <c r="K70" s="902"/>
      <c r="L70" s="902"/>
      <c r="M70" s="902"/>
      <c r="N70" s="902"/>
      <c r="O70" s="902"/>
      <c r="P70" s="903"/>
      <c r="Q70" s="904">
        <v>671</v>
      </c>
      <c r="R70" s="858"/>
      <c r="S70" s="858"/>
      <c r="T70" s="858"/>
      <c r="U70" s="858"/>
      <c r="V70" s="858">
        <v>594</v>
      </c>
      <c r="W70" s="858"/>
      <c r="X70" s="858"/>
      <c r="Y70" s="858"/>
      <c r="Z70" s="858"/>
      <c r="AA70" s="858">
        <v>76</v>
      </c>
      <c r="AB70" s="858"/>
      <c r="AC70" s="858"/>
      <c r="AD70" s="858"/>
      <c r="AE70" s="858"/>
      <c r="AF70" s="858">
        <v>76</v>
      </c>
      <c r="AG70" s="858"/>
      <c r="AH70" s="858"/>
      <c r="AI70" s="858"/>
      <c r="AJ70" s="858"/>
      <c r="AK70" s="858">
        <v>97</v>
      </c>
      <c r="AL70" s="858"/>
      <c r="AM70" s="858"/>
      <c r="AN70" s="858"/>
      <c r="AO70" s="858"/>
      <c r="AP70" s="858" t="s">
        <v>502</v>
      </c>
      <c r="AQ70" s="858"/>
      <c r="AR70" s="858"/>
      <c r="AS70" s="858"/>
      <c r="AT70" s="858"/>
      <c r="AU70" s="858" t="s">
        <v>502</v>
      </c>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15">
      <c r="A71" s="241">
        <v>4</v>
      </c>
      <c r="B71" s="901" t="s">
        <v>574</v>
      </c>
      <c r="C71" s="902"/>
      <c r="D71" s="902"/>
      <c r="E71" s="902"/>
      <c r="F71" s="902"/>
      <c r="G71" s="902"/>
      <c r="H71" s="902"/>
      <c r="I71" s="902"/>
      <c r="J71" s="902"/>
      <c r="K71" s="902"/>
      <c r="L71" s="902"/>
      <c r="M71" s="902"/>
      <c r="N71" s="902"/>
      <c r="O71" s="902"/>
      <c r="P71" s="903"/>
      <c r="Q71" s="904">
        <v>150467</v>
      </c>
      <c r="R71" s="858"/>
      <c r="S71" s="858"/>
      <c r="T71" s="858"/>
      <c r="U71" s="858"/>
      <c r="V71" s="858">
        <v>145866</v>
      </c>
      <c r="W71" s="858"/>
      <c r="X71" s="858"/>
      <c r="Y71" s="858"/>
      <c r="Z71" s="858"/>
      <c r="AA71" s="858">
        <v>4601</v>
      </c>
      <c r="AB71" s="858"/>
      <c r="AC71" s="858"/>
      <c r="AD71" s="858"/>
      <c r="AE71" s="858"/>
      <c r="AF71" s="858">
        <v>4601</v>
      </c>
      <c r="AG71" s="858"/>
      <c r="AH71" s="858"/>
      <c r="AI71" s="858"/>
      <c r="AJ71" s="858"/>
      <c r="AK71" s="858">
        <v>3000</v>
      </c>
      <c r="AL71" s="858"/>
      <c r="AM71" s="858"/>
      <c r="AN71" s="858"/>
      <c r="AO71" s="858"/>
      <c r="AP71" s="858" t="s">
        <v>502</v>
      </c>
      <c r="AQ71" s="858"/>
      <c r="AR71" s="858"/>
      <c r="AS71" s="858"/>
      <c r="AT71" s="858"/>
      <c r="AU71" s="858" t="s">
        <v>502</v>
      </c>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15">
      <c r="A72" s="241">
        <v>5</v>
      </c>
      <c r="B72" s="901" t="s">
        <v>569</v>
      </c>
      <c r="C72" s="902"/>
      <c r="D72" s="902"/>
      <c r="E72" s="902"/>
      <c r="F72" s="902"/>
      <c r="G72" s="902"/>
      <c r="H72" s="902"/>
      <c r="I72" s="902"/>
      <c r="J72" s="902"/>
      <c r="K72" s="902"/>
      <c r="L72" s="902"/>
      <c r="M72" s="902"/>
      <c r="N72" s="902"/>
      <c r="O72" s="902"/>
      <c r="P72" s="903"/>
      <c r="Q72" s="904">
        <v>15717</v>
      </c>
      <c r="R72" s="858"/>
      <c r="S72" s="858"/>
      <c r="T72" s="858"/>
      <c r="U72" s="858"/>
      <c r="V72" s="858">
        <v>15714</v>
      </c>
      <c r="W72" s="858"/>
      <c r="X72" s="858"/>
      <c r="Y72" s="858"/>
      <c r="Z72" s="858"/>
      <c r="AA72" s="858">
        <v>3</v>
      </c>
      <c r="AB72" s="858"/>
      <c r="AC72" s="858"/>
      <c r="AD72" s="858"/>
      <c r="AE72" s="858"/>
      <c r="AF72" s="858">
        <v>3</v>
      </c>
      <c r="AG72" s="858"/>
      <c r="AH72" s="858"/>
      <c r="AI72" s="858"/>
      <c r="AJ72" s="858"/>
      <c r="AK72" s="858" t="s">
        <v>502</v>
      </c>
      <c r="AL72" s="858"/>
      <c r="AM72" s="858"/>
      <c r="AN72" s="858"/>
      <c r="AO72" s="858"/>
      <c r="AP72" s="858" t="s">
        <v>502</v>
      </c>
      <c r="AQ72" s="858"/>
      <c r="AR72" s="858"/>
      <c r="AS72" s="858"/>
      <c r="AT72" s="858"/>
      <c r="AU72" s="858" t="s">
        <v>502</v>
      </c>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15">
      <c r="A73" s="241">
        <v>6</v>
      </c>
      <c r="B73" s="901" t="s">
        <v>575</v>
      </c>
      <c r="C73" s="902"/>
      <c r="D73" s="902"/>
      <c r="E73" s="902"/>
      <c r="F73" s="902"/>
      <c r="G73" s="902"/>
      <c r="H73" s="902"/>
      <c r="I73" s="902"/>
      <c r="J73" s="902"/>
      <c r="K73" s="902"/>
      <c r="L73" s="902"/>
      <c r="M73" s="902"/>
      <c r="N73" s="902"/>
      <c r="O73" s="902"/>
      <c r="P73" s="903"/>
      <c r="Q73" s="904">
        <v>1202</v>
      </c>
      <c r="R73" s="858"/>
      <c r="S73" s="858"/>
      <c r="T73" s="858"/>
      <c r="U73" s="858"/>
      <c r="V73" s="858">
        <v>1176</v>
      </c>
      <c r="W73" s="858"/>
      <c r="X73" s="858"/>
      <c r="Y73" s="858"/>
      <c r="Z73" s="858"/>
      <c r="AA73" s="858">
        <v>27</v>
      </c>
      <c r="AB73" s="858"/>
      <c r="AC73" s="858"/>
      <c r="AD73" s="858"/>
      <c r="AE73" s="858"/>
      <c r="AF73" s="858">
        <v>27</v>
      </c>
      <c r="AG73" s="858"/>
      <c r="AH73" s="858"/>
      <c r="AI73" s="858"/>
      <c r="AJ73" s="858"/>
      <c r="AK73" s="858">
        <v>66</v>
      </c>
      <c r="AL73" s="858"/>
      <c r="AM73" s="858"/>
      <c r="AN73" s="858"/>
      <c r="AO73" s="858"/>
      <c r="AP73" s="858">
        <v>165</v>
      </c>
      <c r="AQ73" s="858"/>
      <c r="AR73" s="858"/>
      <c r="AS73" s="858"/>
      <c r="AT73" s="858"/>
      <c r="AU73" s="858">
        <v>16</v>
      </c>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15">
      <c r="A74" s="241">
        <v>7</v>
      </c>
      <c r="B74" s="901" t="s">
        <v>576</v>
      </c>
      <c r="C74" s="902"/>
      <c r="D74" s="902"/>
      <c r="E74" s="902"/>
      <c r="F74" s="902"/>
      <c r="G74" s="902"/>
      <c r="H74" s="902"/>
      <c r="I74" s="902"/>
      <c r="J74" s="902"/>
      <c r="K74" s="902"/>
      <c r="L74" s="902"/>
      <c r="M74" s="902"/>
      <c r="N74" s="902"/>
      <c r="O74" s="902"/>
      <c r="P74" s="903"/>
      <c r="Q74" s="904">
        <v>323</v>
      </c>
      <c r="R74" s="858"/>
      <c r="S74" s="858"/>
      <c r="T74" s="858"/>
      <c r="U74" s="858"/>
      <c r="V74" s="858">
        <v>312</v>
      </c>
      <c r="W74" s="858"/>
      <c r="X74" s="858"/>
      <c r="Y74" s="858"/>
      <c r="Z74" s="858"/>
      <c r="AA74" s="858">
        <v>10</v>
      </c>
      <c r="AB74" s="858"/>
      <c r="AC74" s="858"/>
      <c r="AD74" s="858"/>
      <c r="AE74" s="858"/>
      <c r="AF74" s="858">
        <v>10</v>
      </c>
      <c r="AG74" s="858"/>
      <c r="AH74" s="858"/>
      <c r="AI74" s="858"/>
      <c r="AJ74" s="858"/>
      <c r="AK74" s="858">
        <v>7</v>
      </c>
      <c r="AL74" s="858"/>
      <c r="AM74" s="858"/>
      <c r="AN74" s="858"/>
      <c r="AO74" s="858"/>
      <c r="AP74" s="858" t="s">
        <v>502</v>
      </c>
      <c r="AQ74" s="858"/>
      <c r="AR74" s="858"/>
      <c r="AS74" s="858"/>
      <c r="AT74" s="858"/>
      <c r="AU74" s="858" t="s">
        <v>502</v>
      </c>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15">
      <c r="A75" s="241">
        <v>8</v>
      </c>
      <c r="B75" s="901" t="s">
        <v>577</v>
      </c>
      <c r="C75" s="902"/>
      <c r="D75" s="902"/>
      <c r="E75" s="902"/>
      <c r="F75" s="902"/>
      <c r="G75" s="902"/>
      <c r="H75" s="902"/>
      <c r="I75" s="902"/>
      <c r="J75" s="902"/>
      <c r="K75" s="902"/>
      <c r="L75" s="902"/>
      <c r="M75" s="902"/>
      <c r="N75" s="902"/>
      <c r="O75" s="902"/>
      <c r="P75" s="903"/>
      <c r="Q75" s="905">
        <v>608</v>
      </c>
      <c r="R75" s="906"/>
      <c r="S75" s="906"/>
      <c r="T75" s="906"/>
      <c r="U75" s="862"/>
      <c r="V75" s="907">
        <v>602</v>
      </c>
      <c r="W75" s="906"/>
      <c r="X75" s="906"/>
      <c r="Y75" s="906"/>
      <c r="Z75" s="862"/>
      <c r="AA75" s="907">
        <v>6</v>
      </c>
      <c r="AB75" s="906"/>
      <c r="AC75" s="906"/>
      <c r="AD75" s="906"/>
      <c r="AE75" s="862"/>
      <c r="AF75" s="907">
        <v>6</v>
      </c>
      <c r="AG75" s="906"/>
      <c r="AH75" s="906"/>
      <c r="AI75" s="906"/>
      <c r="AJ75" s="862"/>
      <c r="AK75" s="907">
        <v>21</v>
      </c>
      <c r="AL75" s="906"/>
      <c r="AM75" s="906"/>
      <c r="AN75" s="906"/>
      <c r="AO75" s="862"/>
      <c r="AP75" s="907">
        <v>1158</v>
      </c>
      <c r="AQ75" s="906"/>
      <c r="AR75" s="906"/>
      <c r="AS75" s="906"/>
      <c r="AT75" s="862"/>
      <c r="AU75" s="907">
        <v>37</v>
      </c>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15">
      <c r="A76" s="241">
        <v>9</v>
      </c>
      <c r="B76" s="901" t="s">
        <v>578</v>
      </c>
      <c r="C76" s="902"/>
      <c r="D76" s="902"/>
      <c r="E76" s="902"/>
      <c r="F76" s="902"/>
      <c r="G76" s="902"/>
      <c r="H76" s="902"/>
      <c r="I76" s="902"/>
      <c r="J76" s="902"/>
      <c r="K76" s="902"/>
      <c r="L76" s="902"/>
      <c r="M76" s="902"/>
      <c r="N76" s="902"/>
      <c r="O76" s="902"/>
      <c r="P76" s="903"/>
      <c r="Q76" s="905">
        <v>1012</v>
      </c>
      <c r="R76" s="906"/>
      <c r="S76" s="906"/>
      <c r="T76" s="906"/>
      <c r="U76" s="862"/>
      <c r="V76" s="907">
        <v>1001</v>
      </c>
      <c r="W76" s="906"/>
      <c r="X76" s="906"/>
      <c r="Y76" s="906"/>
      <c r="Z76" s="862"/>
      <c r="AA76" s="907">
        <v>10</v>
      </c>
      <c r="AB76" s="906"/>
      <c r="AC76" s="906"/>
      <c r="AD76" s="906"/>
      <c r="AE76" s="862"/>
      <c r="AF76" s="907">
        <v>10</v>
      </c>
      <c r="AG76" s="906"/>
      <c r="AH76" s="906"/>
      <c r="AI76" s="906"/>
      <c r="AJ76" s="862"/>
      <c r="AK76" s="907">
        <v>10</v>
      </c>
      <c r="AL76" s="906"/>
      <c r="AM76" s="906"/>
      <c r="AN76" s="906"/>
      <c r="AO76" s="862"/>
      <c r="AP76" s="907" t="s">
        <v>502</v>
      </c>
      <c r="AQ76" s="906"/>
      <c r="AR76" s="906"/>
      <c r="AS76" s="906"/>
      <c r="AT76" s="862"/>
      <c r="AU76" s="907" t="s">
        <v>502</v>
      </c>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15">
      <c r="A77" s="241">
        <v>10</v>
      </c>
      <c r="B77" s="901" t="s">
        <v>570</v>
      </c>
      <c r="C77" s="902"/>
      <c r="D77" s="902"/>
      <c r="E77" s="902"/>
      <c r="F77" s="902"/>
      <c r="G77" s="902"/>
      <c r="H77" s="902"/>
      <c r="I77" s="902"/>
      <c r="J77" s="902"/>
      <c r="K77" s="902"/>
      <c r="L77" s="902"/>
      <c r="M77" s="902"/>
      <c r="N77" s="902"/>
      <c r="O77" s="902"/>
      <c r="P77" s="903"/>
      <c r="Q77" s="905">
        <v>8</v>
      </c>
      <c r="R77" s="906"/>
      <c r="S77" s="906"/>
      <c r="T77" s="906"/>
      <c r="U77" s="862"/>
      <c r="V77" s="907">
        <v>6</v>
      </c>
      <c r="W77" s="906"/>
      <c r="X77" s="906"/>
      <c r="Y77" s="906"/>
      <c r="Z77" s="862"/>
      <c r="AA77" s="907">
        <v>2</v>
      </c>
      <c r="AB77" s="906"/>
      <c r="AC77" s="906"/>
      <c r="AD77" s="906"/>
      <c r="AE77" s="862"/>
      <c r="AF77" s="907">
        <v>2</v>
      </c>
      <c r="AG77" s="906"/>
      <c r="AH77" s="906"/>
      <c r="AI77" s="906"/>
      <c r="AJ77" s="862"/>
      <c r="AK77" s="907" t="s">
        <v>502</v>
      </c>
      <c r="AL77" s="906"/>
      <c r="AM77" s="906"/>
      <c r="AN77" s="906"/>
      <c r="AO77" s="862"/>
      <c r="AP77" s="907" t="s">
        <v>502</v>
      </c>
      <c r="AQ77" s="906"/>
      <c r="AR77" s="906"/>
      <c r="AS77" s="906"/>
      <c r="AT77" s="862"/>
      <c r="AU77" s="907" t="s">
        <v>502</v>
      </c>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15">
      <c r="A78" s="241">
        <v>11</v>
      </c>
      <c r="B78" s="901" t="s">
        <v>571</v>
      </c>
      <c r="C78" s="902"/>
      <c r="D78" s="902"/>
      <c r="E78" s="902"/>
      <c r="F78" s="902"/>
      <c r="G78" s="902"/>
      <c r="H78" s="902"/>
      <c r="I78" s="902"/>
      <c r="J78" s="902"/>
      <c r="K78" s="902"/>
      <c r="L78" s="902"/>
      <c r="M78" s="902"/>
      <c r="N78" s="902"/>
      <c r="O78" s="902"/>
      <c r="P78" s="903"/>
      <c r="Q78" s="904">
        <v>9</v>
      </c>
      <c r="R78" s="858"/>
      <c r="S78" s="858"/>
      <c r="T78" s="858"/>
      <c r="U78" s="858"/>
      <c r="V78" s="858">
        <v>5</v>
      </c>
      <c r="W78" s="858"/>
      <c r="X78" s="858"/>
      <c r="Y78" s="858"/>
      <c r="Z78" s="858"/>
      <c r="AA78" s="858">
        <v>3</v>
      </c>
      <c r="AB78" s="858"/>
      <c r="AC78" s="858"/>
      <c r="AD78" s="858"/>
      <c r="AE78" s="858"/>
      <c r="AF78" s="858">
        <v>3</v>
      </c>
      <c r="AG78" s="858"/>
      <c r="AH78" s="858"/>
      <c r="AI78" s="858"/>
      <c r="AJ78" s="858"/>
      <c r="AK78" s="858" t="s">
        <v>502</v>
      </c>
      <c r="AL78" s="858"/>
      <c r="AM78" s="858"/>
      <c r="AN78" s="858"/>
      <c r="AO78" s="858"/>
      <c r="AP78" s="858" t="s">
        <v>502</v>
      </c>
      <c r="AQ78" s="858"/>
      <c r="AR78" s="858"/>
      <c r="AS78" s="858"/>
      <c r="AT78" s="858"/>
      <c r="AU78" s="858" t="s">
        <v>502</v>
      </c>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15">
      <c r="A79" s="241">
        <v>12</v>
      </c>
      <c r="B79" s="901" t="s">
        <v>572</v>
      </c>
      <c r="C79" s="902"/>
      <c r="D79" s="902"/>
      <c r="E79" s="902"/>
      <c r="F79" s="902"/>
      <c r="G79" s="902"/>
      <c r="H79" s="902"/>
      <c r="I79" s="902"/>
      <c r="J79" s="902"/>
      <c r="K79" s="902"/>
      <c r="L79" s="902"/>
      <c r="M79" s="902"/>
      <c r="N79" s="902"/>
      <c r="O79" s="902"/>
      <c r="P79" s="903"/>
      <c r="Q79" s="904">
        <v>1</v>
      </c>
      <c r="R79" s="858"/>
      <c r="S79" s="858"/>
      <c r="T79" s="858"/>
      <c r="U79" s="858"/>
      <c r="V79" s="858">
        <v>0</v>
      </c>
      <c r="W79" s="858"/>
      <c r="X79" s="858"/>
      <c r="Y79" s="858"/>
      <c r="Z79" s="858"/>
      <c r="AA79" s="858">
        <v>0</v>
      </c>
      <c r="AB79" s="858"/>
      <c r="AC79" s="858"/>
      <c r="AD79" s="858"/>
      <c r="AE79" s="858"/>
      <c r="AF79" s="858">
        <v>0</v>
      </c>
      <c r="AG79" s="858"/>
      <c r="AH79" s="858"/>
      <c r="AI79" s="858"/>
      <c r="AJ79" s="858"/>
      <c r="AK79" s="858" t="s">
        <v>502</v>
      </c>
      <c r="AL79" s="858"/>
      <c r="AM79" s="858"/>
      <c r="AN79" s="858"/>
      <c r="AO79" s="858"/>
      <c r="AP79" s="858" t="s">
        <v>502</v>
      </c>
      <c r="AQ79" s="858"/>
      <c r="AR79" s="858"/>
      <c r="AS79" s="858"/>
      <c r="AT79" s="858"/>
      <c r="AU79" s="858" t="s">
        <v>502</v>
      </c>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15">
      <c r="A80" s="241">
        <v>13</v>
      </c>
      <c r="B80" s="901" t="s">
        <v>579</v>
      </c>
      <c r="C80" s="902"/>
      <c r="D80" s="902"/>
      <c r="E80" s="902"/>
      <c r="F80" s="902"/>
      <c r="G80" s="902"/>
      <c r="H80" s="902"/>
      <c r="I80" s="902"/>
      <c r="J80" s="902"/>
      <c r="K80" s="902"/>
      <c r="L80" s="902"/>
      <c r="M80" s="902"/>
      <c r="N80" s="902"/>
      <c r="O80" s="902"/>
      <c r="P80" s="903"/>
      <c r="Q80" s="904">
        <v>21933</v>
      </c>
      <c r="R80" s="858"/>
      <c r="S80" s="858"/>
      <c r="T80" s="858"/>
      <c r="U80" s="858"/>
      <c r="V80" s="858">
        <v>20389</v>
      </c>
      <c r="W80" s="858"/>
      <c r="X80" s="858"/>
      <c r="Y80" s="858"/>
      <c r="Z80" s="858"/>
      <c r="AA80" s="858">
        <v>1544</v>
      </c>
      <c r="AB80" s="858"/>
      <c r="AC80" s="858"/>
      <c r="AD80" s="858"/>
      <c r="AE80" s="858"/>
      <c r="AF80" s="858">
        <v>29459</v>
      </c>
      <c r="AG80" s="858"/>
      <c r="AH80" s="858"/>
      <c r="AI80" s="858"/>
      <c r="AJ80" s="858"/>
      <c r="AK80" s="858" t="s">
        <v>502</v>
      </c>
      <c r="AL80" s="858"/>
      <c r="AM80" s="858"/>
      <c r="AN80" s="858"/>
      <c r="AO80" s="858"/>
      <c r="AP80" s="858">
        <v>53900</v>
      </c>
      <c r="AQ80" s="858"/>
      <c r="AR80" s="858"/>
      <c r="AS80" s="858"/>
      <c r="AT80" s="858"/>
      <c r="AU80" s="858">
        <v>808</v>
      </c>
      <c r="AV80" s="858"/>
      <c r="AW80" s="858"/>
      <c r="AX80" s="858"/>
      <c r="AY80" s="858"/>
      <c r="AZ80" s="860" t="s">
        <v>573</v>
      </c>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15">
      <c r="A81" s="241">
        <v>14</v>
      </c>
      <c r="B81" s="901" t="s">
        <v>580</v>
      </c>
      <c r="C81" s="902"/>
      <c r="D81" s="902"/>
      <c r="E81" s="902"/>
      <c r="F81" s="902"/>
      <c r="G81" s="902"/>
      <c r="H81" s="902"/>
      <c r="I81" s="902"/>
      <c r="J81" s="902"/>
      <c r="K81" s="902"/>
      <c r="L81" s="902"/>
      <c r="M81" s="902"/>
      <c r="N81" s="902"/>
      <c r="O81" s="902"/>
      <c r="P81" s="903"/>
      <c r="Q81" s="904">
        <v>751</v>
      </c>
      <c r="R81" s="858"/>
      <c r="S81" s="858"/>
      <c r="T81" s="858"/>
      <c r="U81" s="858"/>
      <c r="V81" s="858">
        <v>643</v>
      </c>
      <c r="W81" s="858"/>
      <c r="X81" s="858"/>
      <c r="Y81" s="858"/>
      <c r="Z81" s="858"/>
      <c r="AA81" s="858">
        <v>109</v>
      </c>
      <c r="AB81" s="858"/>
      <c r="AC81" s="858"/>
      <c r="AD81" s="858"/>
      <c r="AE81" s="858"/>
      <c r="AF81" s="858">
        <v>1652</v>
      </c>
      <c r="AG81" s="858"/>
      <c r="AH81" s="858"/>
      <c r="AI81" s="858"/>
      <c r="AJ81" s="858"/>
      <c r="AK81" s="858" t="s">
        <v>502</v>
      </c>
      <c r="AL81" s="858"/>
      <c r="AM81" s="858"/>
      <c r="AN81" s="858"/>
      <c r="AO81" s="858"/>
      <c r="AP81" s="858">
        <v>1192</v>
      </c>
      <c r="AQ81" s="858"/>
      <c r="AR81" s="858"/>
      <c r="AS81" s="858"/>
      <c r="AT81" s="858"/>
      <c r="AU81" s="858" t="s">
        <v>502</v>
      </c>
      <c r="AV81" s="858"/>
      <c r="AW81" s="858"/>
      <c r="AX81" s="858"/>
      <c r="AY81" s="858"/>
      <c r="AZ81" s="860" t="s">
        <v>573</v>
      </c>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15">
      <c r="A82" s="241">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15">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15">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15">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15">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15">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
      <c r="A88" s="243" t="s">
        <v>390</v>
      </c>
      <c r="B88" s="817" t="s">
        <v>415</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36262</v>
      </c>
      <c r="AG88" s="872"/>
      <c r="AH88" s="872"/>
      <c r="AI88" s="872"/>
      <c r="AJ88" s="872"/>
      <c r="AK88" s="869"/>
      <c r="AL88" s="869"/>
      <c r="AM88" s="869"/>
      <c r="AN88" s="869"/>
      <c r="AO88" s="869"/>
      <c r="AP88" s="872">
        <v>56460</v>
      </c>
      <c r="AQ88" s="872"/>
      <c r="AR88" s="872"/>
      <c r="AS88" s="872"/>
      <c r="AT88" s="872"/>
      <c r="AU88" s="872">
        <v>893</v>
      </c>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390</v>
      </c>
      <c r="BR102" s="817" t="s">
        <v>416</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140</v>
      </c>
      <c r="CS102" s="880"/>
      <c r="CT102" s="880"/>
      <c r="CU102" s="880"/>
      <c r="CV102" s="919"/>
      <c r="CW102" s="918">
        <v>25</v>
      </c>
      <c r="CX102" s="880"/>
      <c r="CY102" s="880"/>
      <c r="CZ102" s="880"/>
      <c r="DA102" s="919"/>
      <c r="DB102" s="918" t="s">
        <v>502</v>
      </c>
      <c r="DC102" s="880"/>
      <c r="DD102" s="880"/>
      <c r="DE102" s="880"/>
      <c r="DF102" s="919"/>
      <c r="DG102" s="918" t="s">
        <v>502</v>
      </c>
      <c r="DH102" s="880"/>
      <c r="DI102" s="880"/>
      <c r="DJ102" s="880"/>
      <c r="DK102" s="919"/>
      <c r="DL102" s="918" t="s">
        <v>502</v>
      </c>
      <c r="DM102" s="880"/>
      <c r="DN102" s="880"/>
      <c r="DO102" s="880"/>
      <c r="DP102" s="919"/>
      <c r="DQ102" s="918" t="s">
        <v>502</v>
      </c>
      <c r="DR102" s="880"/>
      <c r="DS102" s="880"/>
      <c r="DT102" s="880"/>
      <c r="DU102" s="919"/>
      <c r="DV102" s="817"/>
      <c r="DW102" s="818"/>
      <c r="DX102" s="818"/>
      <c r="DY102" s="818"/>
      <c r="DZ102" s="942"/>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417</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418</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419</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420</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45" t="s">
        <v>421</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422</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x14ac:dyDescent="0.15">
      <c r="A109" s="940" t="s">
        <v>423</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424</v>
      </c>
      <c r="AB109" s="921"/>
      <c r="AC109" s="921"/>
      <c r="AD109" s="921"/>
      <c r="AE109" s="922"/>
      <c r="AF109" s="920" t="s">
        <v>425</v>
      </c>
      <c r="AG109" s="921"/>
      <c r="AH109" s="921"/>
      <c r="AI109" s="921"/>
      <c r="AJ109" s="922"/>
      <c r="AK109" s="920" t="s">
        <v>305</v>
      </c>
      <c r="AL109" s="921"/>
      <c r="AM109" s="921"/>
      <c r="AN109" s="921"/>
      <c r="AO109" s="922"/>
      <c r="AP109" s="920" t="s">
        <v>426</v>
      </c>
      <c r="AQ109" s="921"/>
      <c r="AR109" s="921"/>
      <c r="AS109" s="921"/>
      <c r="AT109" s="923"/>
      <c r="AU109" s="940" t="s">
        <v>423</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424</v>
      </c>
      <c r="BR109" s="921"/>
      <c r="BS109" s="921"/>
      <c r="BT109" s="921"/>
      <c r="BU109" s="922"/>
      <c r="BV109" s="920" t="s">
        <v>425</v>
      </c>
      <c r="BW109" s="921"/>
      <c r="BX109" s="921"/>
      <c r="BY109" s="921"/>
      <c r="BZ109" s="922"/>
      <c r="CA109" s="920" t="s">
        <v>305</v>
      </c>
      <c r="CB109" s="921"/>
      <c r="CC109" s="921"/>
      <c r="CD109" s="921"/>
      <c r="CE109" s="922"/>
      <c r="CF109" s="941" t="s">
        <v>426</v>
      </c>
      <c r="CG109" s="941"/>
      <c r="CH109" s="941"/>
      <c r="CI109" s="941"/>
      <c r="CJ109" s="941"/>
      <c r="CK109" s="920" t="s">
        <v>427</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424</v>
      </c>
      <c r="DH109" s="921"/>
      <c r="DI109" s="921"/>
      <c r="DJ109" s="921"/>
      <c r="DK109" s="922"/>
      <c r="DL109" s="920" t="s">
        <v>425</v>
      </c>
      <c r="DM109" s="921"/>
      <c r="DN109" s="921"/>
      <c r="DO109" s="921"/>
      <c r="DP109" s="922"/>
      <c r="DQ109" s="920" t="s">
        <v>305</v>
      </c>
      <c r="DR109" s="921"/>
      <c r="DS109" s="921"/>
      <c r="DT109" s="921"/>
      <c r="DU109" s="922"/>
      <c r="DV109" s="920" t="s">
        <v>426</v>
      </c>
      <c r="DW109" s="921"/>
      <c r="DX109" s="921"/>
      <c r="DY109" s="921"/>
      <c r="DZ109" s="923"/>
    </row>
    <row r="110" spans="1:131" s="233" customFormat="1" ht="26.25" customHeight="1" x14ac:dyDescent="0.15">
      <c r="A110" s="924" t="s">
        <v>428</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1464810</v>
      </c>
      <c r="AB110" s="928"/>
      <c r="AC110" s="928"/>
      <c r="AD110" s="928"/>
      <c r="AE110" s="929"/>
      <c r="AF110" s="930">
        <v>1488373</v>
      </c>
      <c r="AG110" s="928"/>
      <c r="AH110" s="928"/>
      <c r="AI110" s="928"/>
      <c r="AJ110" s="929"/>
      <c r="AK110" s="930">
        <v>1520961</v>
      </c>
      <c r="AL110" s="928"/>
      <c r="AM110" s="928"/>
      <c r="AN110" s="928"/>
      <c r="AO110" s="929"/>
      <c r="AP110" s="931">
        <v>25</v>
      </c>
      <c r="AQ110" s="932"/>
      <c r="AR110" s="932"/>
      <c r="AS110" s="932"/>
      <c r="AT110" s="933"/>
      <c r="AU110" s="934" t="s">
        <v>72</v>
      </c>
      <c r="AV110" s="935"/>
      <c r="AW110" s="935"/>
      <c r="AX110" s="935"/>
      <c r="AY110" s="935"/>
      <c r="AZ110" s="957" t="s">
        <v>429</v>
      </c>
      <c r="BA110" s="925"/>
      <c r="BB110" s="925"/>
      <c r="BC110" s="925"/>
      <c r="BD110" s="925"/>
      <c r="BE110" s="925"/>
      <c r="BF110" s="925"/>
      <c r="BG110" s="925"/>
      <c r="BH110" s="925"/>
      <c r="BI110" s="925"/>
      <c r="BJ110" s="925"/>
      <c r="BK110" s="925"/>
      <c r="BL110" s="925"/>
      <c r="BM110" s="925"/>
      <c r="BN110" s="925"/>
      <c r="BO110" s="925"/>
      <c r="BP110" s="926"/>
      <c r="BQ110" s="958">
        <v>12437258</v>
      </c>
      <c r="BR110" s="959"/>
      <c r="BS110" s="959"/>
      <c r="BT110" s="959"/>
      <c r="BU110" s="959"/>
      <c r="BV110" s="959">
        <v>12737454</v>
      </c>
      <c r="BW110" s="959"/>
      <c r="BX110" s="959"/>
      <c r="BY110" s="959"/>
      <c r="BZ110" s="959"/>
      <c r="CA110" s="959">
        <v>12733886</v>
      </c>
      <c r="CB110" s="959"/>
      <c r="CC110" s="959"/>
      <c r="CD110" s="959"/>
      <c r="CE110" s="959"/>
      <c r="CF110" s="972">
        <v>209.5</v>
      </c>
      <c r="CG110" s="973"/>
      <c r="CH110" s="973"/>
      <c r="CI110" s="973"/>
      <c r="CJ110" s="973"/>
      <c r="CK110" s="974" t="s">
        <v>430</v>
      </c>
      <c r="CL110" s="975"/>
      <c r="CM110" s="957" t="s">
        <v>431</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v>6035</v>
      </c>
      <c r="DH110" s="959"/>
      <c r="DI110" s="959"/>
      <c r="DJ110" s="959"/>
      <c r="DK110" s="959"/>
      <c r="DL110" s="959">
        <v>53634</v>
      </c>
      <c r="DM110" s="959"/>
      <c r="DN110" s="959"/>
      <c r="DO110" s="959"/>
      <c r="DP110" s="959"/>
      <c r="DQ110" s="959">
        <v>46064</v>
      </c>
      <c r="DR110" s="959"/>
      <c r="DS110" s="959"/>
      <c r="DT110" s="959"/>
      <c r="DU110" s="959"/>
      <c r="DV110" s="960">
        <v>0.8</v>
      </c>
      <c r="DW110" s="960"/>
      <c r="DX110" s="960"/>
      <c r="DY110" s="960"/>
      <c r="DZ110" s="961"/>
    </row>
    <row r="111" spans="1:131" s="233" customFormat="1" ht="26.25" customHeight="1" x14ac:dyDescent="0.15">
      <c r="A111" s="962" t="s">
        <v>432</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127</v>
      </c>
      <c r="AB111" s="966"/>
      <c r="AC111" s="966"/>
      <c r="AD111" s="966"/>
      <c r="AE111" s="967"/>
      <c r="AF111" s="968" t="s">
        <v>127</v>
      </c>
      <c r="AG111" s="966"/>
      <c r="AH111" s="966"/>
      <c r="AI111" s="966"/>
      <c r="AJ111" s="967"/>
      <c r="AK111" s="968" t="s">
        <v>127</v>
      </c>
      <c r="AL111" s="966"/>
      <c r="AM111" s="966"/>
      <c r="AN111" s="966"/>
      <c r="AO111" s="967"/>
      <c r="AP111" s="969" t="s">
        <v>127</v>
      </c>
      <c r="AQ111" s="970"/>
      <c r="AR111" s="970"/>
      <c r="AS111" s="970"/>
      <c r="AT111" s="971"/>
      <c r="AU111" s="936"/>
      <c r="AV111" s="937"/>
      <c r="AW111" s="937"/>
      <c r="AX111" s="937"/>
      <c r="AY111" s="937"/>
      <c r="AZ111" s="950" t="s">
        <v>433</v>
      </c>
      <c r="BA111" s="951"/>
      <c r="BB111" s="951"/>
      <c r="BC111" s="951"/>
      <c r="BD111" s="951"/>
      <c r="BE111" s="951"/>
      <c r="BF111" s="951"/>
      <c r="BG111" s="951"/>
      <c r="BH111" s="951"/>
      <c r="BI111" s="951"/>
      <c r="BJ111" s="951"/>
      <c r="BK111" s="951"/>
      <c r="BL111" s="951"/>
      <c r="BM111" s="951"/>
      <c r="BN111" s="951"/>
      <c r="BO111" s="951"/>
      <c r="BP111" s="952"/>
      <c r="BQ111" s="953">
        <v>9364</v>
      </c>
      <c r="BR111" s="954"/>
      <c r="BS111" s="954"/>
      <c r="BT111" s="954"/>
      <c r="BU111" s="954"/>
      <c r="BV111" s="954">
        <v>55401</v>
      </c>
      <c r="BW111" s="954"/>
      <c r="BX111" s="954"/>
      <c r="BY111" s="954"/>
      <c r="BZ111" s="954"/>
      <c r="CA111" s="954">
        <v>46860</v>
      </c>
      <c r="CB111" s="954"/>
      <c r="CC111" s="954"/>
      <c r="CD111" s="954"/>
      <c r="CE111" s="954"/>
      <c r="CF111" s="948">
        <v>0.8</v>
      </c>
      <c r="CG111" s="949"/>
      <c r="CH111" s="949"/>
      <c r="CI111" s="949"/>
      <c r="CJ111" s="949"/>
      <c r="CK111" s="976"/>
      <c r="CL111" s="977"/>
      <c r="CM111" s="950" t="s">
        <v>434</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127</v>
      </c>
      <c r="DH111" s="954"/>
      <c r="DI111" s="954"/>
      <c r="DJ111" s="954"/>
      <c r="DK111" s="954"/>
      <c r="DL111" s="954" t="s">
        <v>127</v>
      </c>
      <c r="DM111" s="954"/>
      <c r="DN111" s="954"/>
      <c r="DO111" s="954"/>
      <c r="DP111" s="954"/>
      <c r="DQ111" s="954" t="s">
        <v>127</v>
      </c>
      <c r="DR111" s="954"/>
      <c r="DS111" s="954"/>
      <c r="DT111" s="954"/>
      <c r="DU111" s="954"/>
      <c r="DV111" s="955" t="s">
        <v>127</v>
      </c>
      <c r="DW111" s="955"/>
      <c r="DX111" s="955"/>
      <c r="DY111" s="955"/>
      <c r="DZ111" s="956"/>
    </row>
    <row r="112" spans="1:131" s="233" customFormat="1" ht="26.25" customHeight="1" x14ac:dyDescent="0.15">
      <c r="A112" s="980" t="s">
        <v>435</v>
      </c>
      <c r="B112" s="981"/>
      <c r="C112" s="951" t="s">
        <v>436</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127</v>
      </c>
      <c r="AB112" s="987"/>
      <c r="AC112" s="987"/>
      <c r="AD112" s="987"/>
      <c r="AE112" s="988"/>
      <c r="AF112" s="989" t="s">
        <v>127</v>
      </c>
      <c r="AG112" s="987"/>
      <c r="AH112" s="987"/>
      <c r="AI112" s="987"/>
      <c r="AJ112" s="988"/>
      <c r="AK112" s="989" t="s">
        <v>127</v>
      </c>
      <c r="AL112" s="987"/>
      <c r="AM112" s="987"/>
      <c r="AN112" s="987"/>
      <c r="AO112" s="988"/>
      <c r="AP112" s="990" t="s">
        <v>127</v>
      </c>
      <c r="AQ112" s="991"/>
      <c r="AR112" s="991"/>
      <c r="AS112" s="991"/>
      <c r="AT112" s="992"/>
      <c r="AU112" s="936"/>
      <c r="AV112" s="937"/>
      <c r="AW112" s="937"/>
      <c r="AX112" s="937"/>
      <c r="AY112" s="937"/>
      <c r="AZ112" s="950" t="s">
        <v>437</v>
      </c>
      <c r="BA112" s="951"/>
      <c r="BB112" s="951"/>
      <c r="BC112" s="951"/>
      <c r="BD112" s="951"/>
      <c r="BE112" s="951"/>
      <c r="BF112" s="951"/>
      <c r="BG112" s="951"/>
      <c r="BH112" s="951"/>
      <c r="BI112" s="951"/>
      <c r="BJ112" s="951"/>
      <c r="BK112" s="951"/>
      <c r="BL112" s="951"/>
      <c r="BM112" s="951"/>
      <c r="BN112" s="951"/>
      <c r="BO112" s="951"/>
      <c r="BP112" s="952"/>
      <c r="BQ112" s="953">
        <v>1125283</v>
      </c>
      <c r="BR112" s="954"/>
      <c r="BS112" s="954"/>
      <c r="BT112" s="954"/>
      <c r="BU112" s="954"/>
      <c r="BV112" s="954">
        <v>1030731</v>
      </c>
      <c r="BW112" s="954"/>
      <c r="BX112" s="954"/>
      <c r="BY112" s="954"/>
      <c r="BZ112" s="954"/>
      <c r="CA112" s="954">
        <v>954908</v>
      </c>
      <c r="CB112" s="954"/>
      <c r="CC112" s="954"/>
      <c r="CD112" s="954"/>
      <c r="CE112" s="954"/>
      <c r="CF112" s="948">
        <v>15.7</v>
      </c>
      <c r="CG112" s="949"/>
      <c r="CH112" s="949"/>
      <c r="CI112" s="949"/>
      <c r="CJ112" s="949"/>
      <c r="CK112" s="976"/>
      <c r="CL112" s="977"/>
      <c r="CM112" s="950" t="s">
        <v>438</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127</v>
      </c>
      <c r="DH112" s="954"/>
      <c r="DI112" s="954"/>
      <c r="DJ112" s="954"/>
      <c r="DK112" s="954"/>
      <c r="DL112" s="954" t="s">
        <v>127</v>
      </c>
      <c r="DM112" s="954"/>
      <c r="DN112" s="954"/>
      <c r="DO112" s="954"/>
      <c r="DP112" s="954"/>
      <c r="DQ112" s="954" t="s">
        <v>127</v>
      </c>
      <c r="DR112" s="954"/>
      <c r="DS112" s="954"/>
      <c r="DT112" s="954"/>
      <c r="DU112" s="954"/>
      <c r="DV112" s="955" t="s">
        <v>127</v>
      </c>
      <c r="DW112" s="955"/>
      <c r="DX112" s="955"/>
      <c r="DY112" s="955"/>
      <c r="DZ112" s="956"/>
    </row>
    <row r="113" spans="1:130" s="233" customFormat="1" ht="26.25" customHeight="1" x14ac:dyDescent="0.15">
      <c r="A113" s="982"/>
      <c r="B113" s="983"/>
      <c r="C113" s="951" t="s">
        <v>439</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126987</v>
      </c>
      <c r="AB113" s="966"/>
      <c r="AC113" s="966"/>
      <c r="AD113" s="966"/>
      <c r="AE113" s="967"/>
      <c r="AF113" s="968">
        <v>126282</v>
      </c>
      <c r="AG113" s="966"/>
      <c r="AH113" s="966"/>
      <c r="AI113" s="966"/>
      <c r="AJ113" s="967"/>
      <c r="AK113" s="968">
        <v>120843</v>
      </c>
      <c r="AL113" s="966"/>
      <c r="AM113" s="966"/>
      <c r="AN113" s="966"/>
      <c r="AO113" s="967"/>
      <c r="AP113" s="969">
        <v>2</v>
      </c>
      <c r="AQ113" s="970"/>
      <c r="AR113" s="970"/>
      <c r="AS113" s="970"/>
      <c r="AT113" s="971"/>
      <c r="AU113" s="936"/>
      <c r="AV113" s="937"/>
      <c r="AW113" s="937"/>
      <c r="AX113" s="937"/>
      <c r="AY113" s="937"/>
      <c r="AZ113" s="950" t="s">
        <v>440</v>
      </c>
      <c r="BA113" s="951"/>
      <c r="BB113" s="951"/>
      <c r="BC113" s="951"/>
      <c r="BD113" s="951"/>
      <c r="BE113" s="951"/>
      <c r="BF113" s="951"/>
      <c r="BG113" s="951"/>
      <c r="BH113" s="951"/>
      <c r="BI113" s="951"/>
      <c r="BJ113" s="951"/>
      <c r="BK113" s="951"/>
      <c r="BL113" s="951"/>
      <c r="BM113" s="951"/>
      <c r="BN113" s="951"/>
      <c r="BO113" s="951"/>
      <c r="BP113" s="952"/>
      <c r="BQ113" s="953">
        <v>1168912</v>
      </c>
      <c r="BR113" s="954"/>
      <c r="BS113" s="954"/>
      <c r="BT113" s="954"/>
      <c r="BU113" s="954"/>
      <c r="BV113" s="954">
        <v>1082280</v>
      </c>
      <c r="BW113" s="954"/>
      <c r="BX113" s="954"/>
      <c r="BY113" s="954"/>
      <c r="BZ113" s="954"/>
      <c r="CA113" s="954">
        <v>892697</v>
      </c>
      <c r="CB113" s="954"/>
      <c r="CC113" s="954"/>
      <c r="CD113" s="954"/>
      <c r="CE113" s="954"/>
      <c r="CF113" s="948">
        <v>14.7</v>
      </c>
      <c r="CG113" s="949"/>
      <c r="CH113" s="949"/>
      <c r="CI113" s="949"/>
      <c r="CJ113" s="949"/>
      <c r="CK113" s="976"/>
      <c r="CL113" s="977"/>
      <c r="CM113" s="950" t="s">
        <v>441</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127</v>
      </c>
      <c r="DH113" s="987"/>
      <c r="DI113" s="987"/>
      <c r="DJ113" s="987"/>
      <c r="DK113" s="988"/>
      <c r="DL113" s="989" t="s">
        <v>127</v>
      </c>
      <c r="DM113" s="987"/>
      <c r="DN113" s="987"/>
      <c r="DO113" s="987"/>
      <c r="DP113" s="988"/>
      <c r="DQ113" s="989" t="s">
        <v>127</v>
      </c>
      <c r="DR113" s="987"/>
      <c r="DS113" s="987"/>
      <c r="DT113" s="987"/>
      <c r="DU113" s="988"/>
      <c r="DV113" s="990" t="s">
        <v>127</v>
      </c>
      <c r="DW113" s="991"/>
      <c r="DX113" s="991"/>
      <c r="DY113" s="991"/>
      <c r="DZ113" s="992"/>
    </row>
    <row r="114" spans="1:130" s="233" customFormat="1" ht="26.25" customHeight="1" x14ac:dyDescent="0.15">
      <c r="A114" s="982"/>
      <c r="B114" s="983"/>
      <c r="C114" s="951" t="s">
        <v>442</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96793</v>
      </c>
      <c r="AB114" s="987"/>
      <c r="AC114" s="987"/>
      <c r="AD114" s="987"/>
      <c r="AE114" s="988"/>
      <c r="AF114" s="989">
        <v>96981</v>
      </c>
      <c r="AG114" s="987"/>
      <c r="AH114" s="987"/>
      <c r="AI114" s="987"/>
      <c r="AJ114" s="988"/>
      <c r="AK114" s="989">
        <v>82573</v>
      </c>
      <c r="AL114" s="987"/>
      <c r="AM114" s="987"/>
      <c r="AN114" s="987"/>
      <c r="AO114" s="988"/>
      <c r="AP114" s="990">
        <v>1.4</v>
      </c>
      <c r="AQ114" s="991"/>
      <c r="AR114" s="991"/>
      <c r="AS114" s="991"/>
      <c r="AT114" s="992"/>
      <c r="AU114" s="936"/>
      <c r="AV114" s="937"/>
      <c r="AW114" s="937"/>
      <c r="AX114" s="937"/>
      <c r="AY114" s="937"/>
      <c r="AZ114" s="950" t="s">
        <v>443</v>
      </c>
      <c r="BA114" s="951"/>
      <c r="BB114" s="951"/>
      <c r="BC114" s="951"/>
      <c r="BD114" s="951"/>
      <c r="BE114" s="951"/>
      <c r="BF114" s="951"/>
      <c r="BG114" s="951"/>
      <c r="BH114" s="951"/>
      <c r="BI114" s="951"/>
      <c r="BJ114" s="951"/>
      <c r="BK114" s="951"/>
      <c r="BL114" s="951"/>
      <c r="BM114" s="951"/>
      <c r="BN114" s="951"/>
      <c r="BO114" s="951"/>
      <c r="BP114" s="952"/>
      <c r="BQ114" s="953">
        <v>1540173</v>
      </c>
      <c r="BR114" s="954"/>
      <c r="BS114" s="954"/>
      <c r="BT114" s="954"/>
      <c r="BU114" s="954"/>
      <c r="BV114" s="954">
        <v>1456203</v>
      </c>
      <c r="BW114" s="954"/>
      <c r="BX114" s="954"/>
      <c r="BY114" s="954"/>
      <c r="BZ114" s="954"/>
      <c r="CA114" s="954">
        <v>1411456</v>
      </c>
      <c r="CB114" s="954"/>
      <c r="CC114" s="954"/>
      <c r="CD114" s="954"/>
      <c r="CE114" s="954"/>
      <c r="CF114" s="948">
        <v>23.2</v>
      </c>
      <c r="CG114" s="949"/>
      <c r="CH114" s="949"/>
      <c r="CI114" s="949"/>
      <c r="CJ114" s="949"/>
      <c r="CK114" s="976"/>
      <c r="CL114" s="977"/>
      <c r="CM114" s="950" t="s">
        <v>444</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127</v>
      </c>
      <c r="DH114" s="987"/>
      <c r="DI114" s="987"/>
      <c r="DJ114" s="987"/>
      <c r="DK114" s="988"/>
      <c r="DL114" s="989" t="s">
        <v>127</v>
      </c>
      <c r="DM114" s="987"/>
      <c r="DN114" s="987"/>
      <c r="DO114" s="987"/>
      <c r="DP114" s="988"/>
      <c r="DQ114" s="989" t="s">
        <v>127</v>
      </c>
      <c r="DR114" s="987"/>
      <c r="DS114" s="987"/>
      <c r="DT114" s="987"/>
      <c r="DU114" s="988"/>
      <c r="DV114" s="990" t="s">
        <v>127</v>
      </c>
      <c r="DW114" s="991"/>
      <c r="DX114" s="991"/>
      <c r="DY114" s="991"/>
      <c r="DZ114" s="992"/>
    </row>
    <row r="115" spans="1:130" s="233" customFormat="1" ht="26.25" customHeight="1" x14ac:dyDescent="0.15">
      <c r="A115" s="982"/>
      <c r="B115" s="983"/>
      <c r="C115" s="951" t="s">
        <v>445</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9995</v>
      </c>
      <c r="AB115" s="966"/>
      <c r="AC115" s="966"/>
      <c r="AD115" s="966"/>
      <c r="AE115" s="967"/>
      <c r="AF115" s="968">
        <v>9174</v>
      </c>
      <c r="AG115" s="966"/>
      <c r="AH115" s="966"/>
      <c r="AI115" s="966"/>
      <c r="AJ115" s="967"/>
      <c r="AK115" s="968">
        <v>8648</v>
      </c>
      <c r="AL115" s="966"/>
      <c r="AM115" s="966"/>
      <c r="AN115" s="966"/>
      <c r="AO115" s="967"/>
      <c r="AP115" s="969">
        <v>0.1</v>
      </c>
      <c r="AQ115" s="970"/>
      <c r="AR115" s="970"/>
      <c r="AS115" s="970"/>
      <c r="AT115" s="971"/>
      <c r="AU115" s="936"/>
      <c r="AV115" s="937"/>
      <c r="AW115" s="937"/>
      <c r="AX115" s="937"/>
      <c r="AY115" s="937"/>
      <c r="AZ115" s="950" t="s">
        <v>446</v>
      </c>
      <c r="BA115" s="951"/>
      <c r="BB115" s="951"/>
      <c r="BC115" s="951"/>
      <c r="BD115" s="951"/>
      <c r="BE115" s="951"/>
      <c r="BF115" s="951"/>
      <c r="BG115" s="951"/>
      <c r="BH115" s="951"/>
      <c r="BI115" s="951"/>
      <c r="BJ115" s="951"/>
      <c r="BK115" s="951"/>
      <c r="BL115" s="951"/>
      <c r="BM115" s="951"/>
      <c r="BN115" s="951"/>
      <c r="BO115" s="951"/>
      <c r="BP115" s="952"/>
      <c r="BQ115" s="953" t="s">
        <v>127</v>
      </c>
      <c r="BR115" s="954"/>
      <c r="BS115" s="954"/>
      <c r="BT115" s="954"/>
      <c r="BU115" s="954"/>
      <c r="BV115" s="954" t="s">
        <v>127</v>
      </c>
      <c r="BW115" s="954"/>
      <c r="BX115" s="954"/>
      <c r="BY115" s="954"/>
      <c r="BZ115" s="954"/>
      <c r="CA115" s="954" t="s">
        <v>127</v>
      </c>
      <c r="CB115" s="954"/>
      <c r="CC115" s="954"/>
      <c r="CD115" s="954"/>
      <c r="CE115" s="954"/>
      <c r="CF115" s="948" t="s">
        <v>127</v>
      </c>
      <c r="CG115" s="949"/>
      <c r="CH115" s="949"/>
      <c r="CI115" s="949"/>
      <c r="CJ115" s="949"/>
      <c r="CK115" s="976"/>
      <c r="CL115" s="977"/>
      <c r="CM115" s="950" t="s">
        <v>447</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127</v>
      </c>
      <c r="DH115" s="987"/>
      <c r="DI115" s="987"/>
      <c r="DJ115" s="987"/>
      <c r="DK115" s="988"/>
      <c r="DL115" s="989" t="s">
        <v>127</v>
      </c>
      <c r="DM115" s="987"/>
      <c r="DN115" s="987"/>
      <c r="DO115" s="987"/>
      <c r="DP115" s="988"/>
      <c r="DQ115" s="989" t="s">
        <v>127</v>
      </c>
      <c r="DR115" s="987"/>
      <c r="DS115" s="987"/>
      <c r="DT115" s="987"/>
      <c r="DU115" s="988"/>
      <c r="DV115" s="990" t="s">
        <v>127</v>
      </c>
      <c r="DW115" s="991"/>
      <c r="DX115" s="991"/>
      <c r="DY115" s="991"/>
      <c r="DZ115" s="992"/>
    </row>
    <row r="116" spans="1:130" s="233" customFormat="1" ht="26.25" customHeight="1" x14ac:dyDescent="0.15">
      <c r="A116" s="984"/>
      <c r="B116" s="985"/>
      <c r="C116" s="993" t="s">
        <v>448</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v>22</v>
      </c>
      <c r="AB116" s="987"/>
      <c r="AC116" s="987"/>
      <c r="AD116" s="987"/>
      <c r="AE116" s="988"/>
      <c r="AF116" s="989" t="s">
        <v>127</v>
      </c>
      <c r="AG116" s="987"/>
      <c r="AH116" s="987"/>
      <c r="AI116" s="987"/>
      <c r="AJ116" s="988"/>
      <c r="AK116" s="989" t="s">
        <v>127</v>
      </c>
      <c r="AL116" s="987"/>
      <c r="AM116" s="987"/>
      <c r="AN116" s="987"/>
      <c r="AO116" s="988"/>
      <c r="AP116" s="990" t="s">
        <v>127</v>
      </c>
      <c r="AQ116" s="991"/>
      <c r="AR116" s="991"/>
      <c r="AS116" s="991"/>
      <c r="AT116" s="992"/>
      <c r="AU116" s="936"/>
      <c r="AV116" s="937"/>
      <c r="AW116" s="937"/>
      <c r="AX116" s="937"/>
      <c r="AY116" s="937"/>
      <c r="AZ116" s="995" t="s">
        <v>449</v>
      </c>
      <c r="BA116" s="996"/>
      <c r="BB116" s="996"/>
      <c r="BC116" s="996"/>
      <c r="BD116" s="996"/>
      <c r="BE116" s="996"/>
      <c r="BF116" s="996"/>
      <c r="BG116" s="996"/>
      <c r="BH116" s="996"/>
      <c r="BI116" s="996"/>
      <c r="BJ116" s="996"/>
      <c r="BK116" s="996"/>
      <c r="BL116" s="996"/>
      <c r="BM116" s="996"/>
      <c r="BN116" s="996"/>
      <c r="BO116" s="996"/>
      <c r="BP116" s="997"/>
      <c r="BQ116" s="953" t="s">
        <v>127</v>
      </c>
      <c r="BR116" s="954"/>
      <c r="BS116" s="954"/>
      <c r="BT116" s="954"/>
      <c r="BU116" s="954"/>
      <c r="BV116" s="954" t="s">
        <v>127</v>
      </c>
      <c r="BW116" s="954"/>
      <c r="BX116" s="954"/>
      <c r="BY116" s="954"/>
      <c r="BZ116" s="954"/>
      <c r="CA116" s="954" t="s">
        <v>127</v>
      </c>
      <c r="CB116" s="954"/>
      <c r="CC116" s="954"/>
      <c r="CD116" s="954"/>
      <c r="CE116" s="954"/>
      <c r="CF116" s="948" t="s">
        <v>127</v>
      </c>
      <c r="CG116" s="949"/>
      <c r="CH116" s="949"/>
      <c r="CI116" s="949"/>
      <c r="CJ116" s="949"/>
      <c r="CK116" s="976"/>
      <c r="CL116" s="977"/>
      <c r="CM116" s="950" t="s">
        <v>450</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127</v>
      </c>
      <c r="DH116" s="987"/>
      <c r="DI116" s="987"/>
      <c r="DJ116" s="987"/>
      <c r="DK116" s="988"/>
      <c r="DL116" s="989" t="s">
        <v>127</v>
      </c>
      <c r="DM116" s="987"/>
      <c r="DN116" s="987"/>
      <c r="DO116" s="987"/>
      <c r="DP116" s="988"/>
      <c r="DQ116" s="989" t="s">
        <v>127</v>
      </c>
      <c r="DR116" s="987"/>
      <c r="DS116" s="987"/>
      <c r="DT116" s="987"/>
      <c r="DU116" s="988"/>
      <c r="DV116" s="990" t="s">
        <v>127</v>
      </c>
      <c r="DW116" s="991"/>
      <c r="DX116" s="991"/>
      <c r="DY116" s="991"/>
      <c r="DZ116" s="992"/>
    </row>
    <row r="117" spans="1:130" s="233" customFormat="1" ht="26.25" customHeight="1" x14ac:dyDescent="0.15">
      <c r="A117" s="940" t="s">
        <v>184</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451</v>
      </c>
      <c r="Z117" s="922"/>
      <c r="AA117" s="1006">
        <v>1698607</v>
      </c>
      <c r="AB117" s="1007"/>
      <c r="AC117" s="1007"/>
      <c r="AD117" s="1007"/>
      <c r="AE117" s="1008"/>
      <c r="AF117" s="1009">
        <v>1720810</v>
      </c>
      <c r="AG117" s="1007"/>
      <c r="AH117" s="1007"/>
      <c r="AI117" s="1007"/>
      <c r="AJ117" s="1008"/>
      <c r="AK117" s="1009">
        <v>1733025</v>
      </c>
      <c r="AL117" s="1007"/>
      <c r="AM117" s="1007"/>
      <c r="AN117" s="1007"/>
      <c r="AO117" s="1008"/>
      <c r="AP117" s="1010"/>
      <c r="AQ117" s="1011"/>
      <c r="AR117" s="1011"/>
      <c r="AS117" s="1011"/>
      <c r="AT117" s="1012"/>
      <c r="AU117" s="936"/>
      <c r="AV117" s="937"/>
      <c r="AW117" s="937"/>
      <c r="AX117" s="937"/>
      <c r="AY117" s="937"/>
      <c r="AZ117" s="1002" t="s">
        <v>452</v>
      </c>
      <c r="BA117" s="1003"/>
      <c r="BB117" s="1003"/>
      <c r="BC117" s="1003"/>
      <c r="BD117" s="1003"/>
      <c r="BE117" s="1003"/>
      <c r="BF117" s="1003"/>
      <c r="BG117" s="1003"/>
      <c r="BH117" s="1003"/>
      <c r="BI117" s="1003"/>
      <c r="BJ117" s="1003"/>
      <c r="BK117" s="1003"/>
      <c r="BL117" s="1003"/>
      <c r="BM117" s="1003"/>
      <c r="BN117" s="1003"/>
      <c r="BO117" s="1003"/>
      <c r="BP117" s="1004"/>
      <c r="BQ117" s="953" t="s">
        <v>127</v>
      </c>
      <c r="BR117" s="954"/>
      <c r="BS117" s="954"/>
      <c r="BT117" s="954"/>
      <c r="BU117" s="954"/>
      <c r="BV117" s="954" t="s">
        <v>127</v>
      </c>
      <c r="BW117" s="954"/>
      <c r="BX117" s="954"/>
      <c r="BY117" s="954"/>
      <c r="BZ117" s="954"/>
      <c r="CA117" s="954" t="s">
        <v>127</v>
      </c>
      <c r="CB117" s="954"/>
      <c r="CC117" s="954"/>
      <c r="CD117" s="954"/>
      <c r="CE117" s="954"/>
      <c r="CF117" s="948" t="s">
        <v>127</v>
      </c>
      <c r="CG117" s="949"/>
      <c r="CH117" s="949"/>
      <c r="CI117" s="949"/>
      <c r="CJ117" s="949"/>
      <c r="CK117" s="976"/>
      <c r="CL117" s="977"/>
      <c r="CM117" s="950" t="s">
        <v>453</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127</v>
      </c>
      <c r="DH117" s="987"/>
      <c r="DI117" s="987"/>
      <c r="DJ117" s="987"/>
      <c r="DK117" s="988"/>
      <c r="DL117" s="989" t="s">
        <v>127</v>
      </c>
      <c r="DM117" s="987"/>
      <c r="DN117" s="987"/>
      <c r="DO117" s="987"/>
      <c r="DP117" s="988"/>
      <c r="DQ117" s="989" t="s">
        <v>127</v>
      </c>
      <c r="DR117" s="987"/>
      <c r="DS117" s="987"/>
      <c r="DT117" s="987"/>
      <c r="DU117" s="988"/>
      <c r="DV117" s="990" t="s">
        <v>127</v>
      </c>
      <c r="DW117" s="991"/>
      <c r="DX117" s="991"/>
      <c r="DY117" s="991"/>
      <c r="DZ117" s="992"/>
    </row>
    <row r="118" spans="1:130" s="233" customFormat="1" ht="26.25" customHeight="1" x14ac:dyDescent="0.15">
      <c r="A118" s="940" t="s">
        <v>427</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424</v>
      </c>
      <c r="AB118" s="921"/>
      <c r="AC118" s="921"/>
      <c r="AD118" s="921"/>
      <c r="AE118" s="922"/>
      <c r="AF118" s="920" t="s">
        <v>425</v>
      </c>
      <c r="AG118" s="921"/>
      <c r="AH118" s="921"/>
      <c r="AI118" s="921"/>
      <c r="AJ118" s="922"/>
      <c r="AK118" s="920" t="s">
        <v>305</v>
      </c>
      <c r="AL118" s="921"/>
      <c r="AM118" s="921"/>
      <c r="AN118" s="921"/>
      <c r="AO118" s="922"/>
      <c r="AP118" s="998" t="s">
        <v>426</v>
      </c>
      <c r="AQ118" s="999"/>
      <c r="AR118" s="999"/>
      <c r="AS118" s="999"/>
      <c r="AT118" s="1000"/>
      <c r="AU118" s="936"/>
      <c r="AV118" s="937"/>
      <c r="AW118" s="937"/>
      <c r="AX118" s="937"/>
      <c r="AY118" s="937"/>
      <c r="AZ118" s="1001" t="s">
        <v>454</v>
      </c>
      <c r="BA118" s="993"/>
      <c r="BB118" s="993"/>
      <c r="BC118" s="993"/>
      <c r="BD118" s="993"/>
      <c r="BE118" s="993"/>
      <c r="BF118" s="993"/>
      <c r="BG118" s="993"/>
      <c r="BH118" s="993"/>
      <c r="BI118" s="993"/>
      <c r="BJ118" s="993"/>
      <c r="BK118" s="993"/>
      <c r="BL118" s="993"/>
      <c r="BM118" s="993"/>
      <c r="BN118" s="993"/>
      <c r="BO118" s="993"/>
      <c r="BP118" s="994"/>
      <c r="BQ118" s="1027" t="s">
        <v>127</v>
      </c>
      <c r="BR118" s="1028"/>
      <c r="BS118" s="1028"/>
      <c r="BT118" s="1028"/>
      <c r="BU118" s="1028"/>
      <c r="BV118" s="1028" t="s">
        <v>127</v>
      </c>
      <c r="BW118" s="1028"/>
      <c r="BX118" s="1028"/>
      <c r="BY118" s="1028"/>
      <c r="BZ118" s="1028"/>
      <c r="CA118" s="1028" t="s">
        <v>127</v>
      </c>
      <c r="CB118" s="1028"/>
      <c r="CC118" s="1028"/>
      <c r="CD118" s="1028"/>
      <c r="CE118" s="1028"/>
      <c r="CF118" s="948" t="s">
        <v>127</v>
      </c>
      <c r="CG118" s="949"/>
      <c r="CH118" s="949"/>
      <c r="CI118" s="949"/>
      <c r="CJ118" s="949"/>
      <c r="CK118" s="976"/>
      <c r="CL118" s="977"/>
      <c r="CM118" s="950" t="s">
        <v>455</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127</v>
      </c>
      <c r="DH118" s="987"/>
      <c r="DI118" s="987"/>
      <c r="DJ118" s="987"/>
      <c r="DK118" s="988"/>
      <c r="DL118" s="989" t="s">
        <v>127</v>
      </c>
      <c r="DM118" s="987"/>
      <c r="DN118" s="987"/>
      <c r="DO118" s="987"/>
      <c r="DP118" s="988"/>
      <c r="DQ118" s="989" t="s">
        <v>127</v>
      </c>
      <c r="DR118" s="987"/>
      <c r="DS118" s="987"/>
      <c r="DT118" s="987"/>
      <c r="DU118" s="988"/>
      <c r="DV118" s="990" t="s">
        <v>127</v>
      </c>
      <c r="DW118" s="991"/>
      <c r="DX118" s="991"/>
      <c r="DY118" s="991"/>
      <c r="DZ118" s="992"/>
    </row>
    <row r="119" spans="1:130" s="233" customFormat="1" ht="26.25" customHeight="1" x14ac:dyDescent="0.15">
      <c r="A119" s="1084" t="s">
        <v>430</v>
      </c>
      <c r="B119" s="975"/>
      <c r="C119" s="957" t="s">
        <v>431</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v>7435</v>
      </c>
      <c r="AB119" s="928"/>
      <c r="AC119" s="928"/>
      <c r="AD119" s="928"/>
      <c r="AE119" s="929"/>
      <c r="AF119" s="930">
        <v>7527</v>
      </c>
      <c r="AG119" s="928"/>
      <c r="AH119" s="928"/>
      <c r="AI119" s="928"/>
      <c r="AJ119" s="929"/>
      <c r="AK119" s="930">
        <v>7615</v>
      </c>
      <c r="AL119" s="928"/>
      <c r="AM119" s="928"/>
      <c r="AN119" s="928"/>
      <c r="AO119" s="929"/>
      <c r="AP119" s="931">
        <v>0.1</v>
      </c>
      <c r="AQ119" s="932"/>
      <c r="AR119" s="932"/>
      <c r="AS119" s="932"/>
      <c r="AT119" s="933"/>
      <c r="AU119" s="938"/>
      <c r="AV119" s="939"/>
      <c r="AW119" s="939"/>
      <c r="AX119" s="939"/>
      <c r="AY119" s="939"/>
      <c r="AZ119" s="254" t="s">
        <v>184</v>
      </c>
      <c r="BA119" s="254"/>
      <c r="BB119" s="254"/>
      <c r="BC119" s="254"/>
      <c r="BD119" s="254"/>
      <c r="BE119" s="254"/>
      <c r="BF119" s="254"/>
      <c r="BG119" s="254"/>
      <c r="BH119" s="254"/>
      <c r="BI119" s="254"/>
      <c r="BJ119" s="254"/>
      <c r="BK119" s="254"/>
      <c r="BL119" s="254"/>
      <c r="BM119" s="254"/>
      <c r="BN119" s="254"/>
      <c r="BO119" s="1005" t="s">
        <v>456</v>
      </c>
      <c r="BP119" s="1033"/>
      <c r="BQ119" s="1027">
        <v>16280990</v>
      </c>
      <c r="BR119" s="1028"/>
      <c r="BS119" s="1028"/>
      <c r="BT119" s="1028"/>
      <c r="BU119" s="1028"/>
      <c r="BV119" s="1028">
        <v>16362069</v>
      </c>
      <c r="BW119" s="1028"/>
      <c r="BX119" s="1028"/>
      <c r="BY119" s="1028"/>
      <c r="BZ119" s="1028"/>
      <c r="CA119" s="1028">
        <v>16039807</v>
      </c>
      <c r="CB119" s="1028"/>
      <c r="CC119" s="1028"/>
      <c r="CD119" s="1028"/>
      <c r="CE119" s="1028"/>
      <c r="CF119" s="1029"/>
      <c r="CG119" s="1030"/>
      <c r="CH119" s="1030"/>
      <c r="CI119" s="1030"/>
      <c r="CJ119" s="1031"/>
      <c r="CK119" s="978"/>
      <c r="CL119" s="979"/>
      <c r="CM119" s="1001" t="s">
        <v>457</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v>3329</v>
      </c>
      <c r="DH119" s="1014"/>
      <c r="DI119" s="1014"/>
      <c r="DJ119" s="1014"/>
      <c r="DK119" s="1015"/>
      <c r="DL119" s="1013">
        <v>1767</v>
      </c>
      <c r="DM119" s="1014"/>
      <c r="DN119" s="1014"/>
      <c r="DO119" s="1014"/>
      <c r="DP119" s="1015"/>
      <c r="DQ119" s="1013">
        <v>796</v>
      </c>
      <c r="DR119" s="1014"/>
      <c r="DS119" s="1014"/>
      <c r="DT119" s="1014"/>
      <c r="DU119" s="1015"/>
      <c r="DV119" s="1016">
        <v>0</v>
      </c>
      <c r="DW119" s="1017"/>
      <c r="DX119" s="1017"/>
      <c r="DY119" s="1017"/>
      <c r="DZ119" s="1018"/>
    </row>
    <row r="120" spans="1:130" s="233" customFormat="1" ht="26.25" customHeight="1" x14ac:dyDescent="0.15">
      <c r="A120" s="1085"/>
      <c r="B120" s="977"/>
      <c r="C120" s="950" t="s">
        <v>434</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127</v>
      </c>
      <c r="AB120" s="987"/>
      <c r="AC120" s="987"/>
      <c r="AD120" s="987"/>
      <c r="AE120" s="988"/>
      <c r="AF120" s="989" t="s">
        <v>127</v>
      </c>
      <c r="AG120" s="987"/>
      <c r="AH120" s="987"/>
      <c r="AI120" s="987"/>
      <c r="AJ120" s="988"/>
      <c r="AK120" s="989" t="s">
        <v>127</v>
      </c>
      <c r="AL120" s="987"/>
      <c r="AM120" s="987"/>
      <c r="AN120" s="987"/>
      <c r="AO120" s="988"/>
      <c r="AP120" s="990" t="s">
        <v>127</v>
      </c>
      <c r="AQ120" s="991"/>
      <c r="AR120" s="991"/>
      <c r="AS120" s="991"/>
      <c r="AT120" s="992"/>
      <c r="AU120" s="1019" t="s">
        <v>458</v>
      </c>
      <c r="AV120" s="1020"/>
      <c r="AW120" s="1020"/>
      <c r="AX120" s="1020"/>
      <c r="AY120" s="1021"/>
      <c r="AZ120" s="957" t="s">
        <v>459</v>
      </c>
      <c r="BA120" s="925"/>
      <c r="BB120" s="925"/>
      <c r="BC120" s="925"/>
      <c r="BD120" s="925"/>
      <c r="BE120" s="925"/>
      <c r="BF120" s="925"/>
      <c r="BG120" s="925"/>
      <c r="BH120" s="925"/>
      <c r="BI120" s="925"/>
      <c r="BJ120" s="925"/>
      <c r="BK120" s="925"/>
      <c r="BL120" s="925"/>
      <c r="BM120" s="925"/>
      <c r="BN120" s="925"/>
      <c r="BO120" s="925"/>
      <c r="BP120" s="926"/>
      <c r="BQ120" s="958">
        <v>6097955</v>
      </c>
      <c r="BR120" s="959"/>
      <c r="BS120" s="959"/>
      <c r="BT120" s="959"/>
      <c r="BU120" s="959"/>
      <c r="BV120" s="959">
        <v>5892145</v>
      </c>
      <c r="BW120" s="959"/>
      <c r="BX120" s="959"/>
      <c r="BY120" s="959"/>
      <c r="BZ120" s="959"/>
      <c r="CA120" s="959">
        <v>6339299</v>
      </c>
      <c r="CB120" s="959"/>
      <c r="CC120" s="959"/>
      <c r="CD120" s="959"/>
      <c r="CE120" s="959"/>
      <c r="CF120" s="972">
        <v>104.3</v>
      </c>
      <c r="CG120" s="973"/>
      <c r="CH120" s="973"/>
      <c r="CI120" s="973"/>
      <c r="CJ120" s="973"/>
      <c r="CK120" s="1034" t="s">
        <v>460</v>
      </c>
      <c r="CL120" s="1035"/>
      <c r="CM120" s="1035"/>
      <c r="CN120" s="1035"/>
      <c r="CO120" s="1036"/>
      <c r="CP120" s="1042" t="s">
        <v>405</v>
      </c>
      <c r="CQ120" s="1043"/>
      <c r="CR120" s="1043"/>
      <c r="CS120" s="1043"/>
      <c r="CT120" s="1043"/>
      <c r="CU120" s="1043"/>
      <c r="CV120" s="1043"/>
      <c r="CW120" s="1043"/>
      <c r="CX120" s="1043"/>
      <c r="CY120" s="1043"/>
      <c r="CZ120" s="1043"/>
      <c r="DA120" s="1043"/>
      <c r="DB120" s="1043"/>
      <c r="DC120" s="1043"/>
      <c r="DD120" s="1043"/>
      <c r="DE120" s="1043"/>
      <c r="DF120" s="1044"/>
      <c r="DG120" s="958">
        <v>797072</v>
      </c>
      <c r="DH120" s="959"/>
      <c r="DI120" s="959"/>
      <c r="DJ120" s="959"/>
      <c r="DK120" s="959"/>
      <c r="DL120" s="959">
        <v>734855</v>
      </c>
      <c r="DM120" s="959"/>
      <c r="DN120" s="959"/>
      <c r="DO120" s="959"/>
      <c r="DP120" s="959"/>
      <c r="DQ120" s="959">
        <v>692069</v>
      </c>
      <c r="DR120" s="959"/>
      <c r="DS120" s="959"/>
      <c r="DT120" s="959"/>
      <c r="DU120" s="959"/>
      <c r="DV120" s="960">
        <v>11.4</v>
      </c>
      <c r="DW120" s="960"/>
      <c r="DX120" s="960"/>
      <c r="DY120" s="960"/>
      <c r="DZ120" s="961"/>
    </row>
    <row r="121" spans="1:130" s="233" customFormat="1" ht="26.25" customHeight="1" x14ac:dyDescent="0.15">
      <c r="A121" s="1085"/>
      <c r="B121" s="977"/>
      <c r="C121" s="1002" t="s">
        <v>461</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127</v>
      </c>
      <c r="AB121" s="987"/>
      <c r="AC121" s="987"/>
      <c r="AD121" s="987"/>
      <c r="AE121" s="988"/>
      <c r="AF121" s="989" t="s">
        <v>127</v>
      </c>
      <c r="AG121" s="987"/>
      <c r="AH121" s="987"/>
      <c r="AI121" s="987"/>
      <c r="AJ121" s="988"/>
      <c r="AK121" s="989" t="s">
        <v>127</v>
      </c>
      <c r="AL121" s="987"/>
      <c r="AM121" s="987"/>
      <c r="AN121" s="987"/>
      <c r="AO121" s="988"/>
      <c r="AP121" s="990" t="s">
        <v>127</v>
      </c>
      <c r="AQ121" s="991"/>
      <c r="AR121" s="991"/>
      <c r="AS121" s="991"/>
      <c r="AT121" s="992"/>
      <c r="AU121" s="1022"/>
      <c r="AV121" s="1023"/>
      <c r="AW121" s="1023"/>
      <c r="AX121" s="1023"/>
      <c r="AY121" s="1024"/>
      <c r="AZ121" s="950" t="s">
        <v>462</v>
      </c>
      <c r="BA121" s="951"/>
      <c r="BB121" s="951"/>
      <c r="BC121" s="951"/>
      <c r="BD121" s="951"/>
      <c r="BE121" s="951"/>
      <c r="BF121" s="951"/>
      <c r="BG121" s="951"/>
      <c r="BH121" s="951"/>
      <c r="BI121" s="951"/>
      <c r="BJ121" s="951"/>
      <c r="BK121" s="951"/>
      <c r="BL121" s="951"/>
      <c r="BM121" s="951"/>
      <c r="BN121" s="951"/>
      <c r="BO121" s="951"/>
      <c r="BP121" s="952"/>
      <c r="BQ121" s="953">
        <v>4789</v>
      </c>
      <c r="BR121" s="954"/>
      <c r="BS121" s="954"/>
      <c r="BT121" s="954"/>
      <c r="BU121" s="954"/>
      <c r="BV121" s="954">
        <v>5651</v>
      </c>
      <c r="BW121" s="954"/>
      <c r="BX121" s="954"/>
      <c r="BY121" s="954"/>
      <c r="BZ121" s="954"/>
      <c r="CA121" s="954">
        <v>3732</v>
      </c>
      <c r="CB121" s="954"/>
      <c r="CC121" s="954"/>
      <c r="CD121" s="954"/>
      <c r="CE121" s="954"/>
      <c r="CF121" s="948">
        <v>0.1</v>
      </c>
      <c r="CG121" s="949"/>
      <c r="CH121" s="949"/>
      <c r="CI121" s="949"/>
      <c r="CJ121" s="949"/>
      <c r="CK121" s="1037"/>
      <c r="CL121" s="1038"/>
      <c r="CM121" s="1038"/>
      <c r="CN121" s="1038"/>
      <c r="CO121" s="1039"/>
      <c r="CP121" s="1047" t="s">
        <v>409</v>
      </c>
      <c r="CQ121" s="1048"/>
      <c r="CR121" s="1048"/>
      <c r="CS121" s="1048"/>
      <c r="CT121" s="1048"/>
      <c r="CU121" s="1048"/>
      <c r="CV121" s="1048"/>
      <c r="CW121" s="1048"/>
      <c r="CX121" s="1048"/>
      <c r="CY121" s="1048"/>
      <c r="CZ121" s="1048"/>
      <c r="DA121" s="1048"/>
      <c r="DB121" s="1048"/>
      <c r="DC121" s="1048"/>
      <c r="DD121" s="1048"/>
      <c r="DE121" s="1048"/>
      <c r="DF121" s="1049"/>
      <c r="DG121" s="953">
        <v>207738</v>
      </c>
      <c r="DH121" s="954"/>
      <c r="DI121" s="954"/>
      <c r="DJ121" s="954"/>
      <c r="DK121" s="954"/>
      <c r="DL121" s="954">
        <v>191583</v>
      </c>
      <c r="DM121" s="954"/>
      <c r="DN121" s="954"/>
      <c r="DO121" s="954"/>
      <c r="DP121" s="954"/>
      <c r="DQ121" s="954">
        <v>175131</v>
      </c>
      <c r="DR121" s="954"/>
      <c r="DS121" s="954"/>
      <c r="DT121" s="954"/>
      <c r="DU121" s="954"/>
      <c r="DV121" s="955">
        <v>2.9</v>
      </c>
      <c r="DW121" s="955"/>
      <c r="DX121" s="955"/>
      <c r="DY121" s="955"/>
      <c r="DZ121" s="956"/>
    </row>
    <row r="122" spans="1:130" s="233" customFormat="1" ht="26.25" customHeight="1" x14ac:dyDescent="0.15">
      <c r="A122" s="1085"/>
      <c r="B122" s="977"/>
      <c r="C122" s="950" t="s">
        <v>444</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127</v>
      </c>
      <c r="AB122" s="987"/>
      <c r="AC122" s="987"/>
      <c r="AD122" s="987"/>
      <c r="AE122" s="988"/>
      <c r="AF122" s="989" t="s">
        <v>127</v>
      </c>
      <c r="AG122" s="987"/>
      <c r="AH122" s="987"/>
      <c r="AI122" s="987"/>
      <c r="AJ122" s="988"/>
      <c r="AK122" s="989" t="s">
        <v>127</v>
      </c>
      <c r="AL122" s="987"/>
      <c r="AM122" s="987"/>
      <c r="AN122" s="987"/>
      <c r="AO122" s="988"/>
      <c r="AP122" s="990" t="s">
        <v>127</v>
      </c>
      <c r="AQ122" s="991"/>
      <c r="AR122" s="991"/>
      <c r="AS122" s="991"/>
      <c r="AT122" s="992"/>
      <c r="AU122" s="1022"/>
      <c r="AV122" s="1023"/>
      <c r="AW122" s="1023"/>
      <c r="AX122" s="1023"/>
      <c r="AY122" s="1024"/>
      <c r="AZ122" s="1001" t="s">
        <v>463</v>
      </c>
      <c r="BA122" s="993"/>
      <c r="BB122" s="993"/>
      <c r="BC122" s="993"/>
      <c r="BD122" s="993"/>
      <c r="BE122" s="993"/>
      <c r="BF122" s="993"/>
      <c r="BG122" s="993"/>
      <c r="BH122" s="993"/>
      <c r="BI122" s="993"/>
      <c r="BJ122" s="993"/>
      <c r="BK122" s="993"/>
      <c r="BL122" s="993"/>
      <c r="BM122" s="993"/>
      <c r="BN122" s="993"/>
      <c r="BO122" s="993"/>
      <c r="BP122" s="994"/>
      <c r="BQ122" s="1027">
        <v>10786700</v>
      </c>
      <c r="BR122" s="1028"/>
      <c r="BS122" s="1028"/>
      <c r="BT122" s="1028"/>
      <c r="BU122" s="1028"/>
      <c r="BV122" s="1028">
        <v>11016739</v>
      </c>
      <c r="BW122" s="1028"/>
      <c r="BX122" s="1028"/>
      <c r="BY122" s="1028"/>
      <c r="BZ122" s="1028"/>
      <c r="CA122" s="1028">
        <v>10601063</v>
      </c>
      <c r="CB122" s="1028"/>
      <c r="CC122" s="1028"/>
      <c r="CD122" s="1028"/>
      <c r="CE122" s="1028"/>
      <c r="CF122" s="1045">
        <v>174.4</v>
      </c>
      <c r="CG122" s="1046"/>
      <c r="CH122" s="1046"/>
      <c r="CI122" s="1046"/>
      <c r="CJ122" s="1046"/>
      <c r="CK122" s="1037"/>
      <c r="CL122" s="1038"/>
      <c r="CM122" s="1038"/>
      <c r="CN122" s="1038"/>
      <c r="CO122" s="1039"/>
      <c r="CP122" s="1047" t="s">
        <v>407</v>
      </c>
      <c r="CQ122" s="1048"/>
      <c r="CR122" s="1048"/>
      <c r="CS122" s="1048"/>
      <c r="CT122" s="1048"/>
      <c r="CU122" s="1048"/>
      <c r="CV122" s="1048"/>
      <c r="CW122" s="1048"/>
      <c r="CX122" s="1048"/>
      <c r="CY122" s="1048"/>
      <c r="CZ122" s="1048"/>
      <c r="DA122" s="1048"/>
      <c r="DB122" s="1048"/>
      <c r="DC122" s="1048"/>
      <c r="DD122" s="1048"/>
      <c r="DE122" s="1048"/>
      <c r="DF122" s="1049"/>
      <c r="DG122" s="953">
        <v>120474</v>
      </c>
      <c r="DH122" s="954"/>
      <c r="DI122" s="954"/>
      <c r="DJ122" s="954"/>
      <c r="DK122" s="954"/>
      <c r="DL122" s="954">
        <v>104293</v>
      </c>
      <c r="DM122" s="954"/>
      <c r="DN122" s="954"/>
      <c r="DO122" s="954"/>
      <c r="DP122" s="954"/>
      <c r="DQ122" s="954">
        <v>87708</v>
      </c>
      <c r="DR122" s="954"/>
      <c r="DS122" s="954"/>
      <c r="DT122" s="954"/>
      <c r="DU122" s="954"/>
      <c r="DV122" s="955">
        <v>1.4</v>
      </c>
      <c r="DW122" s="955"/>
      <c r="DX122" s="955"/>
      <c r="DY122" s="955"/>
      <c r="DZ122" s="956"/>
    </row>
    <row r="123" spans="1:130" s="233" customFormat="1" ht="26.25" customHeight="1" x14ac:dyDescent="0.15">
      <c r="A123" s="1085"/>
      <c r="B123" s="977"/>
      <c r="C123" s="950" t="s">
        <v>450</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127</v>
      </c>
      <c r="AB123" s="987"/>
      <c r="AC123" s="987"/>
      <c r="AD123" s="987"/>
      <c r="AE123" s="988"/>
      <c r="AF123" s="989" t="s">
        <v>127</v>
      </c>
      <c r="AG123" s="987"/>
      <c r="AH123" s="987"/>
      <c r="AI123" s="987"/>
      <c r="AJ123" s="988"/>
      <c r="AK123" s="989" t="s">
        <v>127</v>
      </c>
      <c r="AL123" s="987"/>
      <c r="AM123" s="987"/>
      <c r="AN123" s="987"/>
      <c r="AO123" s="988"/>
      <c r="AP123" s="990" t="s">
        <v>127</v>
      </c>
      <c r="AQ123" s="991"/>
      <c r="AR123" s="991"/>
      <c r="AS123" s="991"/>
      <c r="AT123" s="992"/>
      <c r="AU123" s="1025"/>
      <c r="AV123" s="1026"/>
      <c r="AW123" s="1026"/>
      <c r="AX123" s="1026"/>
      <c r="AY123" s="1026"/>
      <c r="AZ123" s="254" t="s">
        <v>184</v>
      </c>
      <c r="BA123" s="254"/>
      <c r="BB123" s="254"/>
      <c r="BC123" s="254"/>
      <c r="BD123" s="254"/>
      <c r="BE123" s="254"/>
      <c r="BF123" s="254"/>
      <c r="BG123" s="254"/>
      <c r="BH123" s="254"/>
      <c r="BI123" s="254"/>
      <c r="BJ123" s="254"/>
      <c r="BK123" s="254"/>
      <c r="BL123" s="254"/>
      <c r="BM123" s="254"/>
      <c r="BN123" s="254"/>
      <c r="BO123" s="1005" t="s">
        <v>464</v>
      </c>
      <c r="BP123" s="1033"/>
      <c r="BQ123" s="1091">
        <v>16889444</v>
      </c>
      <c r="BR123" s="1092"/>
      <c r="BS123" s="1092"/>
      <c r="BT123" s="1092"/>
      <c r="BU123" s="1092"/>
      <c r="BV123" s="1092">
        <v>16914535</v>
      </c>
      <c r="BW123" s="1092"/>
      <c r="BX123" s="1092"/>
      <c r="BY123" s="1092"/>
      <c r="BZ123" s="1092"/>
      <c r="CA123" s="1092">
        <v>16944094</v>
      </c>
      <c r="CB123" s="1092"/>
      <c r="CC123" s="1092"/>
      <c r="CD123" s="1092"/>
      <c r="CE123" s="1092"/>
      <c r="CF123" s="1029"/>
      <c r="CG123" s="1030"/>
      <c r="CH123" s="1030"/>
      <c r="CI123" s="1030"/>
      <c r="CJ123" s="1031"/>
      <c r="CK123" s="1037"/>
      <c r="CL123" s="1038"/>
      <c r="CM123" s="1038"/>
      <c r="CN123" s="1038"/>
      <c r="CO123" s="1039"/>
      <c r="CP123" s="1047" t="s">
        <v>465</v>
      </c>
      <c r="CQ123" s="1048"/>
      <c r="CR123" s="1048"/>
      <c r="CS123" s="1048"/>
      <c r="CT123" s="1048"/>
      <c r="CU123" s="1048"/>
      <c r="CV123" s="1048"/>
      <c r="CW123" s="1048"/>
      <c r="CX123" s="1048"/>
      <c r="CY123" s="1048"/>
      <c r="CZ123" s="1048"/>
      <c r="DA123" s="1048"/>
      <c r="DB123" s="1048"/>
      <c r="DC123" s="1048"/>
      <c r="DD123" s="1048"/>
      <c r="DE123" s="1048"/>
      <c r="DF123" s="1049"/>
      <c r="DG123" s="986" t="s">
        <v>127</v>
      </c>
      <c r="DH123" s="987"/>
      <c r="DI123" s="987"/>
      <c r="DJ123" s="987"/>
      <c r="DK123" s="988"/>
      <c r="DL123" s="989" t="s">
        <v>127</v>
      </c>
      <c r="DM123" s="987"/>
      <c r="DN123" s="987"/>
      <c r="DO123" s="987"/>
      <c r="DP123" s="988"/>
      <c r="DQ123" s="989" t="s">
        <v>127</v>
      </c>
      <c r="DR123" s="987"/>
      <c r="DS123" s="987"/>
      <c r="DT123" s="987"/>
      <c r="DU123" s="988"/>
      <c r="DV123" s="990" t="s">
        <v>127</v>
      </c>
      <c r="DW123" s="991"/>
      <c r="DX123" s="991"/>
      <c r="DY123" s="991"/>
      <c r="DZ123" s="992"/>
    </row>
    <row r="124" spans="1:130" s="233" customFormat="1" ht="26.25" customHeight="1" thickBot="1" x14ac:dyDescent="0.2">
      <c r="A124" s="1085"/>
      <c r="B124" s="977"/>
      <c r="C124" s="950" t="s">
        <v>453</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127</v>
      </c>
      <c r="AB124" s="987"/>
      <c r="AC124" s="987"/>
      <c r="AD124" s="987"/>
      <c r="AE124" s="988"/>
      <c r="AF124" s="989" t="s">
        <v>127</v>
      </c>
      <c r="AG124" s="987"/>
      <c r="AH124" s="987"/>
      <c r="AI124" s="987"/>
      <c r="AJ124" s="988"/>
      <c r="AK124" s="989" t="s">
        <v>127</v>
      </c>
      <c r="AL124" s="987"/>
      <c r="AM124" s="987"/>
      <c r="AN124" s="987"/>
      <c r="AO124" s="988"/>
      <c r="AP124" s="990" t="s">
        <v>127</v>
      </c>
      <c r="AQ124" s="991"/>
      <c r="AR124" s="991"/>
      <c r="AS124" s="991"/>
      <c r="AT124" s="992"/>
      <c r="AU124" s="1087" t="s">
        <v>466</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t="s">
        <v>127</v>
      </c>
      <c r="BR124" s="1055"/>
      <c r="BS124" s="1055"/>
      <c r="BT124" s="1055"/>
      <c r="BU124" s="1055"/>
      <c r="BV124" s="1055" t="s">
        <v>127</v>
      </c>
      <c r="BW124" s="1055"/>
      <c r="BX124" s="1055"/>
      <c r="BY124" s="1055"/>
      <c r="BZ124" s="1055"/>
      <c r="CA124" s="1055" t="s">
        <v>127</v>
      </c>
      <c r="CB124" s="1055"/>
      <c r="CC124" s="1055"/>
      <c r="CD124" s="1055"/>
      <c r="CE124" s="1055"/>
      <c r="CF124" s="1056"/>
      <c r="CG124" s="1057"/>
      <c r="CH124" s="1057"/>
      <c r="CI124" s="1057"/>
      <c r="CJ124" s="1058"/>
      <c r="CK124" s="1040"/>
      <c r="CL124" s="1040"/>
      <c r="CM124" s="1040"/>
      <c r="CN124" s="1040"/>
      <c r="CO124" s="1041"/>
      <c r="CP124" s="1047" t="s">
        <v>467</v>
      </c>
      <c r="CQ124" s="1048"/>
      <c r="CR124" s="1048"/>
      <c r="CS124" s="1048"/>
      <c r="CT124" s="1048"/>
      <c r="CU124" s="1048"/>
      <c r="CV124" s="1048"/>
      <c r="CW124" s="1048"/>
      <c r="CX124" s="1048"/>
      <c r="CY124" s="1048"/>
      <c r="CZ124" s="1048"/>
      <c r="DA124" s="1048"/>
      <c r="DB124" s="1048"/>
      <c r="DC124" s="1048"/>
      <c r="DD124" s="1048"/>
      <c r="DE124" s="1048"/>
      <c r="DF124" s="1049"/>
      <c r="DG124" s="1032" t="s">
        <v>127</v>
      </c>
      <c r="DH124" s="1014"/>
      <c r="DI124" s="1014"/>
      <c r="DJ124" s="1014"/>
      <c r="DK124" s="1015"/>
      <c r="DL124" s="1013" t="s">
        <v>127</v>
      </c>
      <c r="DM124" s="1014"/>
      <c r="DN124" s="1014"/>
      <c r="DO124" s="1014"/>
      <c r="DP124" s="1015"/>
      <c r="DQ124" s="1013" t="s">
        <v>127</v>
      </c>
      <c r="DR124" s="1014"/>
      <c r="DS124" s="1014"/>
      <c r="DT124" s="1014"/>
      <c r="DU124" s="1015"/>
      <c r="DV124" s="1016" t="s">
        <v>127</v>
      </c>
      <c r="DW124" s="1017"/>
      <c r="DX124" s="1017"/>
      <c r="DY124" s="1017"/>
      <c r="DZ124" s="1018"/>
    </row>
    <row r="125" spans="1:130" s="233" customFormat="1" ht="26.25" customHeight="1" x14ac:dyDescent="0.15">
      <c r="A125" s="1085"/>
      <c r="B125" s="977"/>
      <c r="C125" s="950" t="s">
        <v>455</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127</v>
      </c>
      <c r="AB125" s="987"/>
      <c r="AC125" s="987"/>
      <c r="AD125" s="987"/>
      <c r="AE125" s="988"/>
      <c r="AF125" s="989" t="s">
        <v>127</v>
      </c>
      <c r="AG125" s="987"/>
      <c r="AH125" s="987"/>
      <c r="AI125" s="987"/>
      <c r="AJ125" s="988"/>
      <c r="AK125" s="989" t="s">
        <v>127</v>
      </c>
      <c r="AL125" s="987"/>
      <c r="AM125" s="987"/>
      <c r="AN125" s="987"/>
      <c r="AO125" s="988"/>
      <c r="AP125" s="990" t="s">
        <v>127</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468</v>
      </c>
      <c r="CL125" s="1035"/>
      <c r="CM125" s="1035"/>
      <c r="CN125" s="1035"/>
      <c r="CO125" s="1036"/>
      <c r="CP125" s="957" t="s">
        <v>469</v>
      </c>
      <c r="CQ125" s="925"/>
      <c r="CR125" s="925"/>
      <c r="CS125" s="925"/>
      <c r="CT125" s="925"/>
      <c r="CU125" s="925"/>
      <c r="CV125" s="925"/>
      <c r="CW125" s="925"/>
      <c r="CX125" s="925"/>
      <c r="CY125" s="925"/>
      <c r="CZ125" s="925"/>
      <c r="DA125" s="925"/>
      <c r="DB125" s="925"/>
      <c r="DC125" s="925"/>
      <c r="DD125" s="925"/>
      <c r="DE125" s="925"/>
      <c r="DF125" s="926"/>
      <c r="DG125" s="958" t="s">
        <v>127</v>
      </c>
      <c r="DH125" s="959"/>
      <c r="DI125" s="959"/>
      <c r="DJ125" s="959"/>
      <c r="DK125" s="959"/>
      <c r="DL125" s="959" t="s">
        <v>127</v>
      </c>
      <c r="DM125" s="959"/>
      <c r="DN125" s="959"/>
      <c r="DO125" s="959"/>
      <c r="DP125" s="959"/>
      <c r="DQ125" s="959" t="s">
        <v>127</v>
      </c>
      <c r="DR125" s="959"/>
      <c r="DS125" s="959"/>
      <c r="DT125" s="959"/>
      <c r="DU125" s="959"/>
      <c r="DV125" s="960" t="s">
        <v>127</v>
      </c>
      <c r="DW125" s="960"/>
      <c r="DX125" s="960"/>
      <c r="DY125" s="960"/>
      <c r="DZ125" s="961"/>
    </row>
    <row r="126" spans="1:130" s="233" customFormat="1" ht="26.25" customHeight="1" thickBot="1" x14ac:dyDescent="0.2">
      <c r="A126" s="1085"/>
      <c r="B126" s="977"/>
      <c r="C126" s="950" t="s">
        <v>457</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127</v>
      </c>
      <c r="AB126" s="987"/>
      <c r="AC126" s="987"/>
      <c r="AD126" s="987"/>
      <c r="AE126" s="988"/>
      <c r="AF126" s="989" t="s">
        <v>127</v>
      </c>
      <c r="AG126" s="987"/>
      <c r="AH126" s="987"/>
      <c r="AI126" s="987"/>
      <c r="AJ126" s="988"/>
      <c r="AK126" s="989" t="s">
        <v>127</v>
      </c>
      <c r="AL126" s="987"/>
      <c r="AM126" s="987"/>
      <c r="AN126" s="987"/>
      <c r="AO126" s="988"/>
      <c r="AP126" s="990" t="s">
        <v>127</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470</v>
      </c>
      <c r="CQ126" s="951"/>
      <c r="CR126" s="951"/>
      <c r="CS126" s="951"/>
      <c r="CT126" s="951"/>
      <c r="CU126" s="951"/>
      <c r="CV126" s="951"/>
      <c r="CW126" s="951"/>
      <c r="CX126" s="951"/>
      <c r="CY126" s="951"/>
      <c r="CZ126" s="951"/>
      <c r="DA126" s="951"/>
      <c r="DB126" s="951"/>
      <c r="DC126" s="951"/>
      <c r="DD126" s="951"/>
      <c r="DE126" s="951"/>
      <c r="DF126" s="952"/>
      <c r="DG126" s="953" t="s">
        <v>127</v>
      </c>
      <c r="DH126" s="954"/>
      <c r="DI126" s="954"/>
      <c r="DJ126" s="954"/>
      <c r="DK126" s="954"/>
      <c r="DL126" s="954" t="s">
        <v>127</v>
      </c>
      <c r="DM126" s="954"/>
      <c r="DN126" s="954"/>
      <c r="DO126" s="954"/>
      <c r="DP126" s="954"/>
      <c r="DQ126" s="954" t="s">
        <v>127</v>
      </c>
      <c r="DR126" s="954"/>
      <c r="DS126" s="954"/>
      <c r="DT126" s="954"/>
      <c r="DU126" s="954"/>
      <c r="DV126" s="955" t="s">
        <v>127</v>
      </c>
      <c r="DW126" s="955"/>
      <c r="DX126" s="955"/>
      <c r="DY126" s="955"/>
      <c r="DZ126" s="956"/>
    </row>
    <row r="127" spans="1:130" s="233" customFormat="1" ht="26.25" customHeight="1" x14ac:dyDescent="0.15">
      <c r="A127" s="1086"/>
      <c r="B127" s="979"/>
      <c r="C127" s="1001" t="s">
        <v>471</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v>2560</v>
      </c>
      <c r="AB127" s="987"/>
      <c r="AC127" s="987"/>
      <c r="AD127" s="987"/>
      <c r="AE127" s="988"/>
      <c r="AF127" s="989">
        <v>1647</v>
      </c>
      <c r="AG127" s="987"/>
      <c r="AH127" s="987"/>
      <c r="AI127" s="987"/>
      <c r="AJ127" s="988"/>
      <c r="AK127" s="989">
        <v>1033</v>
      </c>
      <c r="AL127" s="987"/>
      <c r="AM127" s="987"/>
      <c r="AN127" s="987"/>
      <c r="AO127" s="988"/>
      <c r="AP127" s="990">
        <v>0</v>
      </c>
      <c r="AQ127" s="991"/>
      <c r="AR127" s="991"/>
      <c r="AS127" s="991"/>
      <c r="AT127" s="992"/>
      <c r="AU127" s="235"/>
      <c r="AV127" s="235"/>
      <c r="AW127" s="235"/>
      <c r="AX127" s="1059" t="s">
        <v>472</v>
      </c>
      <c r="AY127" s="1060"/>
      <c r="AZ127" s="1060"/>
      <c r="BA127" s="1060"/>
      <c r="BB127" s="1060"/>
      <c r="BC127" s="1060"/>
      <c r="BD127" s="1060"/>
      <c r="BE127" s="1061"/>
      <c r="BF127" s="1062" t="s">
        <v>473</v>
      </c>
      <c r="BG127" s="1060"/>
      <c r="BH127" s="1060"/>
      <c r="BI127" s="1060"/>
      <c r="BJ127" s="1060"/>
      <c r="BK127" s="1060"/>
      <c r="BL127" s="1061"/>
      <c r="BM127" s="1062" t="s">
        <v>474</v>
      </c>
      <c r="BN127" s="1060"/>
      <c r="BO127" s="1060"/>
      <c r="BP127" s="1060"/>
      <c r="BQ127" s="1060"/>
      <c r="BR127" s="1060"/>
      <c r="BS127" s="1061"/>
      <c r="BT127" s="1062" t="s">
        <v>475</v>
      </c>
      <c r="BU127" s="1060"/>
      <c r="BV127" s="1060"/>
      <c r="BW127" s="1060"/>
      <c r="BX127" s="1060"/>
      <c r="BY127" s="1060"/>
      <c r="BZ127" s="1083"/>
      <c r="CA127" s="235"/>
      <c r="CB127" s="235"/>
      <c r="CC127" s="235"/>
      <c r="CD127" s="258"/>
      <c r="CE127" s="258"/>
      <c r="CF127" s="258"/>
      <c r="CG127" s="235"/>
      <c r="CH127" s="235"/>
      <c r="CI127" s="235"/>
      <c r="CJ127" s="257"/>
      <c r="CK127" s="1051"/>
      <c r="CL127" s="1038"/>
      <c r="CM127" s="1038"/>
      <c r="CN127" s="1038"/>
      <c r="CO127" s="1039"/>
      <c r="CP127" s="950" t="s">
        <v>476</v>
      </c>
      <c r="CQ127" s="951"/>
      <c r="CR127" s="951"/>
      <c r="CS127" s="951"/>
      <c r="CT127" s="951"/>
      <c r="CU127" s="951"/>
      <c r="CV127" s="951"/>
      <c r="CW127" s="951"/>
      <c r="CX127" s="951"/>
      <c r="CY127" s="951"/>
      <c r="CZ127" s="951"/>
      <c r="DA127" s="951"/>
      <c r="DB127" s="951"/>
      <c r="DC127" s="951"/>
      <c r="DD127" s="951"/>
      <c r="DE127" s="951"/>
      <c r="DF127" s="952"/>
      <c r="DG127" s="953" t="s">
        <v>127</v>
      </c>
      <c r="DH127" s="954"/>
      <c r="DI127" s="954"/>
      <c r="DJ127" s="954"/>
      <c r="DK127" s="954"/>
      <c r="DL127" s="954" t="s">
        <v>127</v>
      </c>
      <c r="DM127" s="954"/>
      <c r="DN127" s="954"/>
      <c r="DO127" s="954"/>
      <c r="DP127" s="954"/>
      <c r="DQ127" s="954" t="s">
        <v>127</v>
      </c>
      <c r="DR127" s="954"/>
      <c r="DS127" s="954"/>
      <c r="DT127" s="954"/>
      <c r="DU127" s="954"/>
      <c r="DV127" s="955" t="s">
        <v>127</v>
      </c>
      <c r="DW127" s="955"/>
      <c r="DX127" s="955"/>
      <c r="DY127" s="955"/>
      <c r="DZ127" s="956"/>
    </row>
    <row r="128" spans="1:130" s="233" customFormat="1" ht="26.25" customHeight="1" thickBot="1" x14ac:dyDescent="0.2">
      <c r="A128" s="1069" t="s">
        <v>477</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478</v>
      </c>
      <c r="X128" s="1071"/>
      <c r="Y128" s="1071"/>
      <c r="Z128" s="1072"/>
      <c r="AA128" s="1073">
        <v>10298</v>
      </c>
      <c r="AB128" s="1074"/>
      <c r="AC128" s="1074"/>
      <c r="AD128" s="1074"/>
      <c r="AE128" s="1075"/>
      <c r="AF128" s="1076">
        <v>8172</v>
      </c>
      <c r="AG128" s="1074"/>
      <c r="AH128" s="1074"/>
      <c r="AI128" s="1074"/>
      <c r="AJ128" s="1075"/>
      <c r="AK128" s="1076">
        <v>5406</v>
      </c>
      <c r="AL128" s="1074"/>
      <c r="AM128" s="1074"/>
      <c r="AN128" s="1074"/>
      <c r="AO128" s="1075"/>
      <c r="AP128" s="1077"/>
      <c r="AQ128" s="1078"/>
      <c r="AR128" s="1078"/>
      <c r="AS128" s="1078"/>
      <c r="AT128" s="1079"/>
      <c r="AU128" s="235"/>
      <c r="AV128" s="235"/>
      <c r="AW128" s="235"/>
      <c r="AX128" s="924" t="s">
        <v>479</v>
      </c>
      <c r="AY128" s="925"/>
      <c r="AZ128" s="925"/>
      <c r="BA128" s="925"/>
      <c r="BB128" s="925"/>
      <c r="BC128" s="925"/>
      <c r="BD128" s="925"/>
      <c r="BE128" s="926"/>
      <c r="BF128" s="1080" t="s">
        <v>127</v>
      </c>
      <c r="BG128" s="1081"/>
      <c r="BH128" s="1081"/>
      <c r="BI128" s="1081"/>
      <c r="BJ128" s="1081"/>
      <c r="BK128" s="1081"/>
      <c r="BL128" s="1082"/>
      <c r="BM128" s="1080">
        <v>13.93</v>
      </c>
      <c r="BN128" s="1081"/>
      <c r="BO128" s="1081"/>
      <c r="BP128" s="1081"/>
      <c r="BQ128" s="1081"/>
      <c r="BR128" s="1081"/>
      <c r="BS128" s="1082"/>
      <c r="BT128" s="1080">
        <v>20</v>
      </c>
      <c r="BU128" s="1081"/>
      <c r="BV128" s="1081"/>
      <c r="BW128" s="1081"/>
      <c r="BX128" s="1081"/>
      <c r="BY128" s="1081"/>
      <c r="BZ128" s="1104"/>
      <c r="CA128" s="258"/>
      <c r="CB128" s="258"/>
      <c r="CC128" s="258"/>
      <c r="CD128" s="258"/>
      <c r="CE128" s="258"/>
      <c r="CF128" s="258"/>
      <c r="CG128" s="235"/>
      <c r="CH128" s="235"/>
      <c r="CI128" s="235"/>
      <c r="CJ128" s="257"/>
      <c r="CK128" s="1052"/>
      <c r="CL128" s="1053"/>
      <c r="CM128" s="1053"/>
      <c r="CN128" s="1053"/>
      <c r="CO128" s="1054"/>
      <c r="CP128" s="1063" t="s">
        <v>480</v>
      </c>
      <c r="CQ128" s="754"/>
      <c r="CR128" s="754"/>
      <c r="CS128" s="754"/>
      <c r="CT128" s="754"/>
      <c r="CU128" s="754"/>
      <c r="CV128" s="754"/>
      <c r="CW128" s="754"/>
      <c r="CX128" s="754"/>
      <c r="CY128" s="754"/>
      <c r="CZ128" s="754"/>
      <c r="DA128" s="754"/>
      <c r="DB128" s="754"/>
      <c r="DC128" s="754"/>
      <c r="DD128" s="754"/>
      <c r="DE128" s="754"/>
      <c r="DF128" s="1064"/>
      <c r="DG128" s="1065" t="s">
        <v>127</v>
      </c>
      <c r="DH128" s="1066"/>
      <c r="DI128" s="1066"/>
      <c r="DJ128" s="1066"/>
      <c r="DK128" s="1066"/>
      <c r="DL128" s="1066" t="s">
        <v>127</v>
      </c>
      <c r="DM128" s="1066"/>
      <c r="DN128" s="1066"/>
      <c r="DO128" s="1066"/>
      <c r="DP128" s="1066"/>
      <c r="DQ128" s="1066" t="s">
        <v>127</v>
      </c>
      <c r="DR128" s="1066"/>
      <c r="DS128" s="1066"/>
      <c r="DT128" s="1066"/>
      <c r="DU128" s="1066"/>
      <c r="DV128" s="1067" t="s">
        <v>127</v>
      </c>
      <c r="DW128" s="1067"/>
      <c r="DX128" s="1067"/>
      <c r="DY128" s="1067"/>
      <c r="DZ128" s="1068"/>
    </row>
    <row r="129" spans="1:131" s="233" customFormat="1" ht="26.25" customHeight="1" x14ac:dyDescent="0.15">
      <c r="A129" s="962" t="s">
        <v>106</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481</v>
      </c>
      <c r="X129" s="1099"/>
      <c r="Y129" s="1099"/>
      <c r="Z129" s="1100"/>
      <c r="AA129" s="986">
        <v>6775578</v>
      </c>
      <c r="AB129" s="987"/>
      <c r="AC129" s="987"/>
      <c r="AD129" s="987"/>
      <c r="AE129" s="988"/>
      <c r="AF129" s="989">
        <v>7014461</v>
      </c>
      <c r="AG129" s="987"/>
      <c r="AH129" s="987"/>
      <c r="AI129" s="987"/>
      <c r="AJ129" s="988"/>
      <c r="AK129" s="989">
        <v>7347994</v>
      </c>
      <c r="AL129" s="987"/>
      <c r="AM129" s="987"/>
      <c r="AN129" s="987"/>
      <c r="AO129" s="988"/>
      <c r="AP129" s="1101"/>
      <c r="AQ129" s="1102"/>
      <c r="AR129" s="1102"/>
      <c r="AS129" s="1102"/>
      <c r="AT129" s="1103"/>
      <c r="AU129" s="236"/>
      <c r="AV129" s="236"/>
      <c r="AW129" s="236"/>
      <c r="AX129" s="1093" t="s">
        <v>482</v>
      </c>
      <c r="AY129" s="951"/>
      <c r="AZ129" s="951"/>
      <c r="BA129" s="951"/>
      <c r="BB129" s="951"/>
      <c r="BC129" s="951"/>
      <c r="BD129" s="951"/>
      <c r="BE129" s="952"/>
      <c r="BF129" s="1094" t="s">
        <v>127</v>
      </c>
      <c r="BG129" s="1095"/>
      <c r="BH129" s="1095"/>
      <c r="BI129" s="1095"/>
      <c r="BJ129" s="1095"/>
      <c r="BK129" s="1095"/>
      <c r="BL129" s="1096"/>
      <c r="BM129" s="1094">
        <v>18.93</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62" t="s">
        <v>483</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484</v>
      </c>
      <c r="X130" s="1099"/>
      <c r="Y130" s="1099"/>
      <c r="Z130" s="1100"/>
      <c r="AA130" s="986">
        <v>1203069</v>
      </c>
      <c r="AB130" s="987"/>
      <c r="AC130" s="987"/>
      <c r="AD130" s="987"/>
      <c r="AE130" s="988"/>
      <c r="AF130" s="989">
        <v>1276183</v>
      </c>
      <c r="AG130" s="987"/>
      <c r="AH130" s="987"/>
      <c r="AI130" s="987"/>
      <c r="AJ130" s="988"/>
      <c r="AK130" s="989">
        <v>1271068</v>
      </c>
      <c r="AL130" s="987"/>
      <c r="AM130" s="987"/>
      <c r="AN130" s="987"/>
      <c r="AO130" s="988"/>
      <c r="AP130" s="1101"/>
      <c r="AQ130" s="1102"/>
      <c r="AR130" s="1102"/>
      <c r="AS130" s="1102"/>
      <c r="AT130" s="1103"/>
      <c r="AU130" s="236"/>
      <c r="AV130" s="236"/>
      <c r="AW130" s="236"/>
      <c r="AX130" s="1093" t="s">
        <v>485</v>
      </c>
      <c r="AY130" s="951"/>
      <c r="AZ130" s="951"/>
      <c r="BA130" s="951"/>
      <c r="BB130" s="951"/>
      <c r="BC130" s="951"/>
      <c r="BD130" s="951"/>
      <c r="BE130" s="952"/>
      <c r="BF130" s="1129">
        <v>7.9</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486</v>
      </c>
      <c r="X131" s="1136"/>
      <c r="Y131" s="1136"/>
      <c r="Z131" s="1137"/>
      <c r="AA131" s="1032">
        <v>5572509</v>
      </c>
      <c r="AB131" s="1014"/>
      <c r="AC131" s="1014"/>
      <c r="AD131" s="1014"/>
      <c r="AE131" s="1015"/>
      <c r="AF131" s="1013">
        <v>5738278</v>
      </c>
      <c r="AG131" s="1014"/>
      <c r="AH131" s="1014"/>
      <c r="AI131" s="1014"/>
      <c r="AJ131" s="1015"/>
      <c r="AK131" s="1013">
        <v>6076926</v>
      </c>
      <c r="AL131" s="1014"/>
      <c r="AM131" s="1014"/>
      <c r="AN131" s="1014"/>
      <c r="AO131" s="1015"/>
      <c r="AP131" s="1138"/>
      <c r="AQ131" s="1139"/>
      <c r="AR131" s="1139"/>
      <c r="AS131" s="1139"/>
      <c r="AT131" s="1140"/>
      <c r="AU131" s="236"/>
      <c r="AV131" s="236"/>
      <c r="AW131" s="236"/>
      <c r="AX131" s="1111" t="s">
        <v>487</v>
      </c>
      <c r="AY131" s="754"/>
      <c r="AZ131" s="754"/>
      <c r="BA131" s="754"/>
      <c r="BB131" s="754"/>
      <c r="BC131" s="754"/>
      <c r="BD131" s="754"/>
      <c r="BE131" s="1064"/>
      <c r="BF131" s="1112" t="s">
        <v>127</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18" t="s">
        <v>488</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489</v>
      </c>
      <c r="W132" s="1122"/>
      <c r="X132" s="1122"/>
      <c r="Y132" s="1122"/>
      <c r="Z132" s="1123"/>
      <c r="AA132" s="1124">
        <v>8.707747264</v>
      </c>
      <c r="AB132" s="1125"/>
      <c r="AC132" s="1125"/>
      <c r="AD132" s="1125"/>
      <c r="AE132" s="1126"/>
      <c r="AF132" s="1127">
        <v>7.6060274530000003</v>
      </c>
      <c r="AG132" s="1125"/>
      <c r="AH132" s="1125"/>
      <c r="AI132" s="1125"/>
      <c r="AJ132" s="1126"/>
      <c r="AK132" s="1127">
        <v>7.5128609429999997</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490</v>
      </c>
      <c r="W133" s="1105"/>
      <c r="X133" s="1105"/>
      <c r="Y133" s="1105"/>
      <c r="Z133" s="1106"/>
      <c r="AA133" s="1107">
        <v>7.9</v>
      </c>
      <c r="AB133" s="1108"/>
      <c r="AC133" s="1108"/>
      <c r="AD133" s="1108"/>
      <c r="AE133" s="1109"/>
      <c r="AF133" s="1107">
        <v>8.3000000000000007</v>
      </c>
      <c r="AG133" s="1108"/>
      <c r="AH133" s="1108"/>
      <c r="AI133" s="1108"/>
      <c r="AJ133" s="1109"/>
      <c r="AK133" s="1107">
        <v>7.9</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ZkdadVGnIVMMVg+qC5Bj47pedFJGOiik9WrMTXKJiNKeSIaH5BjoMaEV2YUKyxPggH7Tc7GLGMvQOCDJQwRNZg==" saltValue="qqobJut0vPOcHQ4OFE15P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491</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D0o7QtGTBeitPs8U2tQmu1AY1deGEANaykpvKv20dTG+I4eN4eVxNr/ty7zofSgdf1CsZbIpE7vqV1o/wa3imQ==" saltValue="xdzyvGN4WQtYmjzFiw3+M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UkrIYs0r34haeXQCevyGGH8o5KFnzdFKdY71xjBUjv+4PqhL0txm7i5N/TP29cxkCZjnX03ZhuyvldrZwCGHA==" saltValue="0BRePhDbUQtgwKOWDXX1N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492</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493</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494</v>
      </c>
      <c r="AP7" s="275"/>
      <c r="AQ7" s="276" t="s">
        <v>495</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496</v>
      </c>
      <c r="AQ8" s="282" t="s">
        <v>497</v>
      </c>
      <c r="AR8" s="283" t="s">
        <v>498</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499</v>
      </c>
      <c r="AL9" s="1145"/>
      <c r="AM9" s="1145"/>
      <c r="AN9" s="1146"/>
      <c r="AO9" s="284">
        <v>1993112</v>
      </c>
      <c r="AP9" s="284">
        <v>111503</v>
      </c>
      <c r="AQ9" s="285">
        <v>97040</v>
      </c>
      <c r="AR9" s="286">
        <v>14.9</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500</v>
      </c>
      <c r="AL10" s="1145"/>
      <c r="AM10" s="1145"/>
      <c r="AN10" s="1146"/>
      <c r="AO10" s="287">
        <v>377976</v>
      </c>
      <c r="AP10" s="287">
        <v>21146</v>
      </c>
      <c r="AQ10" s="288">
        <v>11799</v>
      </c>
      <c r="AR10" s="289">
        <v>79.2</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501</v>
      </c>
      <c r="AL11" s="1145"/>
      <c r="AM11" s="1145"/>
      <c r="AN11" s="1146"/>
      <c r="AO11" s="287" t="s">
        <v>502</v>
      </c>
      <c r="AP11" s="287" t="s">
        <v>502</v>
      </c>
      <c r="AQ11" s="288">
        <v>727</v>
      </c>
      <c r="AR11" s="289" t="s">
        <v>502</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503</v>
      </c>
      <c r="AL12" s="1145"/>
      <c r="AM12" s="1145"/>
      <c r="AN12" s="1146"/>
      <c r="AO12" s="287" t="s">
        <v>502</v>
      </c>
      <c r="AP12" s="287" t="s">
        <v>502</v>
      </c>
      <c r="AQ12" s="288" t="s">
        <v>502</v>
      </c>
      <c r="AR12" s="289" t="s">
        <v>502</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504</v>
      </c>
      <c r="AL13" s="1145"/>
      <c r="AM13" s="1145"/>
      <c r="AN13" s="1146"/>
      <c r="AO13" s="287">
        <v>91044</v>
      </c>
      <c r="AP13" s="287">
        <v>5093</v>
      </c>
      <c r="AQ13" s="288">
        <v>3250</v>
      </c>
      <c r="AR13" s="289">
        <v>56.7</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505</v>
      </c>
      <c r="AL14" s="1145"/>
      <c r="AM14" s="1145"/>
      <c r="AN14" s="1146"/>
      <c r="AO14" s="287">
        <v>56729</v>
      </c>
      <c r="AP14" s="287">
        <v>3174</v>
      </c>
      <c r="AQ14" s="288">
        <v>2248</v>
      </c>
      <c r="AR14" s="289">
        <v>41.2</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506</v>
      </c>
      <c r="AL15" s="1148"/>
      <c r="AM15" s="1148"/>
      <c r="AN15" s="1149"/>
      <c r="AO15" s="287">
        <v>-133704</v>
      </c>
      <c r="AP15" s="287">
        <v>-7480</v>
      </c>
      <c r="AQ15" s="288">
        <v>-6934</v>
      </c>
      <c r="AR15" s="289">
        <v>7.9</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184</v>
      </c>
      <c r="AL16" s="1148"/>
      <c r="AM16" s="1148"/>
      <c r="AN16" s="1149"/>
      <c r="AO16" s="287">
        <v>2385157</v>
      </c>
      <c r="AP16" s="287">
        <v>133435</v>
      </c>
      <c r="AQ16" s="288">
        <v>108130</v>
      </c>
      <c r="AR16" s="289">
        <v>23.4</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507</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508</v>
      </c>
      <c r="AP20" s="296" t="s">
        <v>509</v>
      </c>
      <c r="AQ20" s="297" t="s">
        <v>510</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511</v>
      </c>
      <c r="AL21" s="1151"/>
      <c r="AM21" s="1151"/>
      <c r="AN21" s="1152"/>
      <c r="AO21" s="300">
        <v>10.41</v>
      </c>
      <c r="AP21" s="301">
        <v>9.6999999999999993</v>
      </c>
      <c r="AQ21" s="302">
        <v>0.71</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512</v>
      </c>
      <c r="AL22" s="1151"/>
      <c r="AM22" s="1151"/>
      <c r="AN22" s="1152"/>
      <c r="AO22" s="305">
        <v>97.8</v>
      </c>
      <c r="AP22" s="306">
        <v>96.2</v>
      </c>
      <c r="AQ22" s="307">
        <v>1.6</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41" t="s">
        <v>513</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x14ac:dyDescent="0.15">
      <c r="A27" s="312"/>
      <c r="AO27" s="265"/>
      <c r="AP27" s="265"/>
      <c r="AQ27" s="265"/>
      <c r="AR27" s="265"/>
      <c r="AS27" s="265"/>
      <c r="AT27" s="265"/>
    </row>
    <row r="28" spans="1:46" ht="17.25" x14ac:dyDescent="0.15">
      <c r="A28" s="266" t="s">
        <v>514</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515</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494</v>
      </c>
      <c r="AP30" s="275"/>
      <c r="AQ30" s="276" t="s">
        <v>495</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496</v>
      </c>
      <c r="AQ31" s="282" t="s">
        <v>497</v>
      </c>
      <c r="AR31" s="283" t="s">
        <v>498</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516</v>
      </c>
      <c r="AL32" s="1159"/>
      <c r="AM32" s="1159"/>
      <c r="AN32" s="1160"/>
      <c r="AO32" s="315">
        <v>1520961</v>
      </c>
      <c r="AP32" s="315">
        <v>85089</v>
      </c>
      <c r="AQ32" s="316">
        <v>56400</v>
      </c>
      <c r="AR32" s="317">
        <v>50.9</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517</v>
      </c>
      <c r="AL33" s="1159"/>
      <c r="AM33" s="1159"/>
      <c r="AN33" s="1160"/>
      <c r="AO33" s="315" t="s">
        <v>502</v>
      </c>
      <c r="AP33" s="315" t="s">
        <v>502</v>
      </c>
      <c r="AQ33" s="316" t="s">
        <v>502</v>
      </c>
      <c r="AR33" s="317" t="s">
        <v>502</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518</v>
      </c>
      <c r="AL34" s="1159"/>
      <c r="AM34" s="1159"/>
      <c r="AN34" s="1160"/>
      <c r="AO34" s="315" t="s">
        <v>502</v>
      </c>
      <c r="AP34" s="315" t="s">
        <v>502</v>
      </c>
      <c r="AQ34" s="316" t="s">
        <v>502</v>
      </c>
      <c r="AR34" s="317" t="s">
        <v>502</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519</v>
      </c>
      <c r="AL35" s="1159"/>
      <c r="AM35" s="1159"/>
      <c r="AN35" s="1160"/>
      <c r="AO35" s="315">
        <v>120843</v>
      </c>
      <c r="AP35" s="315">
        <v>6760</v>
      </c>
      <c r="AQ35" s="316">
        <v>20587</v>
      </c>
      <c r="AR35" s="317">
        <v>-67.2</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520</v>
      </c>
      <c r="AL36" s="1159"/>
      <c r="AM36" s="1159"/>
      <c r="AN36" s="1160"/>
      <c r="AO36" s="315">
        <v>82573</v>
      </c>
      <c r="AP36" s="315">
        <v>4619</v>
      </c>
      <c r="AQ36" s="316">
        <v>2952</v>
      </c>
      <c r="AR36" s="317">
        <v>56.5</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521</v>
      </c>
      <c r="AL37" s="1159"/>
      <c r="AM37" s="1159"/>
      <c r="AN37" s="1160"/>
      <c r="AO37" s="315">
        <v>8648</v>
      </c>
      <c r="AP37" s="315">
        <v>484</v>
      </c>
      <c r="AQ37" s="316">
        <v>596</v>
      </c>
      <c r="AR37" s="317">
        <v>-18.8</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522</v>
      </c>
      <c r="AL38" s="1162"/>
      <c r="AM38" s="1162"/>
      <c r="AN38" s="1163"/>
      <c r="AO38" s="318" t="s">
        <v>502</v>
      </c>
      <c r="AP38" s="318" t="s">
        <v>502</v>
      </c>
      <c r="AQ38" s="319">
        <v>1</v>
      </c>
      <c r="AR38" s="307" t="s">
        <v>502</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523</v>
      </c>
      <c r="AL39" s="1162"/>
      <c r="AM39" s="1162"/>
      <c r="AN39" s="1163"/>
      <c r="AO39" s="315">
        <v>-5406</v>
      </c>
      <c r="AP39" s="315">
        <v>-302</v>
      </c>
      <c r="AQ39" s="316">
        <v>-2012</v>
      </c>
      <c r="AR39" s="317">
        <v>-85</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524</v>
      </c>
      <c r="AL40" s="1159"/>
      <c r="AM40" s="1159"/>
      <c r="AN40" s="1160"/>
      <c r="AO40" s="315">
        <v>-1271068</v>
      </c>
      <c r="AP40" s="315">
        <v>-71109</v>
      </c>
      <c r="AQ40" s="316">
        <v>-54414</v>
      </c>
      <c r="AR40" s="317">
        <v>30.7</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297</v>
      </c>
      <c r="AL41" s="1165"/>
      <c r="AM41" s="1165"/>
      <c r="AN41" s="1166"/>
      <c r="AO41" s="315">
        <v>456551</v>
      </c>
      <c r="AP41" s="315">
        <v>25541</v>
      </c>
      <c r="AQ41" s="316">
        <v>24110</v>
      </c>
      <c r="AR41" s="317">
        <v>5.9</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525</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526</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527</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494</v>
      </c>
      <c r="AN49" s="1155" t="s">
        <v>528</v>
      </c>
      <c r="AO49" s="1156"/>
      <c r="AP49" s="1156"/>
      <c r="AQ49" s="1156"/>
      <c r="AR49" s="1157"/>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529</v>
      </c>
      <c r="AO50" s="332" t="s">
        <v>530</v>
      </c>
      <c r="AP50" s="333" t="s">
        <v>531</v>
      </c>
      <c r="AQ50" s="334" t="s">
        <v>532</v>
      </c>
      <c r="AR50" s="335" t="s">
        <v>533</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534</v>
      </c>
      <c r="AL51" s="328"/>
      <c r="AM51" s="336">
        <v>1818767</v>
      </c>
      <c r="AN51" s="337">
        <v>96058</v>
      </c>
      <c r="AO51" s="338">
        <v>35.9</v>
      </c>
      <c r="AP51" s="339">
        <v>98899</v>
      </c>
      <c r="AQ51" s="340">
        <v>-14.1</v>
      </c>
      <c r="AR51" s="341">
        <v>50</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535</v>
      </c>
      <c r="AM52" s="344">
        <v>1398894</v>
      </c>
      <c r="AN52" s="345">
        <v>73883</v>
      </c>
      <c r="AO52" s="346">
        <v>25.9</v>
      </c>
      <c r="AP52" s="347">
        <v>43734</v>
      </c>
      <c r="AQ52" s="348">
        <v>-5</v>
      </c>
      <c r="AR52" s="349">
        <v>30.9</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536</v>
      </c>
      <c r="AL53" s="328"/>
      <c r="AM53" s="336">
        <v>1412368</v>
      </c>
      <c r="AN53" s="337">
        <v>75690</v>
      </c>
      <c r="AO53" s="338">
        <v>-21.2</v>
      </c>
      <c r="AP53" s="339">
        <v>96462</v>
      </c>
      <c r="AQ53" s="340">
        <v>-2.5</v>
      </c>
      <c r="AR53" s="341">
        <v>-18.7</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535</v>
      </c>
      <c r="AM54" s="344">
        <v>1262039</v>
      </c>
      <c r="AN54" s="345">
        <v>67633</v>
      </c>
      <c r="AO54" s="346">
        <v>-8.5</v>
      </c>
      <c r="AP54" s="347">
        <v>39886</v>
      </c>
      <c r="AQ54" s="348">
        <v>-8.8000000000000007</v>
      </c>
      <c r="AR54" s="349">
        <v>0.3</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537</v>
      </c>
      <c r="AL55" s="328"/>
      <c r="AM55" s="336">
        <v>1676859</v>
      </c>
      <c r="AN55" s="337">
        <v>90803</v>
      </c>
      <c r="AO55" s="338">
        <v>20</v>
      </c>
      <c r="AP55" s="339">
        <v>83103</v>
      </c>
      <c r="AQ55" s="340">
        <v>-13.8</v>
      </c>
      <c r="AR55" s="341">
        <v>33.799999999999997</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535</v>
      </c>
      <c r="AM56" s="344">
        <v>1393928</v>
      </c>
      <c r="AN56" s="345">
        <v>75482</v>
      </c>
      <c r="AO56" s="346">
        <v>11.6</v>
      </c>
      <c r="AP56" s="347">
        <v>41378</v>
      </c>
      <c r="AQ56" s="348">
        <v>3.7</v>
      </c>
      <c r="AR56" s="349">
        <v>7.9</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538</v>
      </c>
      <c r="AL57" s="328"/>
      <c r="AM57" s="336">
        <v>2146077</v>
      </c>
      <c r="AN57" s="337">
        <v>117638</v>
      </c>
      <c r="AO57" s="338">
        <v>29.6</v>
      </c>
      <c r="AP57" s="339">
        <v>84459</v>
      </c>
      <c r="AQ57" s="340">
        <v>1.6</v>
      </c>
      <c r="AR57" s="341">
        <v>28</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535</v>
      </c>
      <c r="AM58" s="344">
        <v>1735982</v>
      </c>
      <c r="AN58" s="345">
        <v>95159</v>
      </c>
      <c r="AO58" s="346">
        <v>26.1</v>
      </c>
      <c r="AP58" s="347">
        <v>47314</v>
      </c>
      <c r="AQ58" s="348">
        <v>14.3</v>
      </c>
      <c r="AR58" s="349">
        <v>11.8</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539</v>
      </c>
      <c r="AL59" s="328"/>
      <c r="AM59" s="336">
        <v>1753294</v>
      </c>
      <c r="AN59" s="337">
        <v>98086</v>
      </c>
      <c r="AO59" s="338">
        <v>-16.600000000000001</v>
      </c>
      <c r="AP59" s="339">
        <v>74568</v>
      </c>
      <c r="AQ59" s="340">
        <v>-11.7</v>
      </c>
      <c r="AR59" s="341">
        <v>-4.9000000000000004</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535</v>
      </c>
      <c r="AM60" s="344">
        <v>1596336</v>
      </c>
      <c r="AN60" s="345">
        <v>89306</v>
      </c>
      <c r="AO60" s="346">
        <v>-6.2</v>
      </c>
      <c r="AP60" s="347">
        <v>42558</v>
      </c>
      <c r="AQ60" s="348">
        <v>-10.1</v>
      </c>
      <c r="AR60" s="349">
        <v>3.9</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540</v>
      </c>
      <c r="AL61" s="350"/>
      <c r="AM61" s="351">
        <v>1761473</v>
      </c>
      <c r="AN61" s="352">
        <v>95655</v>
      </c>
      <c r="AO61" s="353">
        <v>9.5</v>
      </c>
      <c r="AP61" s="354">
        <v>87498</v>
      </c>
      <c r="AQ61" s="355">
        <v>-8.1</v>
      </c>
      <c r="AR61" s="341">
        <v>17.600000000000001</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535</v>
      </c>
      <c r="AM62" s="344">
        <v>1477436</v>
      </c>
      <c r="AN62" s="345">
        <v>80293</v>
      </c>
      <c r="AO62" s="346">
        <v>9.8000000000000007</v>
      </c>
      <c r="AP62" s="347">
        <v>42974</v>
      </c>
      <c r="AQ62" s="348">
        <v>-1.2</v>
      </c>
      <c r="AR62" s="349">
        <v>11</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frbiQxshvYNHlSUa8Yk5bUDBIlWyWrgaDnu7EaEzlmE+swVIGtXVBYBr7kOKQqu2/eq52Lkq+nIJZW6kHRI6BQ==" saltValue="5l8Q8yQY1f5w82bX3Lm6Q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542</v>
      </c>
    </row>
    <row r="120" spans="125:125" ht="13.5" hidden="1" customHeight="1" x14ac:dyDescent="0.15"/>
    <row r="121" spans="125:125" ht="13.5" hidden="1" customHeight="1" x14ac:dyDescent="0.15">
      <c r="DU121" s="262"/>
    </row>
  </sheetData>
  <sheetProtection algorithmName="SHA-512" hashValue="Y2LMUKoIOg3BqVjE1CXZGMo1UJlopkX7wxxf+8x2cgGZW4n+XtWC9j6g37lH9MC1eqX4r9l7p33ZOmnaaTmI4g==" saltValue="A0BJAEFzlWVvIfvzcQ9g7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543</v>
      </c>
    </row>
  </sheetData>
  <sheetProtection algorithmName="SHA-512" hashValue="txcIE9mhjx52u9RqrE29AUbxKEoRMilm/J+6ECGjzrVC2S60192BeIKtL6ZxleF8MS35W6KulycWsoQmfqH+XA==" saltValue="laDG/DKsALKyhwN/v0HPp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167" t="s">
        <v>3</v>
      </c>
      <c r="D47" s="1167"/>
      <c r="E47" s="1168"/>
      <c r="F47" s="11">
        <v>44.87</v>
      </c>
      <c r="G47" s="12">
        <v>43.08</v>
      </c>
      <c r="H47" s="12">
        <v>47.43</v>
      </c>
      <c r="I47" s="12">
        <v>39.31</v>
      </c>
      <c r="J47" s="13">
        <v>41.54</v>
      </c>
    </row>
    <row r="48" spans="2:10" ht="57.75" customHeight="1" x14ac:dyDescent="0.15">
      <c r="B48" s="14"/>
      <c r="C48" s="1169" t="s">
        <v>4</v>
      </c>
      <c r="D48" s="1169"/>
      <c r="E48" s="1170"/>
      <c r="F48" s="15">
        <v>4.3499999999999996</v>
      </c>
      <c r="G48" s="16">
        <v>5.87</v>
      </c>
      <c r="H48" s="16">
        <v>4.2699999999999996</v>
      </c>
      <c r="I48" s="16">
        <v>5.24</v>
      </c>
      <c r="J48" s="17">
        <v>4.59</v>
      </c>
    </row>
    <row r="49" spans="2:10" ht="57.75" customHeight="1" thickBot="1" x14ac:dyDescent="0.2">
      <c r="B49" s="18"/>
      <c r="C49" s="1171" t="s">
        <v>5</v>
      </c>
      <c r="D49" s="1171"/>
      <c r="E49" s="1172"/>
      <c r="F49" s="19" t="s">
        <v>549</v>
      </c>
      <c r="G49" s="20">
        <v>1.84</v>
      </c>
      <c r="H49" s="20">
        <v>2.2799999999999998</v>
      </c>
      <c r="I49" s="20" t="s">
        <v>550</v>
      </c>
      <c r="J49" s="21">
        <v>3.6</v>
      </c>
    </row>
    <row r="50" spans="2:10" x14ac:dyDescent="0.15"/>
  </sheetData>
  <sheetProtection algorithmName="SHA-512" hashValue="aXS06tNaMjO68wGcEBCSUX8ZgFuKwbkuVp217N3L1MXx3W6gCTCcbkc4NZJs0bHyk/HoWjSEiycyo8BRdJ3RTQ==" saltValue="DVecczuHpVhU7xrGJL8U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2023-10-11T02:48:40Z</cp:lastPrinted>
  <dcterms:created xsi:type="dcterms:W3CDTF">2023-02-20T06:57:37Z</dcterms:created>
  <dcterms:modified xsi:type="dcterms:W3CDTF">2023-10-11T04:13:07Z</dcterms:modified>
  <cp:category/>
</cp:coreProperties>
</file>