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3市町回答\17△まんのう町（溝淵さん）\3.25-2再修正\"/>
    </mc:Choice>
  </mc:AlternateContent>
  <bookViews>
    <workbookView xWindow="0" yWindow="0" windowWidth="14370" windowHeight="12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<sst xmlns="http://schemas.openxmlformats.org/spreadsheetml/2006/main" count="1112" uniqueCount="614">
  <si>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</si>
  <si>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</si>
  <si>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</si>
  <si>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</si>
  <si>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</si>
  <si>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</si>
  <si>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</si>
  <si>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</si>
  <si>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</si>
  <si>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</si>
  <si>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</si>
  <si>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</si>
  <si>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</si>
  <si>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</si>
  <si>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</si>
  <si>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</si>
  <si>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</si>
  <si>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</si>
  <si>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</si>
  <si>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</si>
  <si>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</si>
  <si>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</si>
  <si>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</si>
  <si>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</si>
  <si>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</si>
  <si>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</si>
  <si>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</si>
  <si>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</si>
  <si>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</si>
  <si>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</si>
  <si>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</si>
  <si>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</si>
  <si>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</si>
  <si>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</si>
  <si>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</si>
  <si>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</si>
  <si>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</si>
  <si>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</si>
  <si>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</si>
  <si>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</si>
  <si>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</si>
  <si>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</si>
  <si>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</si>
  <si>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</si>
  <si>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</si>
  <si>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</si>
  <si>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</si>
  <si>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</si>
  <si>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</si>
  <si>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</si>
  <si>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</si>
  <si>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</si>
  <si>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</si>
  <si>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</si>
  <si>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</si>
  <si>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</si>
  <si>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</si>
  <si>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</si>
  <si>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</si>
  <si>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</si>
  <si>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</si>
  <si>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</si>
  <si>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</si>
  <si>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</si>
  <si>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</si>
  <si>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</si>
  <si>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</si>
  <si>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</si>
  <si>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</si>
  <si>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</si>
  <si>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</si>
  <si>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</si>
  <si>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</si>
  <si>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</si>
  <si>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</si>
  <si>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</si>
  <si>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</si>
  <si>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</si>
  <si>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</si>
  <si>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</si>
  <si>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</si>
  <si>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</si>
  <si>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</si>
  <si>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</si>
  <si>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</si>
  <si>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</si>
  <si>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</si>
  <si>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</si>
  <si>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</si>
  <si>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</si>
  <si>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</si>
  <si>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</si>
  <si>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</si>
  <si>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</si>
  <si>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</si>
  <si>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</si>
  <si>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</si>
  <si>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</si>
  <si>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</si>
  <si>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まんのう町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</si>
  <si>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</si>
  <si>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</si>
  <si>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</si>
  <si>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</si>
  <si>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</si>
  <si>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</si>
  <si>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</si>
  <si>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</si>
  <si>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</si>
  <si>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</si>
  <si>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</si>
  <si>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</si>
  <si>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</si>
  <si>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</si>
  <si>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</si>
  <si>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</si>
  <si>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</si>
  <si>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</si>
  <si>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</si>
  <si>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</si>
  <si>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</si>
  <si>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</si>
  <si>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</si>
  <si>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</si>
  <si>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</si>
  <si>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</si>
  <si>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</si>
  <si>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</si>
  <si>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</si>
  <si>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</si>
  <si>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</si>
  <si>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</si>
  <si>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</si>
  <si>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</si>
  <si>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</si>
  <si>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</si>
  <si>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</si>
  <si>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</si>
  <si>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</si>
  <si>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</si>
  <si>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</si>
  <si>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</si>
  <si>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</si>
  <si>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</si>
  <si>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</si>
  <si>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</si>
  <si>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</si>
  <si>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</si>
  <si>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</si>
  <si>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</si>
  <si>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</si>
  <si>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</si>
  <si>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</si>
  <si>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</si>
  <si>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</si>
  <si>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</si>
  <si>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</si>
  <si>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</si>
  <si>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</si>
  <si>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</si>
  <si>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</si>
  <si>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</si>
  <si>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</si>
  <si>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</si>
  <si>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</si>
  <si>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</si>
  <si>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</si>
  <si>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</si>
  <si>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</si>
  <si>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</si>
  <si>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</si>
  <si>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</si>
  <si>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</si>
  <si>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</si>
  <si>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</si>
  <si>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</si>
  <si>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</si>
  <si>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</si>
  <si>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</si>
  <si>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</si>
  <si>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</si>
  <si>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</si>
  <si>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</si>
  <si>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</si>
  <si>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</si>
  <si>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</si>
  <si>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</si>
  <si>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</si>
  <si>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</si>
  <si>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</si>
  <si>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</si>
  <si>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</si>
  <si>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</si>
  <si>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</si>
  <si>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</si>
  <si>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</si>
  <si>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</si>
  <si>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</si>
  <si>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</si>
  <si>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</si>
  <si>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</si>
  <si>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</si>
  <si>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</si>
  <si>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</si>
  <si>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</si>
  <si>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</si>
  <si>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</si>
  <si>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</si>
  <si>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</si>
  <si>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</si>
  <si>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</si>
  <si>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</si>
  <si>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</si>
  <si>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香川県まんのう町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</si>
  <si>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</si>
  <si>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</si>
  <si>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</si>
  <si>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</si>
  <si>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</si>
  <si>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</si>
  <si>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</si>
  <si>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</si>
  <si>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</si>
  <si>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</si>
  <si>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</si>
  <si>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</si>
  <si>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</si>
  <si>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</si>
  <si>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</si>
  <si>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</si>
  <si>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</si>
  <si>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</si>
  <si>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</si>
  <si>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</si>
  <si>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</si>
  <si>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</si>
  <si>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</si>
  <si>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</si>
  <si>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</si>
  <si>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</si>
  <si>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</si>
  <si>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</si>
  <si>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</si>
  <si>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</si>
  <si>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</si>
  <si>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</si>
  <si>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</si>
  <si>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</si>
  <si>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</si>
  <si>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</si>
  <si>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</si>
  <si>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</si>
  <si>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</si>
  <si>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</si>
  <si>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</si>
  <si>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</si>
  <si>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</si>
  <si>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</si>
  <si>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</si>
  <si>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</si>
  <si>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</si>
  <si>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</si>
  <si>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</si>
  <si>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</si>
  <si>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</si>
  <si>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</si>
  <si>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</si>
  <si>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</si>
  <si>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</si>
  <si>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</si>
  <si>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</si>
  <si>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</si>
  <si>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</si>
  <si>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</si>
  <si>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</si>
  <si>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</si>
  <si>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</si>
  <si>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</si>
  <si>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</si>
  <si>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</si>
  <si>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</si>
  <si>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</si>
  <si>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</si>
  <si>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</si>
  <si>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</si>
  <si>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</si>
  <si>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</si>
  <si>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</si>
  <si>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</si>
  <si>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</si>
  <si>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</si>
  <si>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</si>
  <si>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</si>
  <si>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</si>
  <si>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</si>
  <si>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</si>
  <si>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</si>
  <si>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</si>
  <si>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</si>
  <si>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</si>
  <si>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</si>
  <si>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</si>
  <si>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</si>
  <si>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</si>
  <si>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</si>
  <si>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</si>
  <si>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</si>
  <si>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</si>
  <si>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</si>
  <si>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</si>
  <si>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</si>
  <si>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</si>
  <si>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</si>
  <si>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</si>
  <si>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</si>
  <si>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</si>
  <si>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</si>
  <si>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</si>
  <si>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</si>
  <si>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</si>
  <si>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</si>
  <si>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</si>
  <si>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</si>
  <si>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</si>
  <si>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</si>
  <si>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</si>
  <si>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</si>
  <si>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</si>
  <si>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</si>
  <si>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</si>
  <si>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</si>
  <si>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</si>
  <si>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</si>
  <si>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</si>
  <si>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</si>
  <si>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</si>
  <si>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</si>
  <si>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</si>
  <si>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</si>
  <si>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</si>
  <si>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</si>
  <si>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</si>
  <si>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</si>
  <si>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</si>
  <si>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</si>
  <si>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</si>
  <si>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</si>
  <si>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</si>
  <si>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</si>
  <si>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</si>
  <si>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</si>
  <si>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</si>
  <si>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</si>
  <si>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</si>
  <si>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</si>
  <si>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</si>
  <si>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</si>
  <si>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</si>
  <si>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</si>
  <si>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</si>
  <si>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</si>
  <si>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</si>
  <si>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</si>
  <si>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</si>
  <si>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</si>
  <si>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</si>
  <si>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香川県まんのう町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</si>
  <si>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</si>
  <si>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</si>
  <si>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</si>
  <si>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</si>
  <si>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</si>
  <si>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</si>
  <si>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</si>
  <si>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</si>
  <si>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</si>
  <si>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</si>
  <si>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</si>
  <si>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</si>
  <si>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</si>
  <si>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</si>
  <si>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</si>
  <si>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</si>
  <si>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</si>
  <si>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</si>
  <si>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</si>
  <si>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</si>
  <si>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</si>
  <si>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</si>
  <si>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</si>
  <si>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</si>
  <si>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</si>
  <si>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</si>
  <si>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</si>
  <si>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</si>
  <si>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</si>
  <si>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</si>
  <si>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</si>
  <si>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</si>
  <si>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</si>
  <si>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</si>
  <si>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</si>
  <si>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</si>
  <si>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</si>
  <si>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</si>
  <si>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農業集落排水特別会計</t>
    <phoneticPr fontId="5"/>
  </si>
  <si>
    <t>浄化槽整備推進事業特別会計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</si>
  <si>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</si>
  <si>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</si>
  <si>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</si>
  <si>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</si>
  <si>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</si>
  <si>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</si>
  <si>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</si>
  <si>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</si>
  <si>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</si>
  <si>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</si>
  <si>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</si>
  <si>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</si>
  <si>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</si>
  <si>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</si>
  <si>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</si>
  <si>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</si>
  <si>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</si>
  <si>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</si>
  <si>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</si>
  <si>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</si>
  <si>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</si>
  <si>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</si>
  <si>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</si>
  <si>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</si>
  <si>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</si>
  <si>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</si>
  <si>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</si>
  <si>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</si>
  <si>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</si>
  <si>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</si>
  <si>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</si>
  <si>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</si>
  <si>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</si>
  <si>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</si>
  <si>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</si>
  <si>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</si>
  <si>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</si>
  <si>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</si>
  <si>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</si>
  <si>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</si>
  <si>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</si>
  <si>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</si>
  <si>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</si>
  <si>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</si>
  <si>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</si>
  <si>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</si>
  <si>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</si>
  <si>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</si>
  <si>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</si>
  <si>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</si>
  <si>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</si>
  <si>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</si>
  <si>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</si>
  <si>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</si>
  <si>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</si>
  <si>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</si>
  <si>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</si>
  <si>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</si>
  <si>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</si>
  <si>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</si>
  <si>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</si>
  <si>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</si>
  <si>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</si>
  <si>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</si>
  <si>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</si>
  <si>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</si>
  <si>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t>
    <phoneticPr fontId="5"/>
  </si>
  <si>
    <t>-</t>
    <phoneticPr fontId="5"/>
  </si>
  <si>
    <t>-</t>
    <phoneticPr fontId="5"/>
  </si>
  <si>
    <t>(Ｆ)</t>
    <phoneticPr fontId="5"/>
  </si>
  <si>
    <t>介護保険特別会計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</si>
  <si>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</si>
  <si>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</si>
  <si>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</si>
  <si>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</si>
  <si>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</si>
  <si>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</si>
  <si>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</si>
  <si>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</si>
  <si>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</si>
  <si>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</si>
  <si>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</si>
  <si>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</si>
  <si>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</si>
  <si>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</si>
  <si>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</si>
  <si>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</si>
  <si>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</si>
  <si>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</si>
  <si>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</si>
  <si>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</si>
  <si>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</si>
  <si>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</si>
  <si>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</si>
  <si>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</si>
  <si>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</si>
  <si>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</si>
  <si>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</si>
  <si>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</si>
  <si>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</si>
  <si>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</si>
  <si>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</si>
  <si>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</si>
  <si>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</si>
  <si>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</si>
  <si>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</si>
  <si>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</si>
  <si>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</si>
  <si>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</si>
  <si>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</si>
  <si>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</si>
  <si>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</si>
  <si>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</si>
  <si>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</si>
  <si>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</si>
  <si>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</si>
  <si>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</si>
  <si>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</si>
  <si>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</si>
  <si>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</si>
  <si>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</si>
  <si>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</si>
  <si>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</si>
  <si>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</si>
  <si>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</si>
  <si>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</si>
  <si>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</si>
  <si>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</si>
  <si>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</si>
  <si>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</si>
  <si>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</si>
  <si>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</si>
  <si>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</si>
  <si>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</si>
  <si>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</si>
  <si>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</si>
  <si>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</si>
  <si>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</si>
  <si>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</si>
  <si>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</si>
  <si>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</si>
  <si>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</si>
  <si>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</si>
  <si>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</si>
  <si>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</si>
  <si>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</si>
  <si>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</si>
  <si>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</si>
  <si>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</si>
  <si>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</si>
  <si>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</si>
  <si>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</si>
  <si>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</si>
  <si>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</si>
  <si>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</si>
  <si>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</si>
  <si>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</si>
  <si>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</si>
  <si>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</si>
  <si>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</si>
  <si>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</si>
  <si>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</si>
  <si>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</si>
  <si>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</si>
  <si>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</si>
  <si>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5.39</t>
  </si>
  <si>
    <t>▲ 3.43</t>
  </si>
  <si>
    <t>一般会計</t>
  </si>
  <si>
    <t>介護保険特別会計</t>
  </si>
  <si>
    <t>国民健康保険特別会計</t>
  </si>
  <si>
    <t>後期高齢者医療特別会計</t>
  </si>
  <si>
    <t>下水道特別会計</t>
  </si>
  <si>
    <t>農業集落排水特別会計</t>
  </si>
  <si>
    <t>浄化槽整備推進事業特別会計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</si>
  <si>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</si>
  <si>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</si>
  <si>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</si>
  <si>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</si>
  <si>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</si>
  <si>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</si>
  <si>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</si>
  <si>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</si>
  <si>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</si>
  <si>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</si>
  <si>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</si>
  <si>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</si>
  <si>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</si>
  <si>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</si>
  <si>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</si>
  <si>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</si>
  <si>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5"/>
  </si>
  <si>
    <t>まんのう町外二ヶ市町(十郷地区)山林組合</t>
  </si>
  <si>
    <t>まんのう町外三ヶ市町(七箇地区)山林組合</t>
  </si>
  <si>
    <t>まんのう町外三ヶ市町山林組合</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</si>
  <si>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</si>
  <si>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</si>
  <si>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</si>
  <si>
    <t>（一財）ことなみ振興公社</t>
    <rPh sb="1" eb="3">
      <t>イチザイ</t>
    </rPh>
    <phoneticPr fontId="2"/>
  </si>
  <si>
    <t>㈲仲南振興公社</t>
  </si>
  <si>
    <t>㈱グリーンパークまんのう</t>
  </si>
  <si>
    <t>まんのう町土地開発公社</t>
  </si>
  <si>
    <t>〇</t>
  </si>
  <si>
    <t>まんのう町子ども未来夢基金</t>
  </si>
  <si>
    <t>まんのう町地域振興基金</t>
  </si>
  <si>
    <t>まんのう町地域福祉基金</t>
  </si>
  <si>
    <t>まんのう町ふるさと応援基金</t>
  </si>
  <si>
    <t>まんのう町学校教育施設整備基金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</si>
</sst>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2708-4D58-A619-574A301F4C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75690</c:v>
                </c:pt>
                <c:pt idx="1">
                  <c:v>90803</c:v>
                </c:pt>
                <c:pt idx="2">
                  <c:v>117638</c:v>
                </c:pt>
                <c:pt idx="3">
                  <c:v>98086</c:v>
                </c:pt>
                <c:pt idx="4">
                  <c:v>119629</c:v>
                </c:pt>
              </c:numCache>
            </c:numRef>
          </c:val>
          <c:smooth val="0"/>
          <c:extLst>
            <c:ext xmlns:c16="http://schemas.microsoft.com/office/drawing/2014/chart" uri="{C3380CC4-5D6E-409C-BE32-E72D297353CC}">
              <c16:uniqueId val="{00000001-2708-4D58-A619-574A301F4C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5.87</c:v>
                </c:pt>
                <c:pt idx="1">
                  <c:v>4.2699999999999996</c:v>
                </c:pt>
                <c:pt idx="2">
                  <c:v>5.24</c:v>
                </c:pt>
                <c:pt idx="3">
                  <c:v>4.59</c:v>
                </c:pt>
                <c:pt idx="4">
                  <c:v>5.48</c:v>
                </c:pt>
              </c:numCache>
            </c:numRef>
          </c:val>
          <c:extLst>
            <c:ext xmlns:c16="http://schemas.microsoft.com/office/drawing/2014/chart" uri="{C3380CC4-5D6E-409C-BE32-E72D297353CC}">
              <c16:uniqueId val="{00000000-74CD-481D-96BF-00A5E0CF24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43.08</c:v>
                </c:pt>
                <c:pt idx="1">
                  <c:v>47.43</c:v>
                </c:pt>
                <c:pt idx="2">
                  <c:v>39.31</c:v>
                </c:pt>
                <c:pt idx="3">
                  <c:v>41.54</c:v>
                </c:pt>
                <c:pt idx="4">
                  <c:v>39.549999999999997</c:v>
                </c:pt>
              </c:numCache>
            </c:numRef>
          </c:val>
          <c:extLst>
            <c:ext xmlns:c16="http://schemas.microsoft.com/office/drawing/2014/chart" uri="{C3380CC4-5D6E-409C-BE32-E72D297353CC}">
              <c16:uniqueId val="{00000001-74CD-481D-96BF-00A5E0CF24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1.84</c:v>
                </c:pt>
                <c:pt idx="1">
                  <c:v>2.2799999999999998</c:v>
                </c:pt>
                <c:pt idx="2">
                  <c:v>-5.39</c:v>
                </c:pt>
                <c:pt idx="3">
                  <c:v>3.6</c:v>
                </c:pt>
                <c:pt idx="4">
                  <c:v>-3.43</c:v>
                </c:pt>
              </c:numCache>
            </c:numRef>
          </c:val>
          <c:smooth val="0"/>
          <c:extLst>
            <c:ext xmlns:c16="http://schemas.microsoft.com/office/drawing/2014/chart" uri="{C3380CC4-5D6E-409C-BE32-E72D297353CC}">
              <c16:uniqueId val="{00000002-74CD-481D-96BF-00A5E0CF24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45-40A9-93A3-400FCA075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45-40A9-93A3-400FCA075D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45-40A9-93A3-400FCA075D1B}"/>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445-40A9-93A3-400FCA075D1B}"/>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2445-40A9-93A3-400FCA075D1B}"/>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c:v>
                </c:pt>
                <c:pt idx="4">
                  <c:v>#N/A</c:v>
                </c:pt>
                <c:pt idx="5">
                  <c:v>0.09</c:v>
                </c:pt>
                <c:pt idx="6">
                  <c:v>#N/A</c:v>
                </c:pt>
                <c:pt idx="7">
                  <c:v>7.0000000000000007E-2</c:v>
                </c:pt>
                <c:pt idx="8">
                  <c:v>#N/A</c:v>
                </c:pt>
                <c:pt idx="9">
                  <c:v>0.01</c:v>
                </c:pt>
              </c:numCache>
            </c:numRef>
          </c:val>
          <c:extLst>
            <c:ext xmlns:c16="http://schemas.microsoft.com/office/drawing/2014/chart" uri="{C3380CC4-5D6E-409C-BE32-E72D297353CC}">
              <c16:uniqueId val="{00000005-2445-40A9-93A3-400FCA075D1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0.15</c:v>
                </c:pt>
                <c:pt idx="2">
                  <c:v>#N/A</c:v>
                </c:pt>
                <c:pt idx="3">
                  <c:v>0.13</c:v>
                </c:pt>
                <c:pt idx="4">
                  <c:v>#N/A</c:v>
                </c:pt>
                <c:pt idx="5">
                  <c:v>0.09</c:v>
                </c:pt>
                <c:pt idx="6">
                  <c:v>#N/A</c:v>
                </c:pt>
                <c:pt idx="7">
                  <c:v>0.03</c:v>
                </c:pt>
                <c:pt idx="8">
                  <c:v>#N/A</c:v>
                </c:pt>
                <c:pt idx="9">
                  <c:v>0.09</c:v>
                </c:pt>
              </c:numCache>
            </c:numRef>
          </c:val>
          <c:extLst>
            <c:ext xmlns:c16="http://schemas.microsoft.com/office/drawing/2014/chart" uri="{C3380CC4-5D6E-409C-BE32-E72D297353CC}">
              <c16:uniqueId val="{00000006-2445-40A9-93A3-400FCA075D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2.2400000000000002</c:v>
                </c:pt>
                <c:pt idx="2">
                  <c:v>#N/A</c:v>
                </c:pt>
                <c:pt idx="3">
                  <c:v>2.4500000000000002</c:v>
                </c:pt>
                <c:pt idx="4">
                  <c:v>#N/A</c:v>
                </c:pt>
                <c:pt idx="5">
                  <c:v>1.44</c:v>
                </c:pt>
                <c:pt idx="6">
                  <c:v>#N/A</c:v>
                </c:pt>
                <c:pt idx="7">
                  <c:v>1.7</c:v>
                </c:pt>
                <c:pt idx="8">
                  <c:v>#N/A</c:v>
                </c:pt>
                <c:pt idx="9">
                  <c:v>0.44</c:v>
                </c:pt>
              </c:numCache>
            </c:numRef>
          </c:val>
          <c:extLst>
            <c:ext xmlns:c16="http://schemas.microsoft.com/office/drawing/2014/chart" uri="{C3380CC4-5D6E-409C-BE32-E72D297353CC}">
              <c16:uniqueId val="{00000007-2445-40A9-93A3-400FCA075D1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0.33</c:v>
                </c:pt>
                <c:pt idx="2">
                  <c:v>#N/A</c:v>
                </c:pt>
                <c:pt idx="3">
                  <c:v>0.06</c:v>
                </c:pt>
                <c:pt idx="4">
                  <c:v>#N/A</c:v>
                </c:pt>
                <c:pt idx="5">
                  <c:v>0.05</c:v>
                </c:pt>
                <c:pt idx="6">
                  <c:v>#N/A</c:v>
                </c:pt>
                <c:pt idx="7">
                  <c:v>0.1</c:v>
                </c:pt>
                <c:pt idx="8">
                  <c:v>#N/A</c:v>
                </c:pt>
                <c:pt idx="9">
                  <c:v>0.62</c:v>
                </c:pt>
              </c:numCache>
            </c:numRef>
          </c:val>
          <c:extLst>
            <c:ext xmlns:c16="http://schemas.microsoft.com/office/drawing/2014/chart" uri="{C3380CC4-5D6E-409C-BE32-E72D297353CC}">
              <c16:uniqueId val="{00000008-2445-40A9-93A3-400FCA075D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7.08</c:v>
                </c:pt>
                <c:pt idx="2">
                  <c:v>#N/A</c:v>
                </c:pt>
                <c:pt idx="3">
                  <c:v>5.62</c:v>
                </c:pt>
                <c:pt idx="4">
                  <c:v>#N/A</c:v>
                </c:pt>
                <c:pt idx="5">
                  <c:v>6.66</c:v>
                </c:pt>
                <c:pt idx="6">
                  <c:v>#N/A</c:v>
                </c:pt>
                <c:pt idx="7">
                  <c:v>6.05</c:v>
                </c:pt>
                <c:pt idx="8">
                  <c:v>#N/A</c:v>
                </c:pt>
                <c:pt idx="9">
                  <c:v>7.14</c:v>
                </c:pt>
              </c:numCache>
            </c:numRef>
          </c:val>
          <c:extLst>
            <c:ext xmlns:c16="http://schemas.microsoft.com/office/drawing/2014/chart" uri="{C3380CC4-5D6E-409C-BE32-E72D297353CC}">
              <c16:uniqueId val="{00000009-2445-40A9-93A3-400FCA075D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1175</c:v>
                </c:pt>
                <c:pt idx="5">
                  <c:v>1213</c:v>
                </c:pt>
                <c:pt idx="8">
                  <c:v>1284</c:v>
                </c:pt>
                <c:pt idx="11">
                  <c:v>1276</c:v>
                </c:pt>
                <c:pt idx="14">
                  <c:v>1155</c:v>
                </c:pt>
              </c:numCache>
            </c:numRef>
          </c:val>
          <c:extLst>
            <c:ext xmlns:c16="http://schemas.microsoft.com/office/drawing/2014/chart" uri="{C3380CC4-5D6E-409C-BE32-E72D297353CC}">
              <c16:uniqueId val="{00000000-B58C-494C-B3AA-1092492567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8C-494C-B3AA-1092492567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10</c:v>
                </c:pt>
                <c:pt idx="6">
                  <c:v>9</c:v>
                </c:pt>
                <c:pt idx="9">
                  <c:v>9</c:v>
                </c:pt>
                <c:pt idx="12">
                  <c:v>8</c:v>
                </c:pt>
              </c:numCache>
            </c:numRef>
          </c:val>
          <c:extLst>
            <c:ext xmlns:c16="http://schemas.microsoft.com/office/drawing/2014/chart" uri="{C3380CC4-5D6E-409C-BE32-E72D297353CC}">
              <c16:uniqueId val="{00000002-B58C-494C-B3AA-1092492567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119</c:v>
                </c:pt>
                <c:pt idx="3">
                  <c:v>97</c:v>
                </c:pt>
                <c:pt idx="6">
                  <c:v>97</c:v>
                </c:pt>
                <c:pt idx="9">
                  <c:v>83</c:v>
                </c:pt>
                <c:pt idx="12">
                  <c:v>74</c:v>
                </c:pt>
              </c:numCache>
            </c:numRef>
          </c:val>
          <c:extLst>
            <c:ext xmlns:c16="http://schemas.microsoft.com/office/drawing/2014/chart" uri="{C3380CC4-5D6E-409C-BE32-E72D297353CC}">
              <c16:uniqueId val="{00000003-B58C-494C-B3AA-1092492567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135</c:v>
                </c:pt>
                <c:pt idx="3">
                  <c:v>127</c:v>
                </c:pt>
                <c:pt idx="6">
                  <c:v>126</c:v>
                </c:pt>
                <c:pt idx="9">
                  <c:v>121</c:v>
                </c:pt>
                <c:pt idx="12">
                  <c:v>126</c:v>
                </c:pt>
              </c:numCache>
            </c:numRef>
          </c:val>
          <c:extLst>
            <c:ext xmlns:c16="http://schemas.microsoft.com/office/drawing/2014/chart" uri="{C3380CC4-5D6E-409C-BE32-E72D297353CC}">
              <c16:uniqueId val="{00000004-B58C-494C-B3AA-1092492567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8C-494C-B3AA-1092492567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8C-494C-B3AA-1092492567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1410</c:v>
                </c:pt>
                <c:pt idx="3">
                  <c:v>1465</c:v>
                </c:pt>
                <c:pt idx="6">
                  <c:v>1488</c:v>
                </c:pt>
                <c:pt idx="9">
                  <c:v>1521</c:v>
                </c:pt>
                <c:pt idx="12">
                  <c:v>1580</c:v>
                </c:pt>
              </c:numCache>
            </c:numRef>
          </c:val>
          <c:extLst>
            <c:ext xmlns:c16="http://schemas.microsoft.com/office/drawing/2014/chart" uri="{C3380CC4-5D6E-409C-BE32-E72D297353CC}">
              <c16:uniqueId val="{00000007-B58C-494C-B3AA-1092492567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500</c:v>
                </c:pt>
                <c:pt idx="2">
                  <c:v>#N/A</c:v>
                </c:pt>
                <c:pt idx="3">
                  <c:v>#N/A</c:v>
                </c:pt>
                <c:pt idx="4">
                  <c:v>486</c:v>
                </c:pt>
                <c:pt idx="5">
                  <c:v>#N/A</c:v>
                </c:pt>
                <c:pt idx="6">
                  <c:v>#N/A</c:v>
                </c:pt>
                <c:pt idx="7">
                  <c:v>436</c:v>
                </c:pt>
                <c:pt idx="8">
                  <c:v>#N/A</c:v>
                </c:pt>
                <c:pt idx="9">
                  <c:v>#N/A</c:v>
                </c:pt>
                <c:pt idx="10">
                  <c:v>458</c:v>
                </c:pt>
                <c:pt idx="11">
                  <c:v>#N/A</c:v>
                </c:pt>
                <c:pt idx="12">
                  <c:v>#N/A</c:v>
                </c:pt>
                <c:pt idx="13">
                  <c:v>633</c:v>
                </c:pt>
                <c:pt idx="14">
                  <c:v>#N/A</c:v>
                </c:pt>
              </c:numCache>
            </c:numRef>
          </c:val>
          <c:smooth val="0"/>
          <c:extLst>
            <c:ext xmlns:c16="http://schemas.microsoft.com/office/drawing/2014/chart" uri="{C3380CC4-5D6E-409C-BE32-E72D297353CC}">
              <c16:uniqueId val="{00000008-B58C-494C-B3AA-1092492567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11004</c:v>
                </c:pt>
                <c:pt idx="5">
                  <c:v>10787</c:v>
                </c:pt>
                <c:pt idx="8">
                  <c:v>11017</c:v>
                </c:pt>
                <c:pt idx="11">
                  <c:v>10601</c:v>
                </c:pt>
                <c:pt idx="14">
                  <c:v>11103</c:v>
                </c:pt>
              </c:numCache>
            </c:numRef>
          </c:val>
          <c:extLst>
            <c:ext xmlns:c16="http://schemas.microsoft.com/office/drawing/2014/chart" uri="{C3380CC4-5D6E-409C-BE32-E72D297353CC}">
              <c16:uniqueId val="{00000000-9871-44C8-8A8D-46AD92A465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165</c:v>
                </c:pt>
                <c:pt idx="5">
                  <c:v>5</c:v>
                </c:pt>
                <c:pt idx="8">
                  <c:v>6</c:v>
                </c:pt>
                <c:pt idx="11">
                  <c:v>4</c:v>
                </c:pt>
                <c:pt idx="14">
                  <c:v>0</c:v>
                </c:pt>
              </c:numCache>
            </c:numRef>
          </c:val>
          <c:extLst>
            <c:ext xmlns:c16="http://schemas.microsoft.com/office/drawing/2014/chart" uri="{C3380CC4-5D6E-409C-BE32-E72D297353CC}">
              <c16:uniqueId val="{00000001-9871-44C8-8A8D-46AD92A465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6227</c:v>
                </c:pt>
                <c:pt idx="5">
                  <c:v>6098</c:v>
                </c:pt>
                <c:pt idx="8">
                  <c:v>5892</c:v>
                </c:pt>
                <c:pt idx="11">
                  <c:v>6339</c:v>
                </c:pt>
                <c:pt idx="14">
                  <c:v>6092</c:v>
                </c:pt>
              </c:numCache>
            </c:numRef>
          </c:val>
          <c:extLst>
            <c:ext xmlns:c16="http://schemas.microsoft.com/office/drawing/2014/chart" uri="{C3380CC4-5D6E-409C-BE32-E72D297353CC}">
              <c16:uniqueId val="{00000002-9871-44C8-8A8D-46AD92A465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71-44C8-8A8D-46AD92A465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71-44C8-8A8D-46AD92A465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46</c:v>
                </c:pt>
                <c:pt idx="3">
                  <c:v>0</c:v>
                </c:pt>
                <c:pt idx="6">
                  <c:v>0</c:v>
                </c:pt>
                <c:pt idx="9">
                  <c:v>0</c:v>
                </c:pt>
                <c:pt idx="12">
                  <c:v>0</c:v>
                </c:pt>
              </c:numCache>
            </c:numRef>
          </c:val>
          <c:extLst>
            <c:ext xmlns:c16="http://schemas.microsoft.com/office/drawing/2014/chart" uri="{C3380CC4-5D6E-409C-BE32-E72D297353CC}">
              <c16:uniqueId val="{00000005-9871-44C8-8A8D-46AD92A465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1535</c:v>
                </c:pt>
                <c:pt idx="3">
                  <c:v>1540</c:v>
                </c:pt>
                <c:pt idx="6">
                  <c:v>1456</c:v>
                </c:pt>
                <c:pt idx="9">
                  <c:v>1411</c:v>
                </c:pt>
                <c:pt idx="12">
                  <c:v>1417</c:v>
                </c:pt>
              </c:numCache>
            </c:numRef>
          </c:val>
          <c:extLst>
            <c:ext xmlns:c16="http://schemas.microsoft.com/office/drawing/2014/chart" uri="{C3380CC4-5D6E-409C-BE32-E72D297353CC}">
              <c16:uniqueId val="{00000006-9871-44C8-8A8D-46AD92A465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1302</c:v>
                </c:pt>
                <c:pt idx="3">
                  <c:v>1169</c:v>
                </c:pt>
                <c:pt idx="6">
                  <c:v>1082</c:v>
                </c:pt>
                <c:pt idx="9">
                  <c:v>893</c:v>
                </c:pt>
                <c:pt idx="12">
                  <c:v>749</c:v>
                </c:pt>
              </c:numCache>
            </c:numRef>
          </c:val>
          <c:extLst>
            <c:ext xmlns:c16="http://schemas.microsoft.com/office/drawing/2014/chart" uri="{C3380CC4-5D6E-409C-BE32-E72D297353CC}">
              <c16:uniqueId val="{00000007-9871-44C8-8A8D-46AD92A465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1247</c:v>
                </c:pt>
                <c:pt idx="3">
                  <c:v>1125</c:v>
                </c:pt>
                <c:pt idx="6">
                  <c:v>1031</c:v>
                </c:pt>
                <c:pt idx="9">
                  <c:v>955</c:v>
                </c:pt>
                <c:pt idx="12">
                  <c:v>902</c:v>
                </c:pt>
              </c:numCache>
            </c:numRef>
          </c:val>
          <c:extLst>
            <c:ext xmlns:c16="http://schemas.microsoft.com/office/drawing/2014/chart" uri="{C3380CC4-5D6E-409C-BE32-E72D297353CC}">
              <c16:uniqueId val="{00000008-9871-44C8-8A8D-46AD92A465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141</c:v>
                </c:pt>
                <c:pt idx="3">
                  <c:v>9</c:v>
                </c:pt>
                <c:pt idx="6">
                  <c:v>55</c:v>
                </c:pt>
                <c:pt idx="9">
                  <c:v>47</c:v>
                </c:pt>
                <c:pt idx="12">
                  <c:v>39</c:v>
                </c:pt>
              </c:numCache>
            </c:numRef>
          </c:val>
          <c:extLst>
            <c:ext xmlns:c16="http://schemas.microsoft.com/office/drawing/2014/chart" uri="{C3380CC4-5D6E-409C-BE32-E72D297353CC}">
              <c16:uniqueId val="{00000009-9871-44C8-8A8D-46AD92A465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12464</c:v>
                </c:pt>
                <c:pt idx="3">
                  <c:v>12437</c:v>
                </c:pt>
                <c:pt idx="6">
                  <c:v>12737</c:v>
                </c:pt>
                <c:pt idx="9">
                  <c:v>12734</c:v>
                </c:pt>
                <c:pt idx="12">
                  <c:v>13009</c:v>
                </c:pt>
              </c:numCache>
            </c:numRef>
          </c:val>
          <c:extLst>
            <c:ext xmlns:c16="http://schemas.microsoft.com/office/drawing/2014/chart" uri="{C3380CC4-5D6E-409C-BE32-E72D297353CC}">
              <c16:uniqueId val="{0000000A-9871-44C8-8A8D-46AD92A465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71-44C8-8A8D-46AD92A465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2757</c:v>
                </c:pt>
                <c:pt idx="1">
                  <c:v>3052</c:v>
                </c:pt>
                <c:pt idx="2">
                  <c:v>2766</c:v>
                </c:pt>
              </c:numCache>
            </c:numRef>
          </c:val>
          <c:extLst>
            <c:ext xmlns:c16="http://schemas.microsoft.com/office/drawing/2014/chart" uri="{C3380CC4-5D6E-409C-BE32-E72D297353CC}">
              <c16:uniqueId val="{00000000-8EA2-4168-A174-04D5292F89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577</c:v>
                </c:pt>
                <c:pt idx="1">
                  <c:v>660</c:v>
                </c:pt>
                <c:pt idx="2">
                  <c:v>661</c:v>
                </c:pt>
              </c:numCache>
            </c:numRef>
          </c:val>
          <c:extLst>
            <c:ext xmlns:c16="http://schemas.microsoft.com/office/drawing/2014/chart" uri="{C3380CC4-5D6E-409C-BE32-E72D297353CC}">
              <c16:uniqueId val="{00000001-8EA2-4168-A174-04D5292F89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2973</c:v>
                </c:pt>
                <c:pt idx="1">
                  <c:v>3016</c:v>
                </c:pt>
                <c:pt idx="2">
                  <c:v>2937</c:v>
                </c:pt>
              </c:numCache>
            </c:numRef>
          </c:val>
          <c:extLst>
            <c:ext xmlns:c16="http://schemas.microsoft.com/office/drawing/2014/chart" uri="{C3380CC4-5D6E-409C-BE32-E72D297353CC}">
              <c16:uniqueId val="{00000002-8EA2-4168-A174-04D5292F89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大型事業に伴う合併特例債や過疎債の新たな償還が開始されたことにより元利償還金が大きく増加し、分子が大きく増加した。令和４年度で償還が完了したものもあり、令和５年度は低下する見込みではあるが、金利上昇の兆しが見られ、今後借入予定の地方債の償還利子の増加が懸念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連続してマイナス値である。主な要因は、充当可能財源等が高い水準を維持していることによるものである。令和５年度の公民館増築整備事業、令和６年度の農改センター取壊し等は予定されているものの、これまでのような大規模な事業は予定しておらず、地方債現在高は今後減少していくものと思われる。ただ、充当可能財源である、社会福祉に係る経費などの増大も見込まれることから、財政調整基金等の基金の減少も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香川県まんのう町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一般会計における財政調整基金が約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今後、公民館の増築や、農改センターの取壊しなど、大型事業を予定していることから、財源不足による財源調整の為、財政調整基金の取崩しも余儀なくされ、中長期的には減少傾向にある。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まんのう町子ども未来夢基金：町内の心身ともに健全な子どもたちを育成するための事業に要する経費に充てる基金。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まんのう町地域振興基金：本町の地域振興に関する施策の推進を図るため、市町村の合併の特例に関する法律第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の地方債等を財源として設置している基金。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まんのう町地域福祉基金：高齢化社会の到来に備え、福祉活動の推進、快適な生活環境の形成等に必要な財源を確保するため設置している。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まんのう町ふるさと応援基金：ふるさと応援寄附金により、多様な人々の参加による活力あるふるさとづくりに資することを目的とする事業の為に設置している。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まんのう町学校教育施設整備基金：本町における学校教育施設整備の事業に充てるために設置している。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差引き増減額</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まんのう町子ども未来夢基金	▲約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まんのう町地域振興基金		▲約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まんのう町地域福祉基金		▲約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まんのう町健やか子ども基金	▲約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まんのう町立満濃中学校教育振興基金	▲約千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まんのう町学校教育施設整備基金　　 　 約百万円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まんのう町森林整備促進基金	　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基金目的に合致する事業を精査しながら、事業実施するとともに、基金の運用についても、資金収支状況を勘案しながら安全な運用に重きを置きつつ、より効果的な運用ができるよう運用先を厳選する。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百万円を積立したが、一般会計における財源調整のため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百万円の大幅な減となった。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億円程度を目途に積増しを考えている。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千円積み立て、取り崩しは行っていない。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令和７年度の地方債償還のピークまでは現状の額を維持したいと考えている。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17,610
17,411
194.45
13,031,543
12,554,603
383,113
6,994,695
13,008,629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令和４年度は、基準財政需要額が</a:t>
          </a:r>
          <a:r>
            <a:rPr kumimoji="1" lang="en-US" altLang="ja-JP" sz="1200">
              <a:latin typeface="ＭＳ Ｐゴシック" panose="020B0600070205080204" pitchFamily="50" charset="-128"/>
              <a:ea typeface="ＭＳ Ｐゴシック" panose="020B0600070205080204" pitchFamily="50" charset="-128"/>
            </a:rPr>
            <a:t>6,353,522</a:t>
          </a:r>
          <a:r>
            <a:rPr kumimoji="1" lang="ja-JP" altLang="en-US" sz="1200">
              <a:latin typeface="ＭＳ Ｐゴシック" panose="020B0600070205080204" pitchFamily="50" charset="-128"/>
              <a:ea typeface="ＭＳ Ｐゴシック" panose="020B0600070205080204" pitchFamily="50" charset="-128"/>
            </a:rPr>
            <a:t>千円、基準財政収入額が</a:t>
          </a:r>
          <a:r>
            <a:rPr kumimoji="1" lang="en-US" altLang="ja-JP" sz="1200">
              <a:latin typeface="ＭＳ Ｐゴシック" panose="020B0600070205080204" pitchFamily="50" charset="-128"/>
              <a:ea typeface="ＭＳ Ｐゴシック" panose="020B0600070205080204" pitchFamily="50" charset="-128"/>
            </a:rPr>
            <a:t>2,228,280</a:t>
          </a:r>
          <a:r>
            <a:rPr kumimoji="1" lang="ja-JP" altLang="en-US" sz="1200">
              <a:latin typeface="ＭＳ Ｐゴシック" panose="020B0600070205080204" pitchFamily="50" charset="-128"/>
              <a:ea typeface="ＭＳ Ｐゴシック" panose="020B0600070205080204" pitchFamily="50" charset="-128"/>
            </a:rPr>
            <a:t>千円となり、単年度の財政力指数は</a:t>
          </a:r>
          <a:r>
            <a:rPr kumimoji="1" lang="en-US" altLang="ja-JP" sz="1200">
              <a:latin typeface="ＭＳ Ｐゴシック" panose="020B0600070205080204" pitchFamily="50" charset="-128"/>
              <a:ea typeface="ＭＳ Ｐゴシック" panose="020B0600070205080204" pitchFamily="50" charset="-128"/>
            </a:rPr>
            <a:t>0.351</a:t>
          </a:r>
          <a:r>
            <a:rPr kumimoji="1" lang="ja-JP" altLang="en-US" sz="1200">
              <a:latin typeface="ＭＳ Ｐゴシック" panose="020B0600070205080204" pitchFamily="50" charset="-128"/>
              <a:ea typeface="ＭＳ Ｐゴシック" panose="020B0600070205080204" pitchFamily="50" charset="-128"/>
            </a:rPr>
            <a:t>となった。令和３年度は</a:t>
          </a:r>
          <a:r>
            <a:rPr kumimoji="1" lang="en-US" altLang="ja-JP" sz="1200">
              <a:latin typeface="ＭＳ Ｐゴシック" panose="020B0600070205080204" pitchFamily="50" charset="-128"/>
              <a:ea typeface="ＭＳ Ｐゴシック" panose="020B0600070205080204" pitchFamily="50" charset="-128"/>
            </a:rPr>
            <a:t>0.322</a:t>
          </a:r>
          <a:r>
            <a:rPr kumimoji="1" lang="ja-JP" altLang="en-US" sz="1200">
              <a:latin typeface="ＭＳ Ｐゴシック" panose="020B0600070205080204" pitchFamily="50" charset="-128"/>
              <a:ea typeface="ＭＳ Ｐゴシック" panose="020B0600070205080204" pitchFamily="50" charset="-128"/>
            </a:rPr>
            <a:t>、令和２年度は</a:t>
          </a:r>
          <a:r>
            <a:rPr kumimoji="1" lang="en-US" altLang="ja-JP" sz="1200">
              <a:latin typeface="ＭＳ Ｐゴシック" panose="020B0600070205080204" pitchFamily="50" charset="-128"/>
              <a:ea typeface="ＭＳ Ｐゴシック" panose="020B0600070205080204" pitchFamily="50" charset="-128"/>
            </a:rPr>
            <a:t>0.341</a:t>
          </a:r>
          <a:r>
            <a:rPr kumimoji="1" lang="ja-JP" altLang="en-US" sz="1200">
              <a:latin typeface="ＭＳ Ｐゴシック" panose="020B0600070205080204" pitchFamily="50" charset="-128"/>
              <a:ea typeface="ＭＳ Ｐゴシック" panose="020B0600070205080204" pitchFamily="50" charset="-128"/>
            </a:rPr>
            <a:t>であったため、</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ヶ年平均は昨年度より</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0.34</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全国平均、県平均及び、類似団体と比較すると、いずれも前年度と同様に大きく下回り、財源に余裕がない状況である。今後も職員の適正配置による人件費の抑制、緊急に必要な事業を峻別し、投資的経費を抑制する等、歳出の徹底的な見直しを実施し、税収の徴収率向上対策を中心とする自主財源の確保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116840</xdr:rowOff>
    </xdr:to>
    <xdr:cxnSp macro="">
      <xdr:nvCxnSpPr>
        <xdr:cNvPr id="67" name="直線コネクタ 66"/>
        <xdr:cNvCxnSpPr/>
      </xdr:nvCxnSpPr>
      <xdr:spPr>
        <a:xfrm flipV="1">
          <a:off x="4114800" y="76445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116840</xdr:rowOff>
    </xdr:to>
    <xdr:cxnSp macro="">
      <xdr:nvCxnSpPr>
        <xdr:cNvPr id="70" name="直線コネクタ 69"/>
        <xdr:cNvCxnSpPr/>
      </xdr:nvCxnSpPr>
      <xdr:spPr>
        <a:xfrm>
          <a:off x="3225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100754</xdr:rowOff>
    </xdr:to>
    <xdr:cxnSp macro="">
      <xdr:nvCxnSpPr>
        <xdr:cNvPr id="73" name="直線コネクタ 72"/>
        <xdr:cNvCxnSpPr/>
      </xdr:nvCxnSpPr>
      <xdr:spPr>
        <a:xfrm>
          <a:off x="2336800" y="7628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84667</xdr:rowOff>
    </xdr:to>
    <xdr:cxnSp macro="">
      <xdr:nvCxnSpPr>
        <xdr:cNvPr id="76" name="直線コネクタ 75"/>
        <xdr:cNvCxnSpPr/>
      </xdr:nvCxnSpPr>
      <xdr:spPr>
        <a:xfrm>
          <a:off x="1447800" y="76123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6" name="楕円 85"/>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22031</xdr:rowOff>
    </xdr:from>
    <xdr:ext cx="762000" cy="259045"/>
    <xdr:sp macro="" textlink="">
      <xdr:nvSpPr>
        <xdr:cNvPr id="87" name="財政力該当値テキスト"/>
        <xdr:cNvSpPr txBox="1"/>
      </xdr:nvSpPr>
      <xdr:spPr>
        <a:xfrm>
          <a:off x="5041900" y="756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0" name="楕円 89"/>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91" name="テキスト ボックス 90"/>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2" name="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経常経費充当一般財源が増えた事及び普通交付税が約３億円の減、臨時財政対策債が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万円減となった為、経常収支比率が大幅に上昇し、過去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最も財政の硬直化が進んだ。少子高齢化対策をはじめとする社会福祉施策に係る経常的な費用は今後も増大すると見込まれ、経常収支比率については多少の増減はあるかもしれないが、大幅な改善は見込めないと思われ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64</xdr:row>
      <xdr:rowOff>87630</xdr:rowOff>
    </xdr:to>
    <xdr:cxnSp macro="">
      <xdr:nvCxnSpPr>
        <xdr:cNvPr id="130" name="直線コネクタ 129"/>
        <xdr:cNvCxnSpPr/>
      </xdr:nvCxnSpPr>
      <xdr:spPr>
        <a:xfrm>
          <a:off x="4114800" y="10376746"/>
          <a:ext cx="8382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62</xdr:row>
      <xdr:rowOff>140970</xdr:rowOff>
    </xdr:to>
    <xdr:cxnSp macro="">
      <xdr:nvCxnSpPr>
        <xdr:cNvPr id="133" name="直線コネクタ 132"/>
        <xdr:cNvCxnSpPr/>
      </xdr:nvCxnSpPr>
      <xdr:spPr>
        <a:xfrm flipV="1">
          <a:off x="3225800" y="1037674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64</xdr:row>
      <xdr:rowOff>15240</xdr:rowOff>
    </xdr:to>
    <xdr:cxnSp macro="">
      <xdr:nvCxnSpPr>
        <xdr:cNvPr id="136" name="直線コネクタ 135"/>
        <xdr:cNvCxnSpPr/>
      </xdr:nvCxnSpPr>
      <xdr:spPr>
        <a:xfrm flipV="1">
          <a:off x="2336800" y="1077087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64</xdr:row>
      <xdr:rowOff>15240</xdr:rowOff>
    </xdr:to>
    <xdr:cxnSp macro="">
      <xdr:nvCxnSpPr>
        <xdr:cNvPr id="139" name="直線コネクタ 138"/>
        <xdr:cNvCxnSpPr/>
      </xdr:nvCxnSpPr>
      <xdr:spPr>
        <a:xfrm>
          <a:off x="1447800" y="108513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1" name="テキスト ボックス 140"/>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0"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1" name="楕円 150"/>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2" name="テキスト ボックス 151"/>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3" name="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4" name="テキスト ボックス 153"/>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5" name="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6" name="テキスト ボックス 155"/>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7" name="楕円 156"/>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58" name="テキスト ボックス 157"/>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類似団体平均、全国平均、香川県平均を大きく上回り、対前年比においても</a:t>
          </a:r>
          <a:r>
            <a:rPr kumimoji="1" lang="en-US" altLang="ja-JP" sz="1300">
              <a:latin typeface="ＭＳ Ｐゴシック" panose="020B0600070205080204" pitchFamily="50" charset="-128"/>
              <a:ea typeface="ＭＳ Ｐゴシック" panose="020B0600070205080204" pitchFamily="50" charset="-128"/>
            </a:rPr>
            <a:t>15,113</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主な要因としては、放課後児童対策事業の委託料、認定こども園管理運営費の委託料の増加が挙げられる。また、類似団体と比べて人口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人あたりの職員数も多く、ラスパイレス指数も高いことも要因である。</a:t>
          </a:r>
        </a:p>
        <a:p>
          <a:r>
            <a:rPr kumimoji="1" lang="ja-JP" altLang="en-US" sz="1300">
              <a:latin typeface="ＭＳ Ｐゴシック" panose="020B0600070205080204" pitchFamily="50" charset="-128"/>
              <a:ea typeface="ＭＳ Ｐゴシック" panose="020B0600070205080204" pitchFamily="50" charset="-128"/>
            </a:rPr>
            <a:t>今後も民間の賃上げに伴い、公的セクターの人件費も追随して上昇することが考えられることから、今後も人件費は増加が見込まれる。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104446</xdr:rowOff>
    </xdr:from>
    <xdr:to>
      <xdr:col>23</xdr:col>
      <xdr:colOff>133350</xdr:colOff>
      <xdr:row>86</xdr:row>
      <xdr:rowOff>54555</xdr:rowOff>
    </xdr:to>
    <xdr:cxnSp macro="">
      <xdr:nvCxnSpPr>
        <xdr:cNvPr id="193" name="直線コネクタ 192"/>
        <xdr:cNvCxnSpPr/>
      </xdr:nvCxnSpPr>
      <xdr:spPr>
        <a:xfrm>
          <a:off x="4114800" y="14677696"/>
          <a:ext cx="838200" cy="1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74002</xdr:rowOff>
    </xdr:from>
    <xdr:to>
      <xdr:col>19</xdr:col>
      <xdr:colOff>133350</xdr:colOff>
      <xdr:row>85</xdr:row>
      <xdr:rowOff>104446</xdr:rowOff>
    </xdr:to>
    <xdr:cxnSp macro="">
      <xdr:nvCxnSpPr>
        <xdr:cNvPr id="196" name="直線コネクタ 195"/>
        <xdr:cNvCxnSpPr/>
      </xdr:nvCxnSpPr>
      <xdr:spPr>
        <a:xfrm>
          <a:off x="3225800" y="14647252"/>
          <a:ext cx="889000" cy="3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169056</xdr:rowOff>
    </xdr:from>
    <xdr:to>
      <xdr:col>15</xdr:col>
      <xdr:colOff>82550</xdr:colOff>
      <xdr:row>85</xdr:row>
      <xdr:rowOff>74002</xdr:rowOff>
    </xdr:to>
    <xdr:cxnSp macro="">
      <xdr:nvCxnSpPr>
        <xdr:cNvPr id="199" name="直線コネクタ 198"/>
        <xdr:cNvCxnSpPr/>
      </xdr:nvCxnSpPr>
      <xdr:spPr>
        <a:xfrm>
          <a:off x="2336800" y="14570856"/>
          <a:ext cx="8890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167149</xdr:rowOff>
    </xdr:from>
    <xdr:to>
      <xdr:col>11</xdr:col>
      <xdr:colOff>31750</xdr:colOff>
      <xdr:row>84</xdr:row>
      <xdr:rowOff>169056</xdr:rowOff>
    </xdr:to>
    <xdr:cxnSp macro="">
      <xdr:nvCxnSpPr>
        <xdr:cNvPr id="202" name="直線コネクタ 201"/>
        <xdr:cNvCxnSpPr/>
      </xdr:nvCxnSpPr>
      <xdr:spPr>
        <a:xfrm>
          <a:off x="1447800" y="1456894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4" name="テキスト ボックス 203"/>
        <xdr:cNvSpPr txBox="1"/>
      </xdr:nvSpPr>
      <xdr:spPr>
        <a:xfrm>
          <a:off x="1955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6" name="テキスト ボックス 205"/>
        <xdr:cNvSpPr txBox="1"/>
      </xdr:nvSpPr>
      <xdr:spPr>
        <a:xfrm>
          <a:off x="1066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3755</xdr:rowOff>
    </xdr:from>
    <xdr:to>
      <xdr:col>23</xdr:col>
      <xdr:colOff>184150</xdr:colOff>
      <xdr:row>86</xdr:row>
      <xdr:rowOff>105355</xdr:rowOff>
    </xdr:to>
    <xdr:sp macro="" textlink="">
      <xdr:nvSpPr>
        <xdr:cNvPr id="212" name="楕円 211"/>
        <xdr:cNvSpPr/>
      </xdr:nvSpPr>
      <xdr:spPr>
        <a:xfrm>
          <a:off x="4902200" y="147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147282</xdr:rowOff>
    </xdr:from>
    <xdr:ext cx="762000" cy="259045"/>
    <xdr:sp macro="" textlink="">
      <xdr:nvSpPr>
        <xdr:cNvPr id="213" name="人件費・物件費等の状況該当値テキスト"/>
        <xdr:cNvSpPr txBox="1"/>
      </xdr:nvSpPr>
      <xdr:spPr>
        <a:xfrm>
          <a:off x="5041900" y="1472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53646</xdr:rowOff>
    </xdr:from>
    <xdr:to>
      <xdr:col>19</xdr:col>
      <xdr:colOff>184150</xdr:colOff>
      <xdr:row>85</xdr:row>
      <xdr:rowOff>155246</xdr:rowOff>
    </xdr:to>
    <xdr:sp macro="" textlink="">
      <xdr:nvSpPr>
        <xdr:cNvPr id="214" name="楕円 213"/>
        <xdr:cNvSpPr/>
      </xdr:nvSpPr>
      <xdr:spPr>
        <a:xfrm>
          <a:off x="4064000" y="146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140023</xdr:rowOff>
    </xdr:from>
    <xdr:ext cx="736600" cy="259045"/>
    <xdr:sp macro="" textlink="">
      <xdr:nvSpPr>
        <xdr:cNvPr id="215" name="テキスト ボックス 214"/>
        <xdr:cNvSpPr txBox="1"/>
      </xdr:nvSpPr>
      <xdr:spPr>
        <a:xfrm>
          <a:off x="3733800" y="1471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23202</xdr:rowOff>
    </xdr:from>
    <xdr:to>
      <xdr:col>15</xdr:col>
      <xdr:colOff>133350</xdr:colOff>
      <xdr:row>85</xdr:row>
      <xdr:rowOff>124802</xdr:rowOff>
    </xdr:to>
    <xdr:sp macro="" textlink="">
      <xdr:nvSpPr>
        <xdr:cNvPr id="216" name="楕円 215"/>
        <xdr:cNvSpPr/>
      </xdr:nvSpPr>
      <xdr:spPr>
        <a:xfrm>
          <a:off x="3175000" y="145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109579</xdr:rowOff>
    </xdr:from>
    <xdr:ext cx="762000" cy="259045"/>
    <xdr:sp macro="" textlink="">
      <xdr:nvSpPr>
        <xdr:cNvPr id="217" name="テキスト ボックス 216"/>
        <xdr:cNvSpPr txBox="1"/>
      </xdr:nvSpPr>
      <xdr:spPr>
        <a:xfrm>
          <a:off x="2844800" y="146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118256</xdr:rowOff>
    </xdr:from>
    <xdr:to>
      <xdr:col>11</xdr:col>
      <xdr:colOff>82550</xdr:colOff>
      <xdr:row>85</xdr:row>
      <xdr:rowOff>48406</xdr:rowOff>
    </xdr:to>
    <xdr:sp macro="" textlink="">
      <xdr:nvSpPr>
        <xdr:cNvPr id="218" name="楕円 217"/>
        <xdr:cNvSpPr/>
      </xdr:nvSpPr>
      <xdr:spPr>
        <a:xfrm>
          <a:off x="2286000" y="145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33183</xdr:rowOff>
    </xdr:from>
    <xdr:ext cx="762000" cy="259045"/>
    <xdr:sp macro="" textlink="">
      <xdr:nvSpPr>
        <xdr:cNvPr id="219" name="テキスト ボックス 218"/>
        <xdr:cNvSpPr txBox="1"/>
      </xdr:nvSpPr>
      <xdr:spPr>
        <a:xfrm>
          <a:off x="1955800" y="1460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116349</xdr:rowOff>
    </xdr:from>
    <xdr:to>
      <xdr:col>7</xdr:col>
      <xdr:colOff>31750</xdr:colOff>
      <xdr:row>85</xdr:row>
      <xdr:rowOff>46499</xdr:rowOff>
    </xdr:to>
    <xdr:sp macro="" textlink="">
      <xdr:nvSpPr>
        <xdr:cNvPr id="220" name="楕円 219"/>
        <xdr:cNvSpPr/>
      </xdr:nvSpPr>
      <xdr:spPr>
        <a:xfrm>
          <a:off x="1397000" y="145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31276</xdr:rowOff>
    </xdr:from>
    <xdr:ext cx="762000" cy="259045"/>
    <xdr:sp macro="" textlink="">
      <xdr:nvSpPr>
        <xdr:cNvPr id="221" name="テキスト ボックス 220"/>
        <xdr:cNvSpPr txBox="1"/>
      </xdr:nvSpPr>
      <xdr:spPr>
        <a:xfrm>
          <a:off x="1066800" y="146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やや上昇しており、全国町村平均より高くなっており、要因としては、職種区分間の人事異動によるものである。類似団体と比較しても高くなっているが、香川県の他の市町と比較すると高いとは言えない。</a:t>
          </a:r>
        </a:p>
        <a:p>
          <a:r>
            <a:rPr kumimoji="1" lang="ja-JP" altLang="en-US" sz="1300">
              <a:latin typeface="ＭＳ Ｐゴシック" panose="020B0600070205080204" pitchFamily="50" charset="-128"/>
              <a:ea typeface="ＭＳ Ｐゴシック" panose="020B0600070205080204" pitchFamily="50" charset="-128"/>
            </a:rPr>
            <a:t>今後も、給与水準、定員管理の適正化、人事評価制度の導入など給与構造の改革に取り組み、より一層の給与管理の適正化を図る。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57" name="直線コネクタ 256"/>
        <xdr:cNvCxnSpPr/>
      </xdr:nvCxnSpPr>
      <xdr:spPr>
        <a:xfrm>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0" name="直線コネクタ 259"/>
        <xdr:cNvCxnSpPr/>
      </xdr:nvCxnSpPr>
      <xdr:spPr>
        <a:xfrm flipV="1">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101600</xdr:rowOff>
    </xdr:to>
    <xdr:cxnSp macro="">
      <xdr:nvCxnSpPr>
        <xdr:cNvPr id="263" name="直線コネクタ 262"/>
        <xdr:cNvCxnSpPr/>
      </xdr:nvCxnSpPr>
      <xdr:spPr>
        <a:xfrm flipV="1">
          <a:off x="14401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101600</xdr:rowOff>
    </xdr:to>
    <xdr:cxnSp macro="">
      <xdr:nvCxnSpPr>
        <xdr:cNvPr id="266" name="直線コネクタ 265"/>
        <xdr:cNvCxnSpPr/>
      </xdr:nvCxnSpPr>
      <xdr:spPr>
        <a:xfrm>
          <a:off x="13512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9" name="テキスト ボックス 278"/>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割程度上回っており、直近５年で上昇傾向にある。ただ、類似団体でも面積が同程度の団体との比較の場合、平均的な職員数である。また、町内に私立保育所は１箇所のみで、直営のこども園数が６園と多いことなどが影響して、他団体と比べ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人当たりの職員数は多くなっている。一般行政職で比較すると、平均的な職員数となっている。</a:t>
          </a:r>
        </a:p>
        <a:p>
          <a:r>
            <a:rPr kumimoji="1" lang="ja-JP" altLang="en-US" sz="1300">
              <a:latin typeface="ＭＳ Ｐゴシック" panose="020B0600070205080204" pitchFamily="50" charset="-128"/>
              <a:ea typeface="ＭＳ Ｐゴシック" panose="020B0600070205080204" pitchFamily="50" charset="-128"/>
            </a:rPr>
            <a:t>今後、定年延長完了の令和１４年度までは新陳代謝が低下し、職員の平均年齢上昇に伴い活性、生産性の低下も懸念される。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76094</xdr:rowOff>
    </xdr:from>
    <xdr:to>
      <xdr:col>81</xdr:col>
      <xdr:colOff>44450</xdr:colOff>
      <xdr:row>63</xdr:row>
      <xdr:rowOff>152506</xdr:rowOff>
    </xdr:to>
    <xdr:cxnSp macro="">
      <xdr:nvCxnSpPr>
        <xdr:cNvPr id="320" name="直線コネクタ 319"/>
        <xdr:cNvCxnSpPr/>
      </xdr:nvCxnSpPr>
      <xdr:spPr>
        <a:xfrm>
          <a:off x="16179800" y="10877444"/>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33867</xdr:rowOff>
    </xdr:from>
    <xdr:to>
      <xdr:col>77</xdr:col>
      <xdr:colOff>44450</xdr:colOff>
      <xdr:row>63</xdr:row>
      <xdr:rowOff>76094</xdr:rowOff>
    </xdr:to>
    <xdr:cxnSp macro="">
      <xdr:nvCxnSpPr>
        <xdr:cNvPr id="323" name="直線コネクタ 322"/>
        <xdr:cNvCxnSpPr/>
      </xdr:nvCxnSpPr>
      <xdr:spPr>
        <a:xfrm>
          <a:off x="15290800" y="10835217"/>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33867</xdr:rowOff>
    </xdr:from>
    <xdr:to>
      <xdr:col>72</xdr:col>
      <xdr:colOff>203200</xdr:colOff>
      <xdr:row>63</xdr:row>
      <xdr:rowOff>51964</xdr:rowOff>
    </xdr:to>
    <xdr:cxnSp macro="">
      <xdr:nvCxnSpPr>
        <xdr:cNvPr id="326" name="直線コネクタ 325"/>
        <xdr:cNvCxnSpPr/>
      </xdr:nvCxnSpPr>
      <xdr:spPr>
        <a:xfrm flipV="1">
          <a:off x="14401800" y="1083521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169121</xdr:rowOff>
    </xdr:from>
    <xdr:to>
      <xdr:col>68</xdr:col>
      <xdr:colOff>152400</xdr:colOff>
      <xdr:row>63</xdr:row>
      <xdr:rowOff>51964</xdr:rowOff>
    </xdr:to>
    <xdr:cxnSp macro="">
      <xdr:nvCxnSpPr>
        <xdr:cNvPr id="329" name="直線コネクタ 328"/>
        <xdr:cNvCxnSpPr/>
      </xdr:nvCxnSpPr>
      <xdr:spPr>
        <a:xfrm>
          <a:off x="13512800" y="1079902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xdr:cNvSpPr txBox="1"/>
      </xdr:nvSpPr>
      <xdr:spPr>
        <a:xfrm>
          <a:off x="14020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3" name="テキスト ボックス 332"/>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101706</xdr:rowOff>
    </xdr:from>
    <xdr:to>
      <xdr:col>81</xdr:col>
      <xdr:colOff>95250</xdr:colOff>
      <xdr:row>64</xdr:row>
      <xdr:rowOff>31856</xdr:rowOff>
    </xdr:to>
    <xdr:sp macro="" textlink="">
      <xdr:nvSpPr>
        <xdr:cNvPr id="339" name="楕円 338"/>
        <xdr:cNvSpPr/>
      </xdr:nvSpPr>
      <xdr:spPr>
        <a:xfrm>
          <a:off x="169672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73783</xdr:rowOff>
    </xdr:from>
    <xdr:ext cx="762000" cy="259045"/>
    <xdr:sp macro="" textlink="">
      <xdr:nvSpPr>
        <xdr:cNvPr id="340" name="定員管理の状況該当値テキスト"/>
        <xdr:cNvSpPr txBox="1"/>
      </xdr:nvSpPr>
      <xdr:spPr>
        <a:xfrm>
          <a:off x="17106900" y="108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25294</xdr:rowOff>
    </xdr:from>
    <xdr:to>
      <xdr:col>77</xdr:col>
      <xdr:colOff>95250</xdr:colOff>
      <xdr:row>63</xdr:row>
      <xdr:rowOff>126894</xdr:rowOff>
    </xdr:to>
    <xdr:sp macro="" textlink="">
      <xdr:nvSpPr>
        <xdr:cNvPr id="341" name="楕円 340"/>
        <xdr:cNvSpPr/>
      </xdr:nvSpPr>
      <xdr:spPr>
        <a:xfrm>
          <a:off x="16129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111671</xdr:rowOff>
    </xdr:from>
    <xdr:ext cx="736600" cy="259045"/>
    <xdr:sp macro="" textlink="">
      <xdr:nvSpPr>
        <xdr:cNvPr id="342" name="テキスト ボックス 341"/>
        <xdr:cNvSpPr txBox="1"/>
      </xdr:nvSpPr>
      <xdr:spPr>
        <a:xfrm>
          <a:off x="15798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154517</xdr:rowOff>
    </xdr:from>
    <xdr:to>
      <xdr:col>73</xdr:col>
      <xdr:colOff>44450</xdr:colOff>
      <xdr:row>63</xdr:row>
      <xdr:rowOff>84667</xdr:rowOff>
    </xdr:to>
    <xdr:sp macro="" textlink="">
      <xdr:nvSpPr>
        <xdr:cNvPr id="343" name="楕円 342"/>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44" name="テキスト ボックス 343"/>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1164</xdr:rowOff>
    </xdr:from>
    <xdr:to>
      <xdr:col>68</xdr:col>
      <xdr:colOff>203200</xdr:colOff>
      <xdr:row>63</xdr:row>
      <xdr:rowOff>102764</xdr:rowOff>
    </xdr:to>
    <xdr:sp macro="" textlink="">
      <xdr:nvSpPr>
        <xdr:cNvPr id="345" name="楕円 344"/>
        <xdr:cNvSpPr/>
      </xdr:nvSpPr>
      <xdr:spPr>
        <a:xfrm>
          <a:off x="14351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87541</xdr:rowOff>
    </xdr:from>
    <xdr:ext cx="762000" cy="259045"/>
    <xdr:sp macro="" textlink="">
      <xdr:nvSpPr>
        <xdr:cNvPr id="346" name="テキスト ボックス 345"/>
        <xdr:cNvSpPr txBox="1"/>
      </xdr:nvSpPr>
      <xdr:spPr>
        <a:xfrm>
          <a:off x="14020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118321</xdr:rowOff>
    </xdr:from>
    <xdr:to>
      <xdr:col>64</xdr:col>
      <xdr:colOff>152400</xdr:colOff>
      <xdr:row>63</xdr:row>
      <xdr:rowOff>48471</xdr:rowOff>
    </xdr:to>
    <xdr:sp macro="" textlink="">
      <xdr:nvSpPr>
        <xdr:cNvPr id="347" name="楕円 346"/>
        <xdr:cNvSpPr/>
      </xdr:nvSpPr>
      <xdr:spPr>
        <a:xfrm>
          <a:off x="13462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33248</xdr:rowOff>
    </xdr:from>
    <xdr:ext cx="762000" cy="259045"/>
    <xdr:sp macro="" textlink="">
      <xdr:nvSpPr>
        <xdr:cNvPr id="348" name="テキスト ボックス 347"/>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年度に新たな償還が開始されたことが上昇の主な原因であるが、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年度で償還が完了したものもあり、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年度は低下する見込みである。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61722</xdr:rowOff>
    </xdr:to>
    <xdr:cxnSp macro="">
      <xdr:nvCxnSpPr>
        <xdr:cNvPr id="380" name="直線コネクタ 379"/>
        <xdr:cNvCxnSpPr/>
      </xdr:nvCxnSpPr>
      <xdr:spPr>
        <a:xfrm>
          <a:off x="16179800" y="70236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1"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83" name="直線コネクタ 382"/>
        <xdr:cNvCxnSpPr/>
      </xdr:nvCxnSpPr>
      <xdr:spPr>
        <a:xfrm flipV="1">
          <a:off x="15290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32766</xdr:rowOff>
    </xdr:to>
    <xdr:cxnSp macro="">
      <xdr:nvCxnSpPr>
        <xdr:cNvPr id="386" name="直線コネクタ 385"/>
        <xdr:cNvCxnSpPr/>
      </xdr:nvCxnSpPr>
      <xdr:spPr>
        <a:xfrm>
          <a:off x="14401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8" name="テキスト ボックス 387"/>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165608</xdr:rowOff>
    </xdr:to>
    <xdr:cxnSp macro="">
      <xdr:nvCxnSpPr>
        <xdr:cNvPr id="389" name="直線コネクタ 388"/>
        <xdr:cNvCxnSpPr/>
      </xdr:nvCxnSpPr>
      <xdr:spPr>
        <a:xfrm>
          <a:off x="13512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3" name="テキスト ボックス 392"/>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9" name="楕円 398"/>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0"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1" name="楕円 400"/>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2" name="テキスト ボックス 401"/>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5" name="楕円 404"/>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6" name="テキスト ボックス 405"/>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7" name="楕円 406"/>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8" name="テキスト ボックス 407"/>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プラス値とはならず、類似団体平均を大きく下回っている。主な要因としては、基準財政需要額算入見込額の増加等があげられる。しかしながら、今後、普通交付税の減、小学校大規模改修等の公共施設整備事業実施等による地方債残高の上昇が予想されていることから、経常的経費の削減を中心とする行財政改革を進めるとともに、安易に地方債に頼ることのないように努めることにより、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6" name="フローチャート: 判断 445"/>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7" name="テキスト ボックス 446"/>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119063</xdr:rowOff>
    </xdr:from>
    <xdr:to>
      <xdr:col>68</xdr:col>
      <xdr:colOff>203200</xdr:colOff>
      <xdr:row>18</xdr:row>
      <xdr:rowOff>49213</xdr:rowOff>
    </xdr:to>
    <xdr:sp macro="" textlink="">
      <xdr:nvSpPr>
        <xdr:cNvPr id="448" name="フローチャート: 判断 447"/>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49" name="テキスト ボックス 448"/>
        <xdr:cNvSpPr txBox="1"/>
      </xdr:nvSpPr>
      <xdr:spPr>
        <a:xfrm>
          <a:off x="14020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0" name="フローチャート: 判断 449"/>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1" name="テキスト ボックス 450"/>
        <xdr:cNvSpPr txBox="1"/>
      </xdr:nvSpPr>
      <xdr:spPr>
        <a:xfrm>
          <a:off x="13131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17,610
17,411
194.45
13,031,543
12,554,603
383,113
6,994,695
13,008,629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人件費に係る経常収支比率は類似団体と比較して低くなっており、県、全国平均と比較しても低くなっている。</a:t>
          </a:r>
        </a:p>
        <a:p>
          <a:r>
            <a:rPr kumimoji="1" lang="ja-JP" altLang="en-US" sz="1300">
              <a:latin typeface="ＭＳ Ｐゴシック" panose="020B0600070205080204" pitchFamily="50" charset="-128"/>
              <a:ea typeface="ＭＳ Ｐゴシック" panose="020B0600070205080204" pitchFamily="50" charset="-128"/>
            </a:rPr>
            <a:t>今後は民間の賃上げに伴い、公的セクターの人件費も追随して上昇することが考えられることから、今後も、給与水準、定員管理の適正化、人事評価制度の導入など給与構造の改革に取り組み、より一層の給与管理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53848</xdr:rowOff>
    </xdr:to>
    <xdr:cxnSp macro="">
      <xdr:nvCxnSpPr>
        <xdr:cNvPr id="64" name="直線コネクタ 63"/>
        <xdr:cNvCxnSpPr/>
      </xdr:nvCxnSpPr>
      <xdr:spPr>
        <a:xfrm>
          <a:off x="3987800" y="61437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58420</xdr:rowOff>
    </xdr:to>
    <xdr:cxnSp macro="">
      <xdr:nvCxnSpPr>
        <xdr:cNvPr id="67" name="直線コネクタ 66"/>
        <xdr:cNvCxnSpPr/>
      </xdr:nvCxnSpPr>
      <xdr:spPr>
        <a:xfrm flipV="1">
          <a:off x="3098800" y="61437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81280</xdr:rowOff>
    </xdr:to>
    <xdr:cxnSp macro="">
      <xdr:nvCxnSpPr>
        <xdr:cNvPr id="70" name="直線コネクタ 69"/>
        <xdr:cNvCxnSpPr/>
      </xdr:nvCxnSpPr>
      <xdr:spPr>
        <a:xfrm flipV="1">
          <a:off x="2209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127000</xdr:rowOff>
    </xdr:to>
    <xdr:cxnSp macro="">
      <xdr:nvCxnSpPr>
        <xdr:cNvPr id="73" name="直線コネクタ 72"/>
        <xdr:cNvCxnSpPr/>
      </xdr:nvCxnSpPr>
      <xdr:spPr>
        <a:xfrm flipV="1">
          <a:off x="1320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2" name="テキスト ボックス 91"/>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物件費に係る経常収支比率は、類似団体平均を大きく下回っており、令和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パーセント増加したものの依然として低い水準である。増加の主な要因は放課後児童対策事業の委託料、認定こども園管理運営費の委託料の増加が挙げられる。今後、アウトソーシング等が進展すれば、委託料の増加などにより物件費は増加していくものと考え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14</xdr:row>
      <xdr:rowOff>39914</xdr:rowOff>
    </xdr:to>
    <xdr:cxnSp macro="">
      <xdr:nvCxnSpPr>
        <xdr:cNvPr id="127" name="直線コネクタ 126"/>
        <xdr:cNvCxnSpPr/>
      </xdr:nvCxnSpPr>
      <xdr:spPr>
        <a:xfrm>
          <a:off x="15671800" y="22333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69850</xdr:rowOff>
    </xdr:to>
    <xdr:cxnSp macro="">
      <xdr:nvCxnSpPr>
        <xdr:cNvPr id="130" name="直線コネクタ 129"/>
        <xdr:cNvCxnSpPr/>
      </xdr:nvCxnSpPr>
      <xdr:spPr>
        <a:xfrm flipV="1">
          <a:off x="14782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80736</xdr:rowOff>
    </xdr:to>
    <xdr:cxnSp macro="">
      <xdr:nvCxnSpPr>
        <xdr:cNvPr id="133" name="直線コネクタ 132"/>
        <xdr:cNvCxnSpPr/>
      </xdr:nvCxnSpPr>
      <xdr:spPr>
        <a:xfrm flipV="1">
          <a:off x="13893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80736</xdr:rowOff>
    </xdr:to>
    <xdr:cxnSp macro="">
      <xdr:nvCxnSpPr>
        <xdr:cNvPr id="136" name="直線コネクタ 135"/>
        <xdr:cNvCxnSpPr/>
      </xdr:nvCxnSpPr>
      <xdr:spPr>
        <a:xfrm>
          <a:off x="13004800" y="227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8" name="テキスト ボックス 137"/>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6" name="楕円 145"/>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69141</xdr:rowOff>
    </xdr:from>
    <xdr:ext cx="762000" cy="259045"/>
    <xdr:sp macro="" textlink="">
      <xdr:nvSpPr>
        <xdr:cNvPr id="147" name="物件費該当値テキスト"/>
        <xdr:cNvSpPr txBox="1"/>
      </xdr:nvSpPr>
      <xdr:spPr>
        <a:xfrm>
          <a:off x="16598900" y="22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48" name="楕円 147"/>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49" name="テキスト ボックス 148"/>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0" name="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29936</xdr:rowOff>
    </xdr:from>
    <xdr:to>
      <xdr:col>69</xdr:col>
      <xdr:colOff>142875</xdr:colOff>
      <xdr:row>13</xdr:row>
      <xdr:rowOff>131536</xdr:rowOff>
    </xdr:to>
    <xdr:sp macro="" textlink="">
      <xdr:nvSpPr>
        <xdr:cNvPr id="152" name="楕円 151"/>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141713</xdr:rowOff>
    </xdr:from>
    <xdr:ext cx="762000" cy="259045"/>
    <xdr:sp macro="" textlink="">
      <xdr:nvSpPr>
        <xdr:cNvPr id="153" name="テキスト ボックス 152"/>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4" name="楕円 153"/>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5" name="テキスト ボックス 154"/>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と比較してわずかに下回っており、更に全国、県平均と比較すると大きく下回っている。特に児童福祉費の開きが大きいことから、少子化対策の遅れが危惧される。今後は軸足を少子化対策に移すことが肝要であり、国や県の動向を注視しつつ必要なサービスの供給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90" name="直線コネクタ 189"/>
        <xdr:cNvCxnSpPr/>
      </xdr:nvCxnSpPr>
      <xdr:spPr>
        <a:xfrm flipV="1">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3" name="直線コネクタ 192"/>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61685</xdr:rowOff>
    </xdr:to>
    <xdr:cxnSp macro="">
      <xdr:nvCxnSpPr>
        <xdr:cNvPr id="196" name="直線コネクタ 195"/>
        <xdr:cNvCxnSpPr/>
      </xdr:nvCxnSpPr>
      <xdr:spPr>
        <a:xfrm flipV="1">
          <a:off x="2209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61685</xdr:rowOff>
    </xdr:to>
    <xdr:cxnSp macro="">
      <xdr:nvCxnSpPr>
        <xdr:cNvPr id="199" name="直線コネクタ 198"/>
        <xdr:cNvCxnSpPr/>
      </xdr:nvCxnSpPr>
      <xdr:spPr>
        <a:xfrm>
          <a:off x="1320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9" name="楕円 208"/>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0"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5" name="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6" name="テキスト ボックス 215"/>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7" name="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18" name="テキスト ボックス 217"/>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その他に係る経常収支比率は、令和４年度は類似団体平均を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パーセント上回った。主な要因としては、国民健康保険特別会計、介護保険事業特別会計、後期高齢者医療特別会計への繰出金の増加である。</a:t>
          </a:r>
        </a:p>
        <a:p>
          <a:r>
            <a:rPr kumimoji="1" lang="ja-JP" altLang="en-US" sz="1300">
              <a:latin typeface="ＭＳ Ｐゴシック" panose="020B0600070205080204" pitchFamily="50" charset="-128"/>
              <a:ea typeface="ＭＳ Ｐゴシック" panose="020B0600070205080204" pitchFamily="50" charset="-128"/>
            </a:rPr>
            <a:t>保険税の適正化等財政基盤の強化を図り、普通会計の負担の抑制に努める。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45357</xdr:rowOff>
    </xdr:to>
    <xdr:cxnSp macro="">
      <xdr:nvCxnSpPr>
        <xdr:cNvPr id="253" name="直線コネクタ 252"/>
        <xdr:cNvCxnSpPr/>
      </xdr:nvCxnSpPr>
      <xdr:spPr>
        <a:xfrm>
          <a:off x="15671800" y="9570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67128</xdr:rowOff>
    </xdr:to>
    <xdr:cxnSp macro="">
      <xdr:nvCxnSpPr>
        <xdr:cNvPr id="256" name="直線コネクタ 255"/>
        <xdr:cNvCxnSpPr/>
      </xdr:nvCxnSpPr>
      <xdr:spPr>
        <a:xfrm flipV="1">
          <a:off x="14782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56</xdr:row>
      <xdr:rowOff>121557</xdr:rowOff>
    </xdr:to>
    <xdr:cxnSp macro="">
      <xdr:nvCxnSpPr>
        <xdr:cNvPr id="259" name="直線コネクタ 258"/>
        <xdr:cNvCxnSpPr/>
      </xdr:nvCxnSpPr>
      <xdr:spPr>
        <a:xfrm flipV="1">
          <a:off x="13893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121557</xdr:rowOff>
    </xdr:to>
    <xdr:cxnSp macro="">
      <xdr:nvCxnSpPr>
        <xdr:cNvPr id="262" name="直線コネクタ 261"/>
        <xdr:cNvCxnSpPr/>
      </xdr:nvCxnSpPr>
      <xdr:spPr>
        <a:xfrm>
          <a:off x="13004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2" name="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138084</xdr:rowOff>
    </xdr:from>
    <xdr:ext cx="762000" cy="259045"/>
    <xdr:sp macro="" textlink="">
      <xdr:nvSpPr>
        <xdr:cNvPr id="273" name="その他該当値テキスト"/>
        <xdr:cNvSpPr txBox="1"/>
      </xdr:nvSpPr>
      <xdr:spPr>
        <a:xfrm>
          <a:off x="16598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4" name="楕円 273"/>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75" name="テキスト ボックス 274"/>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6" name="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102705</xdr:rowOff>
    </xdr:from>
    <xdr:ext cx="762000" cy="259045"/>
    <xdr:sp macro="" textlink="">
      <xdr:nvSpPr>
        <xdr:cNvPr id="277" name="テキスト ボックス 276"/>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8" name="楕円 277"/>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79" name="テキスト ボックス 278"/>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0" name="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1" name="テキスト ボックス 280"/>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類似団体と比較すると、同様の数値となっているが、全国、県平均と比較すると大きく上回っている。これは、一部事務組合に対する負担金の割合が大きいことによるものである。また平成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旧町から引き継いでいる補助事業を継続している事例が多くあり、補助の目的が一定水準に達したものや補助基準に沿わなくなっているものについては、抜本的に見直しを進め、補助費の削減に努め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134620</xdr:rowOff>
    </xdr:to>
    <xdr:cxnSp macro="">
      <xdr:nvCxnSpPr>
        <xdr:cNvPr id="314" name="直線コネクタ 313"/>
        <xdr:cNvCxnSpPr/>
      </xdr:nvCxnSpPr>
      <xdr:spPr>
        <a:xfrm>
          <a:off x="15671800" y="61620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27940</xdr:rowOff>
    </xdr:to>
    <xdr:cxnSp macro="">
      <xdr:nvCxnSpPr>
        <xdr:cNvPr id="317" name="直線コネクタ 316"/>
        <xdr:cNvCxnSpPr/>
      </xdr:nvCxnSpPr>
      <xdr:spPr>
        <a:xfrm flipV="1">
          <a:off x="14782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96520</xdr:rowOff>
    </xdr:to>
    <xdr:cxnSp macro="">
      <xdr:nvCxnSpPr>
        <xdr:cNvPr id="320" name="直線コネクタ 319"/>
        <xdr:cNvCxnSpPr/>
      </xdr:nvCxnSpPr>
      <xdr:spPr>
        <a:xfrm flipV="1">
          <a:off x="13893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96520</xdr:rowOff>
    </xdr:to>
    <xdr:cxnSp macro="">
      <xdr:nvCxnSpPr>
        <xdr:cNvPr id="323" name="直線コネクタ 322"/>
        <xdr:cNvCxnSpPr/>
      </xdr:nvCxnSpPr>
      <xdr:spPr>
        <a:xfrm>
          <a:off x="13004800" y="620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3" name="楕円 332"/>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100347</xdr:rowOff>
    </xdr:from>
    <xdr:ext cx="762000" cy="259045"/>
    <xdr:sp macro="" textlink="">
      <xdr:nvSpPr>
        <xdr:cNvPr id="334" name="補助費等該当値テキスト"/>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5" name="楕円 334"/>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6" name="テキスト ボックス 335"/>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7" name="楕円 336"/>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38" name="テキスト ボックス 337"/>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39" name="楕円 338"/>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157497</xdr:rowOff>
    </xdr:from>
    <xdr:ext cx="762000" cy="259045"/>
    <xdr:sp macro="" textlink="">
      <xdr:nvSpPr>
        <xdr:cNvPr id="340" name="テキスト ボックス 339"/>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1" name="楕円 340"/>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42" name="テキスト ボックス 341"/>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昨年度と比較して大きく増加しているが、主な要因としては、大型事業に伴う合併特例債や過疎債の元金償還額の増加によるものである。</a:t>
          </a:r>
        </a:p>
        <a:p>
          <a:r>
            <a:rPr kumimoji="1" lang="ja-JP" altLang="en-US" sz="1300">
              <a:latin typeface="ＭＳ Ｐゴシック" panose="020B0600070205080204" pitchFamily="50" charset="-128"/>
              <a:ea typeface="ＭＳ Ｐゴシック" panose="020B0600070205080204" pitchFamily="50" charset="-128"/>
            </a:rPr>
            <a:t>今後は事業精査により、充当事業を厳選して新規地方債発行を抑制するとともに、合併特例債、辺地・過疎債等の地方財政措置の高い地方債の活用等を行い、将来実質負担額の抑制、公債費の縮減並びに平準化を図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69850</xdr:rowOff>
    </xdr:to>
    <xdr:cxnSp macro="">
      <xdr:nvCxnSpPr>
        <xdr:cNvPr id="372" name="直線コネクタ 371"/>
        <xdr:cNvCxnSpPr/>
      </xdr:nvCxnSpPr>
      <xdr:spPr>
        <a:xfrm>
          <a:off x="3987800" y="135092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1270</xdr:rowOff>
    </xdr:to>
    <xdr:cxnSp macro="">
      <xdr:nvCxnSpPr>
        <xdr:cNvPr id="375" name="直線コネクタ 374"/>
        <xdr:cNvCxnSpPr/>
      </xdr:nvCxnSpPr>
      <xdr:spPr>
        <a:xfrm flipV="1">
          <a:off x="3098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7" name="テキスト ボックス 376"/>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10413</xdr:rowOff>
    </xdr:to>
    <xdr:cxnSp macro="">
      <xdr:nvCxnSpPr>
        <xdr:cNvPr id="378" name="直線コネクタ 377"/>
        <xdr:cNvCxnSpPr/>
      </xdr:nvCxnSpPr>
      <xdr:spPr>
        <a:xfrm flipV="1">
          <a:off x="2209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0" name="テキスト ボックス 379"/>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10413</xdr:rowOff>
    </xdr:to>
    <xdr:cxnSp macro="">
      <xdr:nvCxnSpPr>
        <xdr:cNvPr id="381" name="直線コネクタ 380"/>
        <xdr:cNvCxnSpPr/>
      </xdr:nvCxnSpPr>
      <xdr:spPr>
        <a:xfrm>
          <a:off x="1320800" y="135183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3" name="テキスト ボックス 382"/>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5" name="テキスト ボックス 384"/>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1" name="楕円 390"/>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92" name="公債費該当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93" name="楕円 392"/>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94" name="テキスト ボックス 393"/>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5" name="楕円 394"/>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6" name="テキスト ボックス 395"/>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97" name="楕円 396"/>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98" name="テキスト ボックス 397"/>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9" name="楕円 398"/>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400" name="テキスト ボックス 399"/>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公債費以外では、人件費をはじめ、多くの費目で比率が増加し、前年度と比較して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パーセントの増加となったが、毎年類似団体平均を下回っており、令和４年度は、類似団体よりも５．８パーセント下回った。今後も、継続して公共施設の適量化等による物件費・維持補修費の抑制、補助制度の見直しによる補助費等の抑制に継続的に取り組む。</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81</xdr:row>
      <xdr:rowOff>46989</xdr:rowOff>
    </xdr:to>
    <xdr:cxnSp macro="">
      <xdr:nvCxnSpPr>
        <xdr:cNvPr id="424" name="直線コネクタ 423"/>
        <xdr:cNvCxnSpPr/>
      </xdr:nvCxnSpPr>
      <xdr:spPr>
        <a:xfrm flipV="1">
          <a:off x="16510000" y="12928600"/>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5"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6" name="直線コネクタ 425"/>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27"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28" name="直線コネクタ 427"/>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161290</xdr:rowOff>
    </xdr:from>
    <xdr:to>
      <xdr:col>82</xdr:col>
      <xdr:colOff>107950</xdr:colOff>
      <xdr:row>76</xdr:row>
      <xdr:rowOff>1270</xdr:rowOff>
    </xdr:to>
    <xdr:cxnSp macro="">
      <xdr:nvCxnSpPr>
        <xdr:cNvPr id="429" name="直線コネクタ 428"/>
        <xdr:cNvCxnSpPr/>
      </xdr:nvCxnSpPr>
      <xdr:spPr>
        <a:xfrm>
          <a:off x="15671800" y="1267714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0"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1" name="フローチャート: 判断 430"/>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75</xdr:row>
      <xdr:rowOff>52705</xdr:rowOff>
    </xdr:to>
    <xdr:cxnSp macro="">
      <xdr:nvCxnSpPr>
        <xdr:cNvPr id="432" name="直線コネクタ 431"/>
        <xdr:cNvCxnSpPr/>
      </xdr:nvCxnSpPr>
      <xdr:spPr>
        <a:xfrm flipV="1">
          <a:off x="14782800" y="1267714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110489</xdr:rowOff>
    </xdr:from>
    <xdr:to>
      <xdr:col>78</xdr:col>
      <xdr:colOff>120650</xdr:colOff>
      <xdr:row>77</xdr:row>
      <xdr:rowOff>40639</xdr:rowOff>
    </xdr:to>
    <xdr:sp macro="" textlink="">
      <xdr:nvSpPr>
        <xdr:cNvPr id="433" name="フローチャート: 判断 432"/>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25416</xdr:rowOff>
    </xdr:from>
    <xdr:ext cx="736600" cy="259045"/>
    <xdr:sp macro="" textlink="">
      <xdr:nvSpPr>
        <xdr:cNvPr id="434" name="テキスト ボックス 433"/>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52705</xdr:rowOff>
    </xdr:from>
    <xdr:to>
      <xdr:col>73</xdr:col>
      <xdr:colOff>180975</xdr:colOff>
      <xdr:row>76</xdr:row>
      <xdr:rowOff>24130</xdr:rowOff>
    </xdr:to>
    <xdr:cxnSp macro="">
      <xdr:nvCxnSpPr>
        <xdr:cNvPr id="435" name="直線コネクタ 434"/>
        <xdr:cNvCxnSpPr/>
      </xdr:nvCxnSpPr>
      <xdr:spPr>
        <a:xfrm flipV="1">
          <a:off x="13893800" y="129114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81914</xdr:rowOff>
    </xdr:from>
    <xdr:to>
      <xdr:col>74</xdr:col>
      <xdr:colOff>31750</xdr:colOff>
      <xdr:row>78</xdr:row>
      <xdr:rowOff>12064</xdr:rowOff>
    </xdr:to>
    <xdr:sp macro="" textlink="">
      <xdr:nvSpPr>
        <xdr:cNvPr id="436" name="フローチャート: 判断 435"/>
        <xdr:cNvSpPr/>
      </xdr:nvSpPr>
      <xdr:spPr>
        <a:xfrm>
          <a:off x="14732000" y="132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168291</xdr:rowOff>
    </xdr:from>
    <xdr:ext cx="762000" cy="259045"/>
    <xdr:sp macro="" textlink="">
      <xdr:nvSpPr>
        <xdr:cNvPr id="437" name="テキスト ボックス 436"/>
        <xdr:cNvSpPr txBox="1"/>
      </xdr:nvSpPr>
      <xdr:spPr>
        <a:xfrm>
          <a:off x="14401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144145</xdr:rowOff>
    </xdr:from>
    <xdr:to>
      <xdr:col>69</xdr:col>
      <xdr:colOff>92075</xdr:colOff>
      <xdr:row>76</xdr:row>
      <xdr:rowOff>24130</xdr:rowOff>
    </xdr:to>
    <xdr:cxnSp macro="">
      <xdr:nvCxnSpPr>
        <xdr:cNvPr id="438" name="直線コネクタ 437"/>
        <xdr:cNvCxnSpPr/>
      </xdr:nvCxnSpPr>
      <xdr:spPr>
        <a:xfrm>
          <a:off x="13004800" y="13002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9" name="フローチャート: 判断 438"/>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40" name="テキスト ボックス 439"/>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93345</xdr:rowOff>
    </xdr:from>
    <xdr:to>
      <xdr:col>65</xdr:col>
      <xdr:colOff>53975</xdr:colOff>
      <xdr:row>78</xdr:row>
      <xdr:rowOff>23495</xdr:rowOff>
    </xdr:to>
    <xdr:sp macro="" textlink="">
      <xdr:nvSpPr>
        <xdr:cNvPr id="441" name="フローチャート: 判断 440"/>
        <xdr:cNvSpPr/>
      </xdr:nvSpPr>
      <xdr:spPr>
        <a:xfrm>
          <a:off x="12954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8272</xdr:rowOff>
    </xdr:from>
    <xdr:ext cx="762000" cy="259045"/>
    <xdr:sp macro="" textlink="">
      <xdr:nvSpPr>
        <xdr:cNvPr id="442" name="テキスト ボックス 441"/>
        <xdr:cNvSpPr txBox="1"/>
      </xdr:nvSpPr>
      <xdr:spPr>
        <a:xfrm>
          <a:off x="12623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48" name="楕円 447"/>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30497</xdr:rowOff>
    </xdr:from>
    <xdr:ext cx="762000" cy="259045"/>
    <xdr:sp macro="" textlink="">
      <xdr:nvSpPr>
        <xdr:cNvPr id="449" name="公債費以外該当値テキスト"/>
        <xdr:cNvSpPr txBox="1"/>
      </xdr:nvSpPr>
      <xdr:spPr>
        <a:xfrm>
          <a:off x="16598900" y="1288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110490</xdr:rowOff>
    </xdr:from>
    <xdr:to>
      <xdr:col>78</xdr:col>
      <xdr:colOff>120650</xdr:colOff>
      <xdr:row>74</xdr:row>
      <xdr:rowOff>40640</xdr:rowOff>
    </xdr:to>
    <xdr:sp macro="" textlink="">
      <xdr:nvSpPr>
        <xdr:cNvPr id="450" name="楕円 449"/>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50817</xdr:rowOff>
    </xdr:from>
    <xdr:ext cx="736600" cy="259045"/>
    <xdr:sp macro="" textlink="">
      <xdr:nvSpPr>
        <xdr:cNvPr id="451" name="テキスト ボックス 450"/>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xdr:rowOff>
    </xdr:from>
    <xdr:to>
      <xdr:col>74</xdr:col>
      <xdr:colOff>31750</xdr:colOff>
      <xdr:row>75</xdr:row>
      <xdr:rowOff>103505</xdr:rowOff>
    </xdr:to>
    <xdr:sp macro="" textlink="">
      <xdr:nvSpPr>
        <xdr:cNvPr id="452" name="楕円 451"/>
        <xdr:cNvSpPr/>
      </xdr:nvSpPr>
      <xdr:spPr>
        <a:xfrm>
          <a:off x="14732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113682</xdr:rowOff>
    </xdr:from>
    <xdr:ext cx="762000" cy="259045"/>
    <xdr:sp macro="" textlink="">
      <xdr:nvSpPr>
        <xdr:cNvPr id="453" name="テキスト ボックス 452"/>
        <xdr:cNvSpPr txBox="1"/>
      </xdr:nvSpPr>
      <xdr:spPr>
        <a:xfrm>
          <a:off x="14401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54" name="楕円 453"/>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55" name="テキスト ボックス 454"/>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93345</xdr:rowOff>
    </xdr:from>
    <xdr:to>
      <xdr:col>65</xdr:col>
      <xdr:colOff>53975</xdr:colOff>
      <xdr:row>76</xdr:row>
      <xdr:rowOff>23495</xdr:rowOff>
    </xdr:to>
    <xdr:sp macro="" textlink="">
      <xdr:nvSpPr>
        <xdr:cNvPr id="456" name="楕円 455"/>
        <xdr:cNvSpPr/>
      </xdr:nvSpPr>
      <xdr:spPr>
        <a:xfrm>
          <a:off x="12954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33672</xdr:rowOff>
    </xdr:from>
    <xdr:ext cx="762000" cy="259045"/>
    <xdr:sp macro="" textlink="">
      <xdr:nvSpPr>
        <xdr:cNvPr id="457" name="テキスト ボックス 456"/>
        <xdr:cNvSpPr txBox="1"/>
      </xdr:nvSpPr>
      <xdr:spPr>
        <a:xfrm>
          <a:off x="12623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19634</xdr:rowOff>
    </xdr:from>
    <xdr:to>
      <xdr:col>29</xdr:col>
      <xdr:colOff>127000</xdr:colOff>
      <xdr:row>13</xdr:row>
      <xdr:rowOff>134865</xdr:rowOff>
    </xdr:to>
    <xdr:cxnSp macro="">
      <xdr:nvCxnSpPr>
        <xdr:cNvPr id="52" name="直線コネクタ 51"/>
        <xdr:cNvCxnSpPr/>
      </xdr:nvCxnSpPr>
      <xdr:spPr bwMode="auto">
        <a:xfrm flipV="1">
          <a:off x="5003800" y="2296109"/>
          <a:ext cx="647700" cy="11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134865</xdr:rowOff>
    </xdr:from>
    <xdr:to>
      <xdr:col>26</xdr:col>
      <xdr:colOff>50800</xdr:colOff>
      <xdr:row>14</xdr:row>
      <xdr:rowOff>26476</xdr:rowOff>
    </xdr:to>
    <xdr:cxnSp macro="">
      <xdr:nvCxnSpPr>
        <xdr:cNvPr id="55" name="直線コネクタ 54"/>
        <xdr:cNvCxnSpPr/>
      </xdr:nvCxnSpPr>
      <xdr:spPr bwMode="auto">
        <a:xfrm flipV="1">
          <a:off x="4305300" y="2411340"/>
          <a:ext cx="698500" cy="6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26476</xdr:rowOff>
    </xdr:from>
    <xdr:to>
      <xdr:col>22</xdr:col>
      <xdr:colOff>114300</xdr:colOff>
      <xdr:row>14</xdr:row>
      <xdr:rowOff>67363</xdr:rowOff>
    </xdr:to>
    <xdr:cxnSp macro="">
      <xdr:nvCxnSpPr>
        <xdr:cNvPr id="58" name="直線コネクタ 57"/>
        <xdr:cNvCxnSpPr/>
      </xdr:nvCxnSpPr>
      <xdr:spPr bwMode="auto">
        <a:xfrm flipV="1">
          <a:off x="3606800" y="2474401"/>
          <a:ext cx="6985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67363</xdr:rowOff>
    </xdr:from>
    <xdr:to>
      <xdr:col>18</xdr:col>
      <xdr:colOff>177800</xdr:colOff>
      <xdr:row>14</xdr:row>
      <xdr:rowOff>127599</xdr:rowOff>
    </xdr:to>
    <xdr:cxnSp macro="">
      <xdr:nvCxnSpPr>
        <xdr:cNvPr id="61" name="直線コネクタ 60"/>
        <xdr:cNvCxnSpPr/>
      </xdr:nvCxnSpPr>
      <xdr:spPr bwMode="auto">
        <a:xfrm flipV="1">
          <a:off x="2908300" y="2515288"/>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152611</xdr:rowOff>
    </xdr:from>
    <xdr:ext cx="762000" cy="259045"/>
    <xdr:sp macro="" textlink="">
      <xdr:nvSpPr>
        <xdr:cNvPr id="63" name="テキスト ボックス 62"/>
        <xdr:cNvSpPr txBox="1"/>
      </xdr:nvSpPr>
      <xdr:spPr>
        <a:xfrm>
          <a:off x="32258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161331</xdr:rowOff>
    </xdr:from>
    <xdr:ext cx="762000" cy="259045"/>
    <xdr:sp macro="" textlink="">
      <xdr:nvSpPr>
        <xdr:cNvPr id="65" name="テキスト ボックス 64"/>
        <xdr:cNvSpPr txBox="1"/>
      </xdr:nvSpPr>
      <xdr:spPr>
        <a:xfrm>
          <a:off x="2527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140284</xdr:rowOff>
    </xdr:from>
    <xdr:to>
      <xdr:col>29</xdr:col>
      <xdr:colOff>177800</xdr:colOff>
      <xdr:row>13</xdr:row>
      <xdr:rowOff>70434</xdr:rowOff>
    </xdr:to>
    <xdr:sp macro="" textlink="">
      <xdr:nvSpPr>
        <xdr:cNvPr id="71" name="楕円 70"/>
        <xdr:cNvSpPr/>
      </xdr:nvSpPr>
      <xdr:spPr bwMode="auto">
        <a:xfrm>
          <a:off x="5600700" y="224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156811</xdr:rowOff>
    </xdr:from>
    <xdr:ext cx="762000" cy="259045"/>
    <xdr:sp macro="" textlink="">
      <xdr:nvSpPr>
        <xdr:cNvPr id="72" name="人口1人当たり決算額の推移該当値テキスト130"/>
        <xdr:cNvSpPr txBox="1"/>
      </xdr:nvSpPr>
      <xdr:spPr>
        <a:xfrm>
          <a:off x="5740400" y="209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84065</xdr:rowOff>
    </xdr:from>
    <xdr:to>
      <xdr:col>26</xdr:col>
      <xdr:colOff>101600</xdr:colOff>
      <xdr:row>14</xdr:row>
      <xdr:rowOff>14215</xdr:rowOff>
    </xdr:to>
    <xdr:sp macro="" textlink="">
      <xdr:nvSpPr>
        <xdr:cNvPr id="73" name="楕円 72"/>
        <xdr:cNvSpPr/>
      </xdr:nvSpPr>
      <xdr:spPr bwMode="auto">
        <a:xfrm>
          <a:off x="4953000" y="23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24392</xdr:rowOff>
    </xdr:from>
    <xdr:ext cx="736600" cy="259045"/>
    <xdr:sp macro="" textlink="">
      <xdr:nvSpPr>
        <xdr:cNvPr id="74" name="テキスト ボックス 73"/>
        <xdr:cNvSpPr txBox="1"/>
      </xdr:nvSpPr>
      <xdr:spPr>
        <a:xfrm>
          <a:off x="4622800" y="21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147126</xdr:rowOff>
    </xdr:from>
    <xdr:to>
      <xdr:col>22</xdr:col>
      <xdr:colOff>165100</xdr:colOff>
      <xdr:row>14</xdr:row>
      <xdr:rowOff>77276</xdr:rowOff>
    </xdr:to>
    <xdr:sp macro="" textlink="">
      <xdr:nvSpPr>
        <xdr:cNvPr id="75" name="楕円 74"/>
        <xdr:cNvSpPr/>
      </xdr:nvSpPr>
      <xdr:spPr bwMode="auto">
        <a:xfrm>
          <a:off x="4254500" y="242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87453</xdr:rowOff>
    </xdr:from>
    <xdr:ext cx="762000" cy="259045"/>
    <xdr:sp macro="" textlink="">
      <xdr:nvSpPr>
        <xdr:cNvPr id="76" name="テキスト ボックス 75"/>
        <xdr:cNvSpPr txBox="1"/>
      </xdr:nvSpPr>
      <xdr:spPr>
        <a:xfrm>
          <a:off x="3924300" y="21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16563</xdr:rowOff>
    </xdr:from>
    <xdr:to>
      <xdr:col>19</xdr:col>
      <xdr:colOff>38100</xdr:colOff>
      <xdr:row>14</xdr:row>
      <xdr:rowOff>118163</xdr:rowOff>
    </xdr:to>
    <xdr:sp macro="" textlink="">
      <xdr:nvSpPr>
        <xdr:cNvPr id="77" name="楕円 76"/>
        <xdr:cNvSpPr/>
      </xdr:nvSpPr>
      <xdr:spPr bwMode="auto">
        <a:xfrm>
          <a:off x="3556000" y="246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128340</xdr:rowOff>
    </xdr:from>
    <xdr:ext cx="762000" cy="259045"/>
    <xdr:sp macro="" textlink="">
      <xdr:nvSpPr>
        <xdr:cNvPr id="78" name="テキスト ボックス 77"/>
        <xdr:cNvSpPr txBox="1"/>
      </xdr:nvSpPr>
      <xdr:spPr>
        <a:xfrm>
          <a:off x="3225800" y="223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76799</xdr:rowOff>
    </xdr:from>
    <xdr:to>
      <xdr:col>15</xdr:col>
      <xdr:colOff>101600</xdr:colOff>
      <xdr:row>15</xdr:row>
      <xdr:rowOff>6949</xdr:rowOff>
    </xdr:to>
    <xdr:sp macro="" textlink="">
      <xdr:nvSpPr>
        <xdr:cNvPr id="79" name="楕円 78"/>
        <xdr:cNvSpPr/>
      </xdr:nvSpPr>
      <xdr:spPr bwMode="auto">
        <a:xfrm>
          <a:off x="2857500" y="252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17126</xdr:rowOff>
    </xdr:from>
    <xdr:ext cx="762000" cy="259045"/>
    <xdr:sp macro="" textlink="">
      <xdr:nvSpPr>
        <xdr:cNvPr id="80" name="テキスト ボックス 79"/>
        <xdr:cNvSpPr txBox="1"/>
      </xdr:nvSpPr>
      <xdr:spPr>
        <a:xfrm>
          <a:off x="2527300" y="229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46258</xdr:rowOff>
    </xdr:from>
    <xdr:to>
      <xdr:col>29</xdr:col>
      <xdr:colOff>127000</xdr:colOff>
      <xdr:row>35</xdr:row>
      <xdr:rowOff>286083</xdr:rowOff>
    </xdr:to>
    <xdr:cxnSp macro="">
      <xdr:nvCxnSpPr>
        <xdr:cNvPr id="112" name="直線コネクタ 111"/>
        <xdr:cNvCxnSpPr/>
      </xdr:nvCxnSpPr>
      <xdr:spPr bwMode="auto">
        <a:xfrm flipV="1">
          <a:off x="5003800" y="6656608"/>
          <a:ext cx="647700" cy="23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286083</xdr:rowOff>
    </xdr:from>
    <xdr:to>
      <xdr:col>26</xdr:col>
      <xdr:colOff>50800</xdr:colOff>
      <xdr:row>35</xdr:row>
      <xdr:rowOff>323024</xdr:rowOff>
    </xdr:to>
    <xdr:cxnSp macro="">
      <xdr:nvCxnSpPr>
        <xdr:cNvPr id="115" name="直線コネクタ 114"/>
        <xdr:cNvCxnSpPr/>
      </xdr:nvCxnSpPr>
      <xdr:spPr bwMode="auto">
        <a:xfrm flipV="1">
          <a:off x="4305300" y="6896433"/>
          <a:ext cx="698500" cy="3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269280</xdr:rowOff>
    </xdr:from>
    <xdr:to>
      <xdr:col>22</xdr:col>
      <xdr:colOff>114300</xdr:colOff>
      <xdr:row>35</xdr:row>
      <xdr:rowOff>323024</xdr:rowOff>
    </xdr:to>
    <xdr:cxnSp macro="">
      <xdr:nvCxnSpPr>
        <xdr:cNvPr id="118" name="直線コネクタ 117"/>
        <xdr:cNvCxnSpPr/>
      </xdr:nvCxnSpPr>
      <xdr:spPr bwMode="auto">
        <a:xfrm>
          <a:off x="3606800" y="6879630"/>
          <a:ext cx="698500" cy="5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258011</xdr:rowOff>
    </xdr:from>
    <xdr:to>
      <xdr:col>18</xdr:col>
      <xdr:colOff>177800</xdr:colOff>
      <xdr:row>35</xdr:row>
      <xdr:rowOff>269280</xdr:rowOff>
    </xdr:to>
    <xdr:cxnSp macro="">
      <xdr:nvCxnSpPr>
        <xdr:cNvPr id="121" name="直線コネクタ 120"/>
        <xdr:cNvCxnSpPr/>
      </xdr:nvCxnSpPr>
      <xdr:spPr bwMode="auto">
        <a:xfrm>
          <a:off x="2908300" y="6868361"/>
          <a:ext cx="698500" cy="1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3" name="テキスト ボックス 122"/>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5" name="テキスト ボックス 124"/>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338358</xdr:rowOff>
    </xdr:from>
    <xdr:to>
      <xdr:col>29</xdr:col>
      <xdr:colOff>177800</xdr:colOff>
      <xdr:row>35</xdr:row>
      <xdr:rowOff>97058</xdr:rowOff>
    </xdr:to>
    <xdr:sp macro="" textlink="">
      <xdr:nvSpPr>
        <xdr:cNvPr id="131" name="楕円 130"/>
        <xdr:cNvSpPr/>
      </xdr:nvSpPr>
      <xdr:spPr bwMode="auto">
        <a:xfrm>
          <a:off x="5600700" y="660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183435</xdr:rowOff>
    </xdr:from>
    <xdr:ext cx="762000" cy="259045"/>
    <xdr:sp macro="" textlink="">
      <xdr:nvSpPr>
        <xdr:cNvPr id="132" name="人口1人当たり決算額の推移該当値テキスト445"/>
        <xdr:cNvSpPr txBox="1"/>
      </xdr:nvSpPr>
      <xdr:spPr>
        <a:xfrm>
          <a:off x="5740400" y="64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235283</xdr:rowOff>
    </xdr:from>
    <xdr:to>
      <xdr:col>26</xdr:col>
      <xdr:colOff>101600</xdr:colOff>
      <xdr:row>35</xdr:row>
      <xdr:rowOff>336883</xdr:rowOff>
    </xdr:to>
    <xdr:sp macro="" textlink="">
      <xdr:nvSpPr>
        <xdr:cNvPr id="133" name="楕円 132"/>
        <xdr:cNvSpPr/>
      </xdr:nvSpPr>
      <xdr:spPr bwMode="auto">
        <a:xfrm>
          <a:off x="4953000" y="684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4160</xdr:rowOff>
    </xdr:from>
    <xdr:ext cx="736600" cy="259045"/>
    <xdr:sp macro="" textlink="">
      <xdr:nvSpPr>
        <xdr:cNvPr id="134" name="テキスト ボックス 133"/>
        <xdr:cNvSpPr txBox="1"/>
      </xdr:nvSpPr>
      <xdr:spPr>
        <a:xfrm>
          <a:off x="4622800" y="661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272224</xdr:rowOff>
    </xdr:from>
    <xdr:to>
      <xdr:col>22</xdr:col>
      <xdr:colOff>165100</xdr:colOff>
      <xdr:row>36</xdr:row>
      <xdr:rowOff>30924</xdr:rowOff>
    </xdr:to>
    <xdr:sp macro="" textlink="">
      <xdr:nvSpPr>
        <xdr:cNvPr id="135" name="楕円 134"/>
        <xdr:cNvSpPr/>
      </xdr:nvSpPr>
      <xdr:spPr bwMode="auto">
        <a:xfrm>
          <a:off x="4254500" y="688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41101</xdr:rowOff>
    </xdr:from>
    <xdr:ext cx="762000" cy="259045"/>
    <xdr:sp macro="" textlink="">
      <xdr:nvSpPr>
        <xdr:cNvPr id="136" name="テキスト ボックス 135"/>
        <xdr:cNvSpPr txBox="1"/>
      </xdr:nvSpPr>
      <xdr:spPr>
        <a:xfrm>
          <a:off x="3924300" y="66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218480</xdr:rowOff>
    </xdr:from>
    <xdr:to>
      <xdr:col>19</xdr:col>
      <xdr:colOff>38100</xdr:colOff>
      <xdr:row>35</xdr:row>
      <xdr:rowOff>320080</xdr:rowOff>
    </xdr:to>
    <xdr:sp macro="" textlink="">
      <xdr:nvSpPr>
        <xdr:cNvPr id="137" name="楕円 136"/>
        <xdr:cNvSpPr/>
      </xdr:nvSpPr>
      <xdr:spPr bwMode="auto">
        <a:xfrm>
          <a:off x="3556000" y="68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330257</xdr:rowOff>
    </xdr:from>
    <xdr:ext cx="762000" cy="259045"/>
    <xdr:sp macro="" textlink="">
      <xdr:nvSpPr>
        <xdr:cNvPr id="138" name="テキスト ボックス 137"/>
        <xdr:cNvSpPr txBox="1"/>
      </xdr:nvSpPr>
      <xdr:spPr>
        <a:xfrm>
          <a:off x="3225800" y="659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207211</xdr:rowOff>
    </xdr:from>
    <xdr:to>
      <xdr:col>15</xdr:col>
      <xdr:colOff>101600</xdr:colOff>
      <xdr:row>35</xdr:row>
      <xdr:rowOff>308811</xdr:rowOff>
    </xdr:to>
    <xdr:sp macro="" textlink="">
      <xdr:nvSpPr>
        <xdr:cNvPr id="139" name="楕円 138"/>
        <xdr:cNvSpPr/>
      </xdr:nvSpPr>
      <xdr:spPr bwMode="auto">
        <a:xfrm>
          <a:off x="2857500" y="681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318988</xdr:rowOff>
    </xdr:from>
    <xdr:ext cx="762000" cy="259045"/>
    <xdr:sp macro="" textlink="">
      <xdr:nvSpPr>
        <xdr:cNvPr id="140" name="テキスト ボックス 139"/>
        <xdr:cNvSpPr txBox="1"/>
      </xdr:nvSpPr>
      <xdr:spPr>
        <a:xfrm>
          <a:off x="2527300" y="658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17,610
17,411
194.45
13,031,543
12,554,603
383,113
6,994,695
13,008,629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34381</xdr:rowOff>
    </xdr:from>
    <xdr:to>
      <xdr:col>24</xdr:col>
      <xdr:colOff>63500</xdr:colOff>
      <xdr:row>34</xdr:row>
      <xdr:rowOff>115158</xdr:rowOff>
    </xdr:to>
    <xdr:cxnSp macro="">
      <xdr:nvCxnSpPr>
        <xdr:cNvPr id="63" name="直線コネクタ 62"/>
        <xdr:cNvCxnSpPr/>
      </xdr:nvCxnSpPr>
      <xdr:spPr>
        <a:xfrm flipV="1">
          <a:off x="3797300" y="5863681"/>
          <a:ext cx="838200" cy="8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115158</xdr:rowOff>
    </xdr:from>
    <xdr:to>
      <xdr:col>19</xdr:col>
      <xdr:colOff>177800</xdr:colOff>
      <xdr:row>34</xdr:row>
      <xdr:rowOff>126833</xdr:rowOff>
    </xdr:to>
    <xdr:cxnSp macro="">
      <xdr:nvCxnSpPr>
        <xdr:cNvPr id="66" name="直線コネクタ 65"/>
        <xdr:cNvCxnSpPr/>
      </xdr:nvCxnSpPr>
      <xdr:spPr>
        <a:xfrm flipV="1">
          <a:off x="2908300" y="5944458"/>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126833</xdr:rowOff>
    </xdr:from>
    <xdr:to>
      <xdr:col>15</xdr:col>
      <xdr:colOff>50800</xdr:colOff>
      <xdr:row>37</xdr:row>
      <xdr:rowOff>67511</xdr:rowOff>
    </xdr:to>
    <xdr:cxnSp macro="">
      <xdr:nvCxnSpPr>
        <xdr:cNvPr id="69" name="直線コネクタ 68"/>
        <xdr:cNvCxnSpPr/>
      </xdr:nvCxnSpPr>
      <xdr:spPr>
        <a:xfrm flipV="1">
          <a:off x="2019300" y="5956133"/>
          <a:ext cx="889000" cy="4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11357</xdr:rowOff>
    </xdr:from>
    <xdr:to>
      <xdr:col>10</xdr:col>
      <xdr:colOff>114300</xdr:colOff>
      <xdr:row>37</xdr:row>
      <xdr:rowOff>67511</xdr:rowOff>
    </xdr:to>
    <xdr:cxnSp macro="">
      <xdr:nvCxnSpPr>
        <xdr:cNvPr id="72" name="直線コネクタ 71"/>
        <xdr:cNvCxnSpPr/>
      </xdr:nvCxnSpPr>
      <xdr:spPr>
        <a:xfrm>
          <a:off x="1130300" y="6355007"/>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126665</xdr:rowOff>
    </xdr:from>
    <xdr:ext cx="534377" cy="259045"/>
    <xdr:sp macro="" textlink="">
      <xdr:nvSpPr>
        <xdr:cNvPr id="76" name="テキスト ボックス 75"/>
        <xdr:cNvSpPr txBox="1"/>
      </xdr:nvSpPr>
      <xdr:spPr>
        <a:xfrm>
          <a:off x="863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155031</xdr:rowOff>
    </xdr:from>
    <xdr:to>
      <xdr:col>24</xdr:col>
      <xdr:colOff>114300</xdr:colOff>
      <xdr:row>34</xdr:row>
      <xdr:rowOff>85181</xdr:rowOff>
    </xdr:to>
    <xdr:sp macro="" textlink="">
      <xdr:nvSpPr>
        <xdr:cNvPr id="82" name="楕円 81"/>
        <xdr:cNvSpPr/>
      </xdr:nvSpPr>
      <xdr:spPr>
        <a:xfrm>
          <a:off x="4584700" y="58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6458</xdr:rowOff>
    </xdr:from>
    <xdr:ext cx="599010" cy="259045"/>
    <xdr:sp macro="" textlink="">
      <xdr:nvSpPr>
        <xdr:cNvPr id="83" name="人件費該当値テキスト"/>
        <xdr:cNvSpPr txBox="1"/>
      </xdr:nvSpPr>
      <xdr:spPr>
        <a:xfrm>
          <a:off x="4686300" y="566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64358</xdr:rowOff>
    </xdr:from>
    <xdr:to>
      <xdr:col>20</xdr:col>
      <xdr:colOff>38100</xdr:colOff>
      <xdr:row>34</xdr:row>
      <xdr:rowOff>165958</xdr:rowOff>
    </xdr:to>
    <xdr:sp macro="" textlink="">
      <xdr:nvSpPr>
        <xdr:cNvPr id="84" name="楕円 83"/>
        <xdr:cNvSpPr/>
      </xdr:nvSpPr>
      <xdr:spPr>
        <a:xfrm>
          <a:off x="3746500" y="58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11035</xdr:rowOff>
    </xdr:from>
    <xdr:ext cx="599010" cy="259045"/>
    <xdr:sp macro="" textlink="">
      <xdr:nvSpPr>
        <xdr:cNvPr id="85" name="テキスト ボックス 84"/>
        <xdr:cNvSpPr txBox="1"/>
      </xdr:nvSpPr>
      <xdr:spPr>
        <a:xfrm>
          <a:off x="3497795" y="566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76033</xdr:rowOff>
    </xdr:from>
    <xdr:to>
      <xdr:col>15</xdr:col>
      <xdr:colOff>101600</xdr:colOff>
      <xdr:row>35</xdr:row>
      <xdr:rowOff>6183</xdr:rowOff>
    </xdr:to>
    <xdr:sp macro="" textlink="">
      <xdr:nvSpPr>
        <xdr:cNvPr id="86" name="楕円 85"/>
        <xdr:cNvSpPr/>
      </xdr:nvSpPr>
      <xdr:spPr>
        <a:xfrm>
          <a:off x="2857500" y="59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22710</xdr:rowOff>
    </xdr:from>
    <xdr:ext cx="599010" cy="259045"/>
    <xdr:sp macro="" textlink="">
      <xdr:nvSpPr>
        <xdr:cNvPr id="87" name="テキスト ボックス 86"/>
        <xdr:cNvSpPr txBox="1"/>
      </xdr:nvSpPr>
      <xdr:spPr>
        <a:xfrm>
          <a:off x="2608795" y="568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16711</xdr:rowOff>
    </xdr:from>
    <xdr:to>
      <xdr:col>10</xdr:col>
      <xdr:colOff>165100</xdr:colOff>
      <xdr:row>37</xdr:row>
      <xdr:rowOff>118311</xdr:rowOff>
    </xdr:to>
    <xdr:sp macro="" textlink="">
      <xdr:nvSpPr>
        <xdr:cNvPr id="88" name="楕円 87"/>
        <xdr:cNvSpPr/>
      </xdr:nvSpPr>
      <xdr:spPr>
        <a:xfrm>
          <a:off x="1968500" y="63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109438</xdr:rowOff>
    </xdr:from>
    <xdr:ext cx="534377" cy="259045"/>
    <xdr:sp macro="" textlink="">
      <xdr:nvSpPr>
        <xdr:cNvPr id="89" name="テキスト ボックス 88"/>
        <xdr:cNvSpPr txBox="1"/>
      </xdr:nvSpPr>
      <xdr:spPr>
        <a:xfrm>
          <a:off x="1752111" y="64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132007</xdr:rowOff>
    </xdr:from>
    <xdr:to>
      <xdr:col>6</xdr:col>
      <xdr:colOff>38100</xdr:colOff>
      <xdr:row>37</xdr:row>
      <xdr:rowOff>62157</xdr:rowOff>
    </xdr:to>
    <xdr:sp macro="" textlink="">
      <xdr:nvSpPr>
        <xdr:cNvPr id="90" name="楕円 89"/>
        <xdr:cNvSpPr/>
      </xdr:nvSpPr>
      <xdr:spPr>
        <a:xfrm>
          <a:off x="1079500" y="63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78684</xdr:rowOff>
    </xdr:from>
    <xdr:ext cx="534377" cy="259045"/>
    <xdr:sp macro="" textlink="">
      <xdr:nvSpPr>
        <xdr:cNvPr id="91" name="テキスト ボックス 90"/>
        <xdr:cNvSpPr txBox="1"/>
      </xdr:nvSpPr>
      <xdr:spPr>
        <a:xfrm>
          <a:off x="863111" y="60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123829</xdr:rowOff>
    </xdr:from>
    <xdr:to>
      <xdr:col>24</xdr:col>
      <xdr:colOff>63500</xdr:colOff>
      <xdr:row>56</xdr:row>
      <xdr:rowOff>131225</xdr:rowOff>
    </xdr:to>
    <xdr:cxnSp macro="">
      <xdr:nvCxnSpPr>
        <xdr:cNvPr id="123" name="直線コネクタ 122"/>
        <xdr:cNvCxnSpPr/>
      </xdr:nvCxnSpPr>
      <xdr:spPr>
        <a:xfrm flipV="1">
          <a:off x="3797300" y="9553579"/>
          <a:ext cx="838200" cy="17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131225</xdr:rowOff>
    </xdr:from>
    <xdr:to>
      <xdr:col>19</xdr:col>
      <xdr:colOff>177800</xdr:colOff>
      <xdr:row>56</xdr:row>
      <xdr:rowOff>146296</xdr:rowOff>
    </xdr:to>
    <xdr:cxnSp macro="">
      <xdr:nvCxnSpPr>
        <xdr:cNvPr id="126" name="直線コネクタ 125"/>
        <xdr:cNvCxnSpPr/>
      </xdr:nvCxnSpPr>
      <xdr:spPr>
        <a:xfrm flipV="1">
          <a:off x="2908300" y="9732425"/>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38626</xdr:rowOff>
    </xdr:from>
    <xdr:to>
      <xdr:col>15</xdr:col>
      <xdr:colOff>50800</xdr:colOff>
      <xdr:row>56</xdr:row>
      <xdr:rowOff>146296</xdr:rowOff>
    </xdr:to>
    <xdr:cxnSp macro="">
      <xdr:nvCxnSpPr>
        <xdr:cNvPr id="129" name="直線コネクタ 128"/>
        <xdr:cNvCxnSpPr/>
      </xdr:nvCxnSpPr>
      <xdr:spPr>
        <a:xfrm>
          <a:off x="2019300" y="9468376"/>
          <a:ext cx="889000" cy="2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31" name="テキスト ボックス 130"/>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38626</xdr:rowOff>
    </xdr:from>
    <xdr:to>
      <xdr:col>10</xdr:col>
      <xdr:colOff>114300</xdr:colOff>
      <xdr:row>55</xdr:row>
      <xdr:rowOff>55265</xdr:rowOff>
    </xdr:to>
    <xdr:cxnSp macro="">
      <xdr:nvCxnSpPr>
        <xdr:cNvPr id="132" name="直線コネクタ 131"/>
        <xdr:cNvCxnSpPr/>
      </xdr:nvCxnSpPr>
      <xdr:spPr>
        <a:xfrm flipV="1">
          <a:off x="1130300" y="9468376"/>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45855</xdr:rowOff>
    </xdr:from>
    <xdr:ext cx="534377" cy="259045"/>
    <xdr:sp macro="" textlink="">
      <xdr:nvSpPr>
        <xdr:cNvPr id="134" name="テキスト ボックス 133"/>
        <xdr:cNvSpPr txBox="1"/>
      </xdr:nvSpPr>
      <xdr:spPr>
        <a:xfrm>
          <a:off x="1752111" y="98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133066</xdr:rowOff>
    </xdr:from>
    <xdr:ext cx="534377" cy="259045"/>
    <xdr:sp macro="" textlink="">
      <xdr:nvSpPr>
        <xdr:cNvPr id="136" name="テキスト ボックス 135"/>
        <xdr:cNvSpPr txBox="1"/>
      </xdr:nvSpPr>
      <xdr:spPr>
        <a:xfrm>
          <a:off x="863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73029</xdr:rowOff>
    </xdr:from>
    <xdr:to>
      <xdr:col>24</xdr:col>
      <xdr:colOff>114300</xdr:colOff>
      <xdr:row>56</xdr:row>
      <xdr:rowOff>3179</xdr:rowOff>
    </xdr:to>
    <xdr:sp macro="" textlink="">
      <xdr:nvSpPr>
        <xdr:cNvPr id="142" name="楕円 141"/>
        <xdr:cNvSpPr/>
      </xdr:nvSpPr>
      <xdr:spPr>
        <a:xfrm>
          <a:off x="4584700" y="95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95906</xdr:rowOff>
    </xdr:from>
    <xdr:ext cx="599010" cy="259045"/>
    <xdr:sp macro="" textlink="">
      <xdr:nvSpPr>
        <xdr:cNvPr id="143" name="物件費該当値テキスト"/>
        <xdr:cNvSpPr txBox="1"/>
      </xdr:nvSpPr>
      <xdr:spPr>
        <a:xfrm>
          <a:off x="4686300" y="935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80425</xdr:rowOff>
    </xdr:from>
    <xdr:to>
      <xdr:col>20</xdr:col>
      <xdr:colOff>38100</xdr:colOff>
      <xdr:row>57</xdr:row>
      <xdr:rowOff>10575</xdr:rowOff>
    </xdr:to>
    <xdr:sp macro="" textlink="">
      <xdr:nvSpPr>
        <xdr:cNvPr id="144" name="楕円 143"/>
        <xdr:cNvSpPr/>
      </xdr:nvSpPr>
      <xdr:spPr>
        <a:xfrm>
          <a:off x="3746500" y="96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1702</xdr:rowOff>
    </xdr:from>
    <xdr:ext cx="534377" cy="259045"/>
    <xdr:sp macro="" textlink="">
      <xdr:nvSpPr>
        <xdr:cNvPr id="145" name="テキスト ボックス 144"/>
        <xdr:cNvSpPr txBox="1"/>
      </xdr:nvSpPr>
      <xdr:spPr>
        <a:xfrm>
          <a:off x="3530111" y="9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95496</xdr:rowOff>
    </xdr:from>
    <xdr:to>
      <xdr:col>15</xdr:col>
      <xdr:colOff>101600</xdr:colOff>
      <xdr:row>57</xdr:row>
      <xdr:rowOff>25646</xdr:rowOff>
    </xdr:to>
    <xdr:sp macro="" textlink="">
      <xdr:nvSpPr>
        <xdr:cNvPr id="146" name="楕円 145"/>
        <xdr:cNvSpPr/>
      </xdr:nvSpPr>
      <xdr:spPr>
        <a:xfrm>
          <a:off x="2857500" y="96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16773</xdr:rowOff>
    </xdr:from>
    <xdr:ext cx="534377" cy="259045"/>
    <xdr:sp macro="" textlink="">
      <xdr:nvSpPr>
        <xdr:cNvPr id="147" name="テキスト ボックス 146"/>
        <xdr:cNvSpPr txBox="1"/>
      </xdr:nvSpPr>
      <xdr:spPr>
        <a:xfrm>
          <a:off x="2641111" y="97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159276</xdr:rowOff>
    </xdr:from>
    <xdr:to>
      <xdr:col>10</xdr:col>
      <xdr:colOff>165100</xdr:colOff>
      <xdr:row>55</xdr:row>
      <xdr:rowOff>89426</xdr:rowOff>
    </xdr:to>
    <xdr:sp macro="" textlink="">
      <xdr:nvSpPr>
        <xdr:cNvPr id="148" name="楕円 147"/>
        <xdr:cNvSpPr/>
      </xdr:nvSpPr>
      <xdr:spPr>
        <a:xfrm>
          <a:off x="1968500" y="94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105953</xdr:rowOff>
    </xdr:from>
    <xdr:ext cx="599010" cy="259045"/>
    <xdr:sp macro="" textlink="">
      <xdr:nvSpPr>
        <xdr:cNvPr id="149" name="テキスト ボックス 148"/>
        <xdr:cNvSpPr txBox="1"/>
      </xdr:nvSpPr>
      <xdr:spPr>
        <a:xfrm>
          <a:off x="1719795" y="91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4465</xdr:rowOff>
    </xdr:from>
    <xdr:to>
      <xdr:col>6</xdr:col>
      <xdr:colOff>38100</xdr:colOff>
      <xdr:row>55</xdr:row>
      <xdr:rowOff>106065</xdr:rowOff>
    </xdr:to>
    <xdr:sp macro="" textlink="">
      <xdr:nvSpPr>
        <xdr:cNvPr id="150" name="楕円 149"/>
        <xdr:cNvSpPr/>
      </xdr:nvSpPr>
      <xdr:spPr>
        <a:xfrm>
          <a:off x="1079500" y="94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122592</xdr:rowOff>
    </xdr:from>
    <xdr:ext cx="599010" cy="259045"/>
    <xdr:sp macro="" textlink="">
      <xdr:nvSpPr>
        <xdr:cNvPr id="151" name="テキスト ボックス 150"/>
        <xdr:cNvSpPr txBox="1"/>
      </xdr:nvSpPr>
      <xdr:spPr>
        <a:xfrm>
          <a:off x="830795" y="92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89294</xdr:rowOff>
    </xdr:from>
    <xdr:to>
      <xdr:col>24</xdr:col>
      <xdr:colOff>63500</xdr:colOff>
      <xdr:row>76</xdr:row>
      <xdr:rowOff>107848</xdr:rowOff>
    </xdr:to>
    <xdr:cxnSp macro="">
      <xdr:nvCxnSpPr>
        <xdr:cNvPr id="180" name="直線コネクタ 179"/>
        <xdr:cNvCxnSpPr/>
      </xdr:nvCxnSpPr>
      <xdr:spPr>
        <a:xfrm>
          <a:off x="3797300" y="13119494"/>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89294</xdr:rowOff>
    </xdr:from>
    <xdr:to>
      <xdr:col>19</xdr:col>
      <xdr:colOff>177800</xdr:colOff>
      <xdr:row>76</xdr:row>
      <xdr:rowOff>142139</xdr:rowOff>
    </xdr:to>
    <xdr:cxnSp macro="">
      <xdr:nvCxnSpPr>
        <xdr:cNvPr id="183" name="直線コネクタ 182"/>
        <xdr:cNvCxnSpPr/>
      </xdr:nvCxnSpPr>
      <xdr:spPr>
        <a:xfrm flipV="1">
          <a:off x="2908300" y="13119494"/>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117145</xdr:rowOff>
    </xdr:from>
    <xdr:to>
      <xdr:col>15</xdr:col>
      <xdr:colOff>50800</xdr:colOff>
      <xdr:row>76</xdr:row>
      <xdr:rowOff>142139</xdr:rowOff>
    </xdr:to>
    <xdr:cxnSp macro="">
      <xdr:nvCxnSpPr>
        <xdr:cNvPr id="186" name="直線コネクタ 185"/>
        <xdr:cNvCxnSpPr/>
      </xdr:nvCxnSpPr>
      <xdr:spPr>
        <a:xfrm>
          <a:off x="2019300" y="13147345"/>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117145</xdr:rowOff>
    </xdr:from>
    <xdr:to>
      <xdr:col>10</xdr:col>
      <xdr:colOff>114300</xdr:colOff>
      <xdr:row>76</xdr:row>
      <xdr:rowOff>132651</xdr:rowOff>
    </xdr:to>
    <xdr:cxnSp macro="">
      <xdr:nvCxnSpPr>
        <xdr:cNvPr id="189" name="直線コネクタ 188"/>
        <xdr:cNvCxnSpPr/>
      </xdr:nvCxnSpPr>
      <xdr:spPr>
        <a:xfrm flipV="1">
          <a:off x="1130300" y="131473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18597</xdr:rowOff>
    </xdr:from>
    <xdr:ext cx="469744" cy="259045"/>
    <xdr:sp macro="" textlink="">
      <xdr:nvSpPr>
        <xdr:cNvPr id="191" name="テキスト ボックス 190"/>
        <xdr:cNvSpPr txBox="1"/>
      </xdr:nvSpPr>
      <xdr:spPr>
        <a:xfrm>
          <a:off x="1784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168254</xdr:rowOff>
    </xdr:from>
    <xdr:ext cx="469744" cy="259045"/>
    <xdr:sp macro="" textlink="">
      <xdr:nvSpPr>
        <xdr:cNvPr id="193" name="テキスト ボックス 192"/>
        <xdr:cNvSpPr txBox="1"/>
      </xdr:nvSpPr>
      <xdr:spPr>
        <a:xfrm>
          <a:off x="895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57048</xdr:rowOff>
    </xdr:from>
    <xdr:to>
      <xdr:col>24</xdr:col>
      <xdr:colOff>114300</xdr:colOff>
      <xdr:row>76</xdr:row>
      <xdr:rowOff>158648</xdr:rowOff>
    </xdr:to>
    <xdr:sp macro="" textlink="">
      <xdr:nvSpPr>
        <xdr:cNvPr id="199" name="楕円 198"/>
        <xdr:cNvSpPr/>
      </xdr:nvSpPr>
      <xdr:spPr>
        <a:xfrm>
          <a:off x="45847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79925</xdr:rowOff>
    </xdr:from>
    <xdr:ext cx="534377" cy="259045"/>
    <xdr:sp macro="" textlink="">
      <xdr:nvSpPr>
        <xdr:cNvPr id="200" name="維持補修費該当値テキスト"/>
        <xdr:cNvSpPr txBox="1"/>
      </xdr:nvSpPr>
      <xdr:spPr>
        <a:xfrm>
          <a:off x="4686300" y="129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38494</xdr:rowOff>
    </xdr:from>
    <xdr:to>
      <xdr:col>20</xdr:col>
      <xdr:colOff>38100</xdr:colOff>
      <xdr:row>76</xdr:row>
      <xdr:rowOff>140094</xdr:rowOff>
    </xdr:to>
    <xdr:sp macro="" textlink="">
      <xdr:nvSpPr>
        <xdr:cNvPr id="201" name="楕円 200"/>
        <xdr:cNvSpPr/>
      </xdr:nvSpPr>
      <xdr:spPr>
        <a:xfrm>
          <a:off x="3746500" y="130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156621</xdr:rowOff>
    </xdr:from>
    <xdr:ext cx="534377" cy="259045"/>
    <xdr:sp macro="" textlink="">
      <xdr:nvSpPr>
        <xdr:cNvPr id="202" name="テキスト ボックス 201"/>
        <xdr:cNvSpPr txBox="1"/>
      </xdr:nvSpPr>
      <xdr:spPr>
        <a:xfrm>
          <a:off x="3530111" y="128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91339</xdr:rowOff>
    </xdr:from>
    <xdr:to>
      <xdr:col>15</xdr:col>
      <xdr:colOff>101600</xdr:colOff>
      <xdr:row>77</xdr:row>
      <xdr:rowOff>21489</xdr:rowOff>
    </xdr:to>
    <xdr:sp macro="" textlink="">
      <xdr:nvSpPr>
        <xdr:cNvPr id="203" name="楕円 202"/>
        <xdr:cNvSpPr/>
      </xdr:nvSpPr>
      <xdr:spPr>
        <a:xfrm>
          <a:off x="2857500" y="131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38016</xdr:rowOff>
    </xdr:from>
    <xdr:ext cx="534377" cy="259045"/>
    <xdr:sp macro="" textlink="">
      <xdr:nvSpPr>
        <xdr:cNvPr id="204" name="テキスト ボックス 203"/>
        <xdr:cNvSpPr txBox="1"/>
      </xdr:nvSpPr>
      <xdr:spPr>
        <a:xfrm>
          <a:off x="2641111" y="128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66345</xdr:rowOff>
    </xdr:from>
    <xdr:to>
      <xdr:col>10</xdr:col>
      <xdr:colOff>165100</xdr:colOff>
      <xdr:row>76</xdr:row>
      <xdr:rowOff>167945</xdr:rowOff>
    </xdr:to>
    <xdr:sp macro="" textlink="">
      <xdr:nvSpPr>
        <xdr:cNvPr id="205" name="楕円 204"/>
        <xdr:cNvSpPr/>
      </xdr:nvSpPr>
      <xdr:spPr>
        <a:xfrm>
          <a:off x="1968500" y="130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13022</xdr:rowOff>
    </xdr:from>
    <xdr:ext cx="534377" cy="259045"/>
    <xdr:sp macro="" textlink="">
      <xdr:nvSpPr>
        <xdr:cNvPr id="206" name="テキスト ボックス 205"/>
        <xdr:cNvSpPr txBox="1"/>
      </xdr:nvSpPr>
      <xdr:spPr>
        <a:xfrm>
          <a:off x="1752111" y="128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81851</xdr:rowOff>
    </xdr:from>
    <xdr:to>
      <xdr:col>6</xdr:col>
      <xdr:colOff>38100</xdr:colOff>
      <xdr:row>77</xdr:row>
      <xdr:rowOff>12001</xdr:rowOff>
    </xdr:to>
    <xdr:sp macro="" textlink="">
      <xdr:nvSpPr>
        <xdr:cNvPr id="207" name="楕円 206"/>
        <xdr:cNvSpPr/>
      </xdr:nvSpPr>
      <xdr:spPr>
        <a:xfrm>
          <a:off x="1079500" y="131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28529</xdr:rowOff>
    </xdr:from>
    <xdr:ext cx="534377" cy="259045"/>
    <xdr:sp macro="" textlink="">
      <xdr:nvSpPr>
        <xdr:cNvPr id="208" name="テキスト ボックス 207"/>
        <xdr:cNvSpPr txBox="1"/>
      </xdr:nvSpPr>
      <xdr:spPr>
        <a:xfrm>
          <a:off x="863111" y="128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117884</xdr:rowOff>
    </xdr:from>
    <xdr:to>
      <xdr:col>24</xdr:col>
      <xdr:colOff>63500</xdr:colOff>
      <xdr:row>95</xdr:row>
      <xdr:rowOff>167410</xdr:rowOff>
    </xdr:to>
    <xdr:cxnSp macro="">
      <xdr:nvCxnSpPr>
        <xdr:cNvPr id="240" name="直線コネクタ 239"/>
        <xdr:cNvCxnSpPr/>
      </xdr:nvCxnSpPr>
      <xdr:spPr>
        <a:xfrm>
          <a:off x="3797300" y="16234184"/>
          <a:ext cx="838200" cy="2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117884</xdr:rowOff>
    </xdr:from>
    <xdr:to>
      <xdr:col>19</xdr:col>
      <xdr:colOff>177800</xdr:colOff>
      <xdr:row>96</xdr:row>
      <xdr:rowOff>119486</xdr:rowOff>
    </xdr:to>
    <xdr:cxnSp macro="">
      <xdr:nvCxnSpPr>
        <xdr:cNvPr id="243" name="直線コネクタ 242"/>
        <xdr:cNvCxnSpPr/>
      </xdr:nvCxnSpPr>
      <xdr:spPr>
        <a:xfrm flipV="1">
          <a:off x="2908300" y="16234184"/>
          <a:ext cx="889000" cy="3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5" name="テキスト ボックス 244"/>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119486</xdr:rowOff>
    </xdr:from>
    <xdr:to>
      <xdr:col>15</xdr:col>
      <xdr:colOff>50800</xdr:colOff>
      <xdr:row>97</xdr:row>
      <xdr:rowOff>139650</xdr:rowOff>
    </xdr:to>
    <xdr:cxnSp macro="">
      <xdr:nvCxnSpPr>
        <xdr:cNvPr id="246" name="直線コネクタ 245"/>
        <xdr:cNvCxnSpPr/>
      </xdr:nvCxnSpPr>
      <xdr:spPr>
        <a:xfrm flipV="1">
          <a:off x="2019300" y="16578686"/>
          <a:ext cx="889000" cy="19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8" name="テキスト ボックス 247"/>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139650</xdr:rowOff>
    </xdr:from>
    <xdr:to>
      <xdr:col>10</xdr:col>
      <xdr:colOff>114300</xdr:colOff>
      <xdr:row>97</xdr:row>
      <xdr:rowOff>153677</xdr:rowOff>
    </xdr:to>
    <xdr:cxnSp macro="">
      <xdr:nvCxnSpPr>
        <xdr:cNvPr id="249" name="直線コネクタ 248"/>
        <xdr:cNvCxnSpPr/>
      </xdr:nvCxnSpPr>
      <xdr:spPr>
        <a:xfrm flipV="1">
          <a:off x="1130300" y="16770300"/>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116610</xdr:rowOff>
    </xdr:from>
    <xdr:to>
      <xdr:col>24</xdr:col>
      <xdr:colOff>114300</xdr:colOff>
      <xdr:row>96</xdr:row>
      <xdr:rowOff>46760</xdr:rowOff>
    </xdr:to>
    <xdr:sp macro="" textlink="">
      <xdr:nvSpPr>
        <xdr:cNvPr id="259" name="楕円 258"/>
        <xdr:cNvSpPr/>
      </xdr:nvSpPr>
      <xdr:spPr>
        <a:xfrm>
          <a:off x="4584700" y="164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95037</xdr:rowOff>
    </xdr:from>
    <xdr:ext cx="534377" cy="259045"/>
    <xdr:sp macro="" textlink="">
      <xdr:nvSpPr>
        <xdr:cNvPr id="260" name="扶助費該当値テキスト"/>
        <xdr:cNvSpPr txBox="1"/>
      </xdr:nvSpPr>
      <xdr:spPr>
        <a:xfrm>
          <a:off x="4686300" y="163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67084</xdr:rowOff>
    </xdr:from>
    <xdr:to>
      <xdr:col>20</xdr:col>
      <xdr:colOff>38100</xdr:colOff>
      <xdr:row>94</xdr:row>
      <xdr:rowOff>168684</xdr:rowOff>
    </xdr:to>
    <xdr:sp macro="" textlink="">
      <xdr:nvSpPr>
        <xdr:cNvPr id="261" name="楕円 260"/>
        <xdr:cNvSpPr/>
      </xdr:nvSpPr>
      <xdr:spPr>
        <a:xfrm>
          <a:off x="3746500" y="1618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13761</xdr:rowOff>
    </xdr:from>
    <xdr:ext cx="534377" cy="259045"/>
    <xdr:sp macro="" textlink="">
      <xdr:nvSpPr>
        <xdr:cNvPr id="262" name="テキスト ボックス 261"/>
        <xdr:cNvSpPr txBox="1"/>
      </xdr:nvSpPr>
      <xdr:spPr>
        <a:xfrm>
          <a:off x="3530111" y="1595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68686</xdr:rowOff>
    </xdr:from>
    <xdr:to>
      <xdr:col>15</xdr:col>
      <xdr:colOff>101600</xdr:colOff>
      <xdr:row>96</xdr:row>
      <xdr:rowOff>170286</xdr:rowOff>
    </xdr:to>
    <xdr:sp macro="" textlink="">
      <xdr:nvSpPr>
        <xdr:cNvPr id="263" name="楕円 262"/>
        <xdr:cNvSpPr/>
      </xdr:nvSpPr>
      <xdr:spPr>
        <a:xfrm>
          <a:off x="2857500" y="165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15363</xdr:rowOff>
    </xdr:from>
    <xdr:ext cx="534377" cy="259045"/>
    <xdr:sp macro="" textlink="">
      <xdr:nvSpPr>
        <xdr:cNvPr id="264" name="テキスト ボックス 263"/>
        <xdr:cNvSpPr txBox="1"/>
      </xdr:nvSpPr>
      <xdr:spPr>
        <a:xfrm>
          <a:off x="2641111" y="163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88850</xdr:rowOff>
    </xdr:from>
    <xdr:to>
      <xdr:col>10</xdr:col>
      <xdr:colOff>165100</xdr:colOff>
      <xdr:row>98</xdr:row>
      <xdr:rowOff>19000</xdr:rowOff>
    </xdr:to>
    <xdr:sp macro="" textlink="">
      <xdr:nvSpPr>
        <xdr:cNvPr id="265" name="楕円 264"/>
        <xdr:cNvSpPr/>
      </xdr:nvSpPr>
      <xdr:spPr>
        <a:xfrm>
          <a:off x="1968500" y="167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10127</xdr:rowOff>
    </xdr:from>
    <xdr:ext cx="534377" cy="259045"/>
    <xdr:sp macro="" textlink="">
      <xdr:nvSpPr>
        <xdr:cNvPr id="266" name="テキスト ボックス 265"/>
        <xdr:cNvSpPr txBox="1"/>
      </xdr:nvSpPr>
      <xdr:spPr>
        <a:xfrm>
          <a:off x="1752111" y="168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102877</xdr:rowOff>
    </xdr:from>
    <xdr:to>
      <xdr:col>6</xdr:col>
      <xdr:colOff>38100</xdr:colOff>
      <xdr:row>98</xdr:row>
      <xdr:rowOff>33027</xdr:rowOff>
    </xdr:to>
    <xdr:sp macro="" textlink="">
      <xdr:nvSpPr>
        <xdr:cNvPr id="267" name="楕円 266"/>
        <xdr:cNvSpPr/>
      </xdr:nvSpPr>
      <xdr:spPr>
        <a:xfrm>
          <a:off x="1079500" y="167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24154</xdr:rowOff>
    </xdr:from>
    <xdr:ext cx="534377" cy="259045"/>
    <xdr:sp macro="" textlink="">
      <xdr:nvSpPr>
        <xdr:cNvPr id="268" name="テキスト ボックス 267"/>
        <xdr:cNvSpPr txBox="1"/>
      </xdr:nvSpPr>
      <xdr:spPr>
        <a:xfrm>
          <a:off x="863111" y="168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158317</xdr:rowOff>
    </xdr:from>
    <xdr:to>
      <xdr:col>55</xdr:col>
      <xdr:colOff>0</xdr:colOff>
      <xdr:row>36</xdr:row>
      <xdr:rowOff>72665</xdr:rowOff>
    </xdr:to>
    <xdr:cxnSp macro="">
      <xdr:nvCxnSpPr>
        <xdr:cNvPr id="296" name="直線コネクタ 295"/>
        <xdr:cNvCxnSpPr/>
      </xdr:nvCxnSpPr>
      <xdr:spPr>
        <a:xfrm flipV="1">
          <a:off x="9639300" y="6159067"/>
          <a:ext cx="838200" cy="8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141467</xdr:rowOff>
    </xdr:from>
    <xdr:ext cx="534377" cy="259045"/>
    <xdr:sp macro="" textlink="">
      <xdr:nvSpPr>
        <xdr:cNvPr id="297" name="補助費等平均値テキスト"/>
        <xdr:cNvSpPr txBox="1"/>
      </xdr:nvSpPr>
      <xdr:spPr>
        <a:xfrm>
          <a:off x="10528300" y="6142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57130</xdr:rowOff>
    </xdr:from>
    <xdr:to>
      <xdr:col>50</xdr:col>
      <xdr:colOff>114300</xdr:colOff>
      <xdr:row>36</xdr:row>
      <xdr:rowOff>72665</xdr:rowOff>
    </xdr:to>
    <xdr:cxnSp macro="">
      <xdr:nvCxnSpPr>
        <xdr:cNvPr id="299" name="直線コネクタ 298"/>
        <xdr:cNvCxnSpPr/>
      </xdr:nvCxnSpPr>
      <xdr:spPr>
        <a:xfrm>
          <a:off x="8750300" y="5372080"/>
          <a:ext cx="889000" cy="87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144630</xdr:rowOff>
    </xdr:from>
    <xdr:ext cx="534377" cy="259045"/>
    <xdr:sp macro="" textlink="">
      <xdr:nvSpPr>
        <xdr:cNvPr id="301" name="テキスト ボックス 300"/>
        <xdr:cNvSpPr txBox="1"/>
      </xdr:nvSpPr>
      <xdr:spPr>
        <a:xfrm>
          <a:off x="9372111" y="63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57130</xdr:rowOff>
    </xdr:from>
    <xdr:to>
      <xdr:col>45</xdr:col>
      <xdr:colOff>177800</xdr:colOff>
      <xdr:row>37</xdr:row>
      <xdr:rowOff>12900</xdr:rowOff>
    </xdr:to>
    <xdr:cxnSp macro="">
      <xdr:nvCxnSpPr>
        <xdr:cNvPr id="302" name="直線コネクタ 301"/>
        <xdr:cNvCxnSpPr/>
      </xdr:nvCxnSpPr>
      <xdr:spPr>
        <a:xfrm flipV="1">
          <a:off x="7861300" y="5372080"/>
          <a:ext cx="889000" cy="98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4" name="テキスト ボックス 303"/>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12900</xdr:rowOff>
    </xdr:from>
    <xdr:to>
      <xdr:col>41</xdr:col>
      <xdr:colOff>50800</xdr:colOff>
      <xdr:row>37</xdr:row>
      <xdr:rowOff>83190</xdr:rowOff>
    </xdr:to>
    <xdr:cxnSp macro="">
      <xdr:nvCxnSpPr>
        <xdr:cNvPr id="305" name="直線コネクタ 304"/>
        <xdr:cNvCxnSpPr/>
      </xdr:nvCxnSpPr>
      <xdr:spPr>
        <a:xfrm flipV="1">
          <a:off x="6972300" y="6356550"/>
          <a:ext cx="889000" cy="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7" name="テキスト ボックス 306"/>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107517</xdr:rowOff>
    </xdr:from>
    <xdr:to>
      <xdr:col>55</xdr:col>
      <xdr:colOff>50800</xdr:colOff>
      <xdr:row>36</xdr:row>
      <xdr:rowOff>37667</xdr:rowOff>
    </xdr:to>
    <xdr:sp macro="" textlink="">
      <xdr:nvSpPr>
        <xdr:cNvPr id="315" name="楕円 314"/>
        <xdr:cNvSpPr/>
      </xdr:nvSpPr>
      <xdr:spPr>
        <a:xfrm>
          <a:off x="10426700" y="6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130394</xdr:rowOff>
    </xdr:from>
    <xdr:ext cx="599010" cy="259045"/>
    <xdr:sp macro="" textlink="">
      <xdr:nvSpPr>
        <xdr:cNvPr id="316" name="補助費等該当値テキスト"/>
        <xdr:cNvSpPr txBox="1"/>
      </xdr:nvSpPr>
      <xdr:spPr>
        <a:xfrm>
          <a:off x="10528300" y="595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21865</xdr:rowOff>
    </xdr:from>
    <xdr:to>
      <xdr:col>50</xdr:col>
      <xdr:colOff>165100</xdr:colOff>
      <xdr:row>36</xdr:row>
      <xdr:rowOff>123465</xdr:rowOff>
    </xdr:to>
    <xdr:sp macro="" textlink="">
      <xdr:nvSpPr>
        <xdr:cNvPr id="317" name="楕円 316"/>
        <xdr:cNvSpPr/>
      </xdr:nvSpPr>
      <xdr:spPr>
        <a:xfrm>
          <a:off x="9588500" y="61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139992</xdr:rowOff>
    </xdr:from>
    <xdr:ext cx="534377" cy="259045"/>
    <xdr:sp macro="" textlink="">
      <xdr:nvSpPr>
        <xdr:cNvPr id="318" name="テキスト ボックス 317"/>
        <xdr:cNvSpPr txBox="1"/>
      </xdr:nvSpPr>
      <xdr:spPr>
        <a:xfrm>
          <a:off x="9372111" y="59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6330</xdr:rowOff>
    </xdr:from>
    <xdr:to>
      <xdr:col>46</xdr:col>
      <xdr:colOff>38100</xdr:colOff>
      <xdr:row>31</xdr:row>
      <xdr:rowOff>107930</xdr:rowOff>
    </xdr:to>
    <xdr:sp macro="" textlink="">
      <xdr:nvSpPr>
        <xdr:cNvPr id="319" name="楕円 318"/>
        <xdr:cNvSpPr/>
      </xdr:nvSpPr>
      <xdr:spPr>
        <a:xfrm>
          <a:off x="8699500" y="53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99057</xdr:rowOff>
    </xdr:from>
    <xdr:ext cx="599010" cy="259045"/>
    <xdr:sp macro="" textlink="">
      <xdr:nvSpPr>
        <xdr:cNvPr id="320" name="テキスト ボックス 319"/>
        <xdr:cNvSpPr txBox="1"/>
      </xdr:nvSpPr>
      <xdr:spPr>
        <a:xfrm>
          <a:off x="8450795" y="541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133550</xdr:rowOff>
    </xdr:from>
    <xdr:to>
      <xdr:col>41</xdr:col>
      <xdr:colOff>101600</xdr:colOff>
      <xdr:row>37</xdr:row>
      <xdr:rowOff>63700</xdr:rowOff>
    </xdr:to>
    <xdr:sp macro="" textlink="">
      <xdr:nvSpPr>
        <xdr:cNvPr id="321" name="楕円 320"/>
        <xdr:cNvSpPr/>
      </xdr:nvSpPr>
      <xdr:spPr>
        <a:xfrm>
          <a:off x="7810500" y="630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54827</xdr:rowOff>
    </xdr:from>
    <xdr:ext cx="534377" cy="259045"/>
    <xdr:sp macro="" textlink="">
      <xdr:nvSpPr>
        <xdr:cNvPr id="322" name="テキスト ボックス 321"/>
        <xdr:cNvSpPr txBox="1"/>
      </xdr:nvSpPr>
      <xdr:spPr>
        <a:xfrm>
          <a:off x="7594111" y="63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32390</xdr:rowOff>
    </xdr:from>
    <xdr:to>
      <xdr:col>36</xdr:col>
      <xdr:colOff>165100</xdr:colOff>
      <xdr:row>37</xdr:row>
      <xdr:rowOff>133990</xdr:rowOff>
    </xdr:to>
    <xdr:sp macro="" textlink="">
      <xdr:nvSpPr>
        <xdr:cNvPr id="323" name="楕円 322"/>
        <xdr:cNvSpPr/>
      </xdr:nvSpPr>
      <xdr:spPr>
        <a:xfrm>
          <a:off x="6921500" y="63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125117</xdr:rowOff>
    </xdr:from>
    <xdr:ext cx="534377" cy="259045"/>
    <xdr:sp macro="" textlink="">
      <xdr:nvSpPr>
        <xdr:cNvPr id="324" name="テキスト ボックス 323"/>
        <xdr:cNvSpPr txBox="1"/>
      </xdr:nvSpPr>
      <xdr:spPr>
        <a:xfrm>
          <a:off x="6705111" y="64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151903</xdr:rowOff>
    </xdr:from>
    <xdr:to>
      <xdr:col>55</xdr:col>
      <xdr:colOff>0</xdr:colOff>
      <xdr:row>55</xdr:row>
      <xdr:rowOff>43514</xdr:rowOff>
    </xdr:to>
    <xdr:cxnSp macro="">
      <xdr:nvCxnSpPr>
        <xdr:cNvPr id="356" name="直線コネクタ 355"/>
        <xdr:cNvCxnSpPr/>
      </xdr:nvCxnSpPr>
      <xdr:spPr>
        <a:xfrm flipV="1">
          <a:off x="9639300" y="9238753"/>
          <a:ext cx="838200" cy="2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2126</xdr:rowOff>
    </xdr:from>
    <xdr:to>
      <xdr:col>50</xdr:col>
      <xdr:colOff>114300</xdr:colOff>
      <xdr:row>55</xdr:row>
      <xdr:rowOff>43514</xdr:rowOff>
    </xdr:to>
    <xdr:cxnSp macro="">
      <xdr:nvCxnSpPr>
        <xdr:cNvPr id="359" name="直線コネクタ 358"/>
        <xdr:cNvCxnSpPr/>
      </xdr:nvCxnSpPr>
      <xdr:spPr>
        <a:xfrm>
          <a:off x="8750300" y="9260426"/>
          <a:ext cx="889000" cy="2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2126</xdr:rowOff>
    </xdr:from>
    <xdr:to>
      <xdr:col>45</xdr:col>
      <xdr:colOff>177800</xdr:colOff>
      <xdr:row>55</xdr:row>
      <xdr:rowOff>122795</xdr:rowOff>
    </xdr:to>
    <xdr:cxnSp macro="">
      <xdr:nvCxnSpPr>
        <xdr:cNvPr id="362" name="直線コネクタ 361"/>
        <xdr:cNvCxnSpPr/>
      </xdr:nvCxnSpPr>
      <xdr:spPr>
        <a:xfrm flipV="1">
          <a:off x="7861300" y="9260426"/>
          <a:ext cx="889000" cy="2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122795</xdr:rowOff>
    </xdr:from>
    <xdr:to>
      <xdr:col>41</xdr:col>
      <xdr:colOff>50800</xdr:colOff>
      <xdr:row>56</xdr:row>
      <xdr:rowOff>115860</xdr:rowOff>
    </xdr:to>
    <xdr:cxnSp macro="">
      <xdr:nvCxnSpPr>
        <xdr:cNvPr id="365" name="直線コネクタ 364"/>
        <xdr:cNvCxnSpPr/>
      </xdr:nvCxnSpPr>
      <xdr:spPr>
        <a:xfrm flipV="1">
          <a:off x="6972300" y="9552545"/>
          <a:ext cx="889000" cy="1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77092</xdr:rowOff>
    </xdr:from>
    <xdr:ext cx="534377" cy="259045"/>
    <xdr:sp macro="" textlink="">
      <xdr:nvSpPr>
        <xdr:cNvPr id="367" name="テキスト ボックス 366"/>
        <xdr:cNvSpPr txBox="1"/>
      </xdr:nvSpPr>
      <xdr:spPr>
        <a:xfrm>
          <a:off x="7594111" y="96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101103</xdr:rowOff>
    </xdr:from>
    <xdr:to>
      <xdr:col>55</xdr:col>
      <xdr:colOff>50800</xdr:colOff>
      <xdr:row>54</xdr:row>
      <xdr:rowOff>31253</xdr:rowOff>
    </xdr:to>
    <xdr:sp macro="" textlink="">
      <xdr:nvSpPr>
        <xdr:cNvPr id="375" name="楕円 374"/>
        <xdr:cNvSpPr/>
      </xdr:nvSpPr>
      <xdr:spPr>
        <a:xfrm>
          <a:off x="10426700" y="91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123980</xdr:rowOff>
    </xdr:from>
    <xdr:ext cx="599010" cy="259045"/>
    <xdr:sp macro="" textlink="">
      <xdr:nvSpPr>
        <xdr:cNvPr id="376" name="普通建設事業費該当値テキスト"/>
        <xdr:cNvSpPr txBox="1"/>
      </xdr:nvSpPr>
      <xdr:spPr>
        <a:xfrm>
          <a:off x="10528300" y="903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164164</xdr:rowOff>
    </xdr:from>
    <xdr:to>
      <xdr:col>50</xdr:col>
      <xdr:colOff>165100</xdr:colOff>
      <xdr:row>55</xdr:row>
      <xdr:rowOff>94314</xdr:rowOff>
    </xdr:to>
    <xdr:sp macro="" textlink="">
      <xdr:nvSpPr>
        <xdr:cNvPr id="377" name="楕円 376"/>
        <xdr:cNvSpPr/>
      </xdr:nvSpPr>
      <xdr:spPr>
        <a:xfrm>
          <a:off x="9588500" y="94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110841</xdr:rowOff>
    </xdr:from>
    <xdr:ext cx="534377" cy="259045"/>
    <xdr:sp macro="" textlink="">
      <xdr:nvSpPr>
        <xdr:cNvPr id="378" name="テキスト ボックス 377"/>
        <xdr:cNvSpPr txBox="1"/>
      </xdr:nvSpPr>
      <xdr:spPr>
        <a:xfrm>
          <a:off x="9372111" y="91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122776</xdr:rowOff>
    </xdr:from>
    <xdr:to>
      <xdr:col>46</xdr:col>
      <xdr:colOff>38100</xdr:colOff>
      <xdr:row>54</xdr:row>
      <xdr:rowOff>52926</xdr:rowOff>
    </xdr:to>
    <xdr:sp macro="" textlink="">
      <xdr:nvSpPr>
        <xdr:cNvPr id="379" name="楕円 378"/>
        <xdr:cNvSpPr/>
      </xdr:nvSpPr>
      <xdr:spPr>
        <a:xfrm>
          <a:off x="8699500" y="9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69453</xdr:rowOff>
    </xdr:from>
    <xdr:ext cx="599010" cy="259045"/>
    <xdr:sp macro="" textlink="">
      <xdr:nvSpPr>
        <xdr:cNvPr id="380" name="テキスト ボックス 379"/>
        <xdr:cNvSpPr txBox="1"/>
      </xdr:nvSpPr>
      <xdr:spPr>
        <a:xfrm>
          <a:off x="8450795" y="89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71995</xdr:rowOff>
    </xdr:from>
    <xdr:to>
      <xdr:col>41</xdr:col>
      <xdr:colOff>101600</xdr:colOff>
      <xdr:row>56</xdr:row>
      <xdr:rowOff>2145</xdr:rowOff>
    </xdr:to>
    <xdr:sp macro="" textlink="">
      <xdr:nvSpPr>
        <xdr:cNvPr id="381" name="楕円 380"/>
        <xdr:cNvSpPr/>
      </xdr:nvSpPr>
      <xdr:spPr>
        <a:xfrm>
          <a:off x="7810500" y="9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18672</xdr:rowOff>
    </xdr:from>
    <xdr:ext cx="534377" cy="259045"/>
    <xdr:sp macro="" textlink="">
      <xdr:nvSpPr>
        <xdr:cNvPr id="382" name="テキスト ボックス 381"/>
        <xdr:cNvSpPr txBox="1"/>
      </xdr:nvSpPr>
      <xdr:spPr>
        <a:xfrm>
          <a:off x="7594111" y="92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65060</xdr:rowOff>
    </xdr:from>
    <xdr:to>
      <xdr:col>36</xdr:col>
      <xdr:colOff>165100</xdr:colOff>
      <xdr:row>56</xdr:row>
      <xdr:rowOff>166660</xdr:rowOff>
    </xdr:to>
    <xdr:sp macro="" textlink="">
      <xdr:nvSpPr>
        <xdr:cNvPr id="383" name="楕円 382"/>
        <xdr:cNvSpPr/>
      </xdr:nvSpPr>
      <xdr:spPr>
        <a:xfrm>
          <a:off x="6921500" y="96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157787</xdr:rowOff>
    </xdr:from>
    <xdr:ext cx="534377" cy="259045"/>
    <xdr:sp macro="" textlink="">
      <xdr:nvSpPr>
        <xdr:cNvPr id="384" name="テキスト ボックス 383"/>
        <xdr:cNvSpPr txBox="1"/>
      </xdr:nvSpPr>
      <xdr:spPr>
        <a:xfrm>
          <a:off x="6705111" y="97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54914</xdr:rowOff>
    </xdr:from>
    <xdr:to>
      <xdr:col>55</xdr:col>
      <xdr:colOff>0</xdr:colOff>
      <xdr:row>75</xdr:row>
      <xdr:rowOff>80887</xdr:rowOff>
    </xdr:to>
    <xdr:cxnSp macro="">
      <xdr:nvCxnSpPr>
        <xdr:cNvPr id="413" name="直線コネクタ 412"/>
        <xdr:cNvCxnSpPr/>
      </xdr:nvCxnSpPr>
      <xdr:spPr>
        <a:xfrm>
          <a:off x="9639300" y="12742214"/>
          <a:ext cx="838200" cy="19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4" name="普通建設事業費 （ うち新規整備　）平均値テキスト"/>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89433</xdr:rowOff>
    </xdr:from>
    <xdr:to>
      <xdr:col>50</xdr:col>
      <xdr:colOff>114300</xdr:colOff>
      <xdr:row>74</xdr:row>
      <xdr:rowOff>54914</xdr:rowOff>
    </xdr:to>
    <xdr:cxnSp macro="">
      <xdr:nvCxnSpPr>
        <xdr:cNvPr id="416" name="直線コネクタ 415"/>
        <xdr:cNvCxnSpPr/>
      </xdr:nvCxnSpPr>
      <xdr:spPr>
        <a:xfrm>
          <a:off x="8750300" y="12605283"/>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18" name="テキスト ボックス 417"/>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89433</xdr:rowOff>
    </xdr:from>
    <xdr:to>
      <xdr:col>45</xdr:col>
      <xdr:colOff>177800</xdr:colOff>
      <xdr:row>75</xdr:row>
      <xdr:rowOff>126619</xdr:rowOff>
    </xdr:to>
    <xdr:cxnSp macro="">
      <xdr:nvCxnSpPr>
        <xdr:cNvPr id="419" name="直線コネクタ 418"/>
        <xdr:cNvCxnSpPr/>
      </xdr:nvCxnSpPr>
      <xdr:spPr>
        <a:xfrm flipV="1">
          <a:off x="7861300" y="12605283"/>
          <a:ext cx="889000" cy="3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21" name="テキスト ボックス 420"/>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85572</xdr:rowOff>
    </xdr:from>
    <xdr:to>
      <xdr:col>41</xdr:col>
      <xdr:colOff>50800</xdr:colOff>
      <xdr:row>75</xdr:row>
      <xdr:rowOff>126619</xdr:rowOff>
    </xdr:to>
    <xdr:cxnSp macro="">
      <xdr:nvCxnSpPr>
        <xdr:cNvPr id="422" name="直線コネクタ 421"/>
        <xdr:cNvCxnSpPr/>
      </xdr:nvCxnSpPr>
      <xdr:spPr>
        <a:xfrm>
          <a:off x="6972300" y="12944322"/>
          <a:ext cx="889000" cy="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21328</xdr:rowOff>
    </xdr:from>
    <xdr:ext cx="534377" cy="259045"/>
    <xdr:sp macro="" textlink="">
      <xdr:nvSpPr>
        <xdr:cNvPr id="424" name="テキスト ボックス 423"/>
        <xdr:cNvSpPr txBox="1"/>
      </xdr:nvSpPr>
      <xdr:spPr>
        <a:xfrm>
          <a:off x="7594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20426</xdr:rowOff>
    </xdr:from>
    <xdr:ext cx="534377" cy="259045"/>
    <xdr:sp macro="" textlink="">
      <xdr:nvSpPr>
        <xdr:cNvPr id="426" name="テキスト ボックス 425"/>
        <xdr:cNvSpPr txBox="1"/>
      </xdr:nvSpPr>
      <xdr:spPr>
        <a:xfrm>
          <a:off x="6705111" y="13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30087</xdr:rowOff>
    </xdr:from>
    <xdr:to>
      <xdr:col>55</xdr:col>
      <xdr:colOff>50800</xdr:colOff>
      <xdr:row>75</xdr:row>
      <xdr:rowOff>131687</xdr:rowOff>
    </xdr:to>
    <xdr:sp macro="" textlink="">
      <xdr:nvSpPr>
        <xdr:cNvPr id="432" name="楕円 431"/>
        <xdr:cNvSpPr/>
      </xdr:nvSpPr>
      <xdr:spPr>
        <a:xfrm>
          <a:off x="10426700" y="128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52964</xdr:rowOff>
    </xdr:from>
    <xdr:ext cx="534377" cy="259045"/>
    <xdr:sp macro="" textlink="">
      <xdr:nvSpPr>
        <xdr:cNvPr id="433" name="普通建設事業費 （ うち新規整備　）該当値テキスト"/>
        <xdr:cNvSpPr txBox="1"/>
      </xdr:nvSpPr>
      <xdr:spPr>
        <a:xfrm>
          <a:off x="10528300" y="127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4114</xdr:rowOff>
    </xdr:from>
    <xdr:to>
      <xdr:col>50</xdr:col>
      <xdr:colOff>165100</xdr:colOff>
      <xdr:row>74</xdr:row>
      <xdr:rowOff>105714</xdr:rowOff>
    </xdr:to>
    <xdr:sp macro="" textlink="">
      <xdr:nvSpPr>
        <xdr:cNvPr id="434" name="楕円 433"/>
        <xdr:cNvSpPr/>
      </xdr:nvSpPr>
      <xdr:spPr>
        <a:xfrm>
          <a:off x="9588500" y="12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122241</xdr:rowOff>
    </xdr:from>
    <xdr:ext cx="534377" cy="259045"/>
    <xdr:sp macro="" textlink="">
      <xdr:nvSpPr>
        <xdr:cNvPr id="435" name="テキスト ボックス 434"/>
        <xdr:cNvSpPr txBox="1"/>
      </xdr:nvSpPr>
      <xdr:spPr>
        <a:xfrm>
          <a:off x="9372111" y="124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38633</xdr:rowOff>
    </xdr:from>
    <xdr:to>
      <xdr:col>46</xdr:col>
      <xdr:colOff>38100</xdr:colOff>
      <xdr:row>73</xdr:row>
      <xdr:rowOff>140233</xdr:rowOff>
    </xdr:to>
    <xdr:sp macro="" textlink="">
      <xdr:nvSpPr>
        <xdr:cNvPr id="436" name="楕円 435"/>
        <xdr:cNvSpPr/>
      </xdr:nvSpPr>
      <xdr:spPr>
        <a:xfrm>
          <a:off x="8699500" y="125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156760</xdr:rowOff>
    </xdr:from>
    <xdr:ext cx="534377" cy="259045"/>
    <xdr:sp macro="" textlink="">
      <xdr:nvSpPr>
        <xdr:cNvPr id="437" name="テキスト ボックス 436"/>
        <xdr:cNvSpPr txBox="1"/>
      </xdr:nvSpPr>
      <xdr:spPr>
        <a:xfrm>
          <a:off x="8483111" y="123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75819</xdr:rowOff>
    </xdr:from>
    <xdr:to>
      <xdr:col>41</xdr:col>
      <xdr:colOff>101600</xdr:colOff>
      <xdr:row>76</xdr:row>
      <xdr:rowOff>5969</xdr:rowOff>
    </xdr:to>
    <xdr:sp macro="" textlink="">
      <xdr:nvSpPr>
        <xdr:cNvPr id="438" name="楕円 437"/>
        <xdr:cNvSpPr/>
      </xdr:nvSpPr>
      <xdr:spPr>
        <a:xfrm>
          <a:off x="7810500" y="129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22496</xdr:rowOff>
    </xdr:from>
    <xdr:ext cx="534377" cy="259045"/>
    <xdr:sp macro="" textlink="">
      <xdr:nvSpPr>
        <xdr:cNvPr id="439" name="テキスト ボックス 438"/>
        <xdr:cNvSpPr txBox="1"/>
      </xdr:nvSpPr>
      <xdr:spPr>
        <a:xfrm>
          <a:off x="7594111" y="127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34772</xdr:rowOff>
    </xdr:from>
    <xdr:to>
      <xdr:col>36</xdr:col>
      <xdr:colOff>165100</xdr:colOff>
      <xdr:row>75</xdr:row>
      <xdr:rowOff>136372</xdr:rowOff>
    </xdr:to>
    <xdr:sp macro="" textlink="">
      <xdr:nvSpPr>
        <xdr:cNvPr id="440" name="楕円 439"/>
        <xdr:cNvSpPr/>
      </xdr:nvSpPr>
      <xdr:spPr>
        <a:xfrm>
          <a:off x="6921500" y="12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152899</xdr:rowOff>
    </xdr:from>
    <xdr:ext cx="534377" cy="259045"/>
    <xdr:sp macro="" textlink="">
      <xdr:nvSpPr>
        <xdr:cNvPr id="441" name="テキスト ボックス 440"/>
        <xdr:cNvSpPr txBox="1"/>
      </xdr:nvSpPr>
      <xdr:spPr>
        <a:xfrm>
          <a:off x="6705111" y="126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160568</xdr:rowOff>
    </xdr:from>
    <xdr:to>
      <xdr:col>55</xdr:col>
      <xdr:colOff>0</xdr:colOff>
      <xdr:row>97</xdr:row>
      <xdr:rowOff>104676</xdr:rowOff>
    </xdr:to>
    <xdr:cxnSp macro="">
      <xdr:nvCxnSpPr>
        <xdr:cNvPr id="472" name="直線コネクタ 471"/>
        <xdr:cNvCxnSpPr/>
      </xdr:nvCxnSpPr>
      <xdr:spPr>
        <a:xfrm flipV="1">
          <a:off x="9639300" y="16105418"/>
          <a:ext cx="838200" cy="6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3" name="普通建設事業費 （ うち更新整備　）平均値テキスト"/>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121298</xdr:rowOff>
    </xdr:from>
    <xdr:to>
      <xdr:col>50</xdr:col>
      <xdr:colOff>114300</xdr:colOff>
      <xdr:row>97</xdr:row>
      <xdr:rowOff>104676</xdr:rowOff>
    </xdr:to>
    <xdr:cxnSp macro="">
      <xdr:nvCxnSpPr>
        <xdr:cNvPr id="475" name="直線コネクタ 474"/>
        <xdr:cNvCxnSpPr/>
      </xdr:nvCxnSpPr>
      <xdr:spPr>
        <a:xfrm>
          <a:off x="8750300" y="16580498"/>
          <a:ext cx="889000" cy="1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7" name="テキスト ボックス 476"/>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121298</xdr:rowOff>
    </xdr:from>
    <xdr:to>
      <xdr:col>45</xdr:col>
      <xdr:colOff>177800</xdr:colOff>
      <xdr:row>97</xdr:row>
      <xdr:rowOff>47558</xdr:rowOff>
    </xdr:to>
    <xdr:cxnSp macro="">
      <xdr:nvCxnSpPr>
        <xdr:cNvPr id="478" name="直線コネクタ 477"/>
        <xdr:cNvCxnSpPr/>
      </xdr:nvCxnSpPr>
      <xdr:spPr>
        <a:xfrm flipV="1">
          <a:off x="7861300" y="16580498"/>
          <a:ext cx="889000" cy="9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0" name="テキスト ボックス 479"/>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47558</xdr:rowOff>
    </xdr:from>
    <xdr:to>
      <xdr:col>41</xdr:col>
      <xdr:colOff>50800</xdr:colOff>
      <xdr:row>97</xdr:row>
      <xdr:rowOff>159082</xdr:rowOff>
    </xdr:to>
    <xdr:cxnSp macro="">
      <xdr:nvCxnSpPr>
        <xdr:cNvPr id="481" name="直線コネクタ 480"/>
        <xdr:cNvCxnSpPr/>
      </xdr:nvCxnSpPr>
      <xdr:spPr>
        <a:xfrm flipV="1">
          <a:off x="6972300" y="16678208"/>
          <a:ext cx="8890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2" name="フローチャート: 判断 481"/>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3" name="テキスト ボックス 482"/>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4" name="フローチャート: 判断 483"/>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5" name="テキスト ボックス 484"/>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109768</xdr:rowOff>
    </xdr:from>
    <xdr:to>
      <xdr:col>55</xdr:col>
      <xdr:colOff>50800</xdr:colOff>
      <xdr:row>94</xdr:row>
      <xdr:rowOff>39918</xdr:rowOff>
    </xdr:to>
    <xdr:sp macro="" textlink="">
      <xdr:nvSpPr>
        <xdr:cNvPr id="491" name="楕円 490"/>
        <xdr:cNvSpPr/>
      </xdr:nvSpPr>
      <xdr:spPr>
        <a:xfrm>
          <a:off x="10426700" y="160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132645</xdr:rowOff>
    </xdr:from>
    <xdr:ext cx="534377" cy="259045"/>
    <xdr:sp macro="" textlink="">
      <xdr:nvSpPr>
        <xdr:cNvPr id="492" name="普通建設事業費 （ うち更新整備　）該当値テキスト"/>
        <xdr:cNvSpPr txBox="1"/>
      </xdr:nvSpPr>
      <xdr:spPr>
        <a:xfrm>
          <a:off x="10528300" y="1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53876</xdr:rowOff>
    </xdr:from>
    <xdr:to>
      <xdr:col>50</xdr:col>
      <xdr:colOff>165100</xdr:colOff>
      <xdr:row>97</xdr:row>
      <xdr:rowOff>155476</xdr:rowOff>
    </xdr:to>
    <xdr:sp macro="" textlink="">
      <xdr:nvSpPr>
        <xdr:cNvPr id="493" name="楕円 492"/>
        <xdr:cNvSpPr/>
      </xdr:nvSpPr>
      <xdr:spPr>
        <a:xfrm>
          <a:off x="9588500" y="166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146603</xdr:rowOff>
    </xdr:from>
    <xdr:ext cx="534377" cy="259045"/>
    <xdr:sp macro="" textlink="">
      <xdr:nvSpPr>
        <xdr:cNvPr id="494" name="テキスト ボックス 493"/>
        <xdr:cNvSpPr txBox="1"/>
      </xdr:nvSpPr>
      <xdr:spPr>
        <a:xfrm>
          <a:off x="9372111" y="167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70498</xdr:rowOff>
    </xdr:from>
    <xdr:to>
      <xdr:col>46</xdr:col>
      <xdr:colOff>38100</xdr:colOff>
      <xdr:row>97</xdr:row>
      <xdr:rowOff>648</xdr:rowOff>
    </xdr:to>
    <xdr:sp macro="" textlink="">
      <xdr:nvSpPr>
        <xdr:cNvPr id="495" name="楕円 494"/>
        <xdr:cNvSpPr/>
      </xdr:nvSpPr>
      <xdr:spPr>
        <a:xfrm>
          <a:off x="8699500" y="165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163225</xdr:rowOff>
    </xdr:from>
    <xdr:ext cx="534377" cy="259045"/>
    <xdr:sp macro="" textlink="">
      <xdr:nvSpPr>
        <xdr:cNvPr id="496" name="テキスト ボックス 495"/>
        <xdr:cNvSpPr txBox="1"/>
      </xdr:nvSpPr>
      <xdr:spPr>
        <a:xfrm>
          <a:off x="8483111" y="166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168208</xdr:rowOff>
    </xdr:from>
    <xdr:to>
      <xdr:col>41</xdr:col>
      <xdr:colOff>101600</xdr:colOff>
      <xdr:row>97</xdr:row>
      <xdr:rowOff>98358</xdr:rowOff>
    </xdr:to>
    <xdr:sp macro="" textlink="">
      <xdr:nvSpPr>
        <xdr:cNvPr id="497" name="楕円 496"/>
        <xdr:cNvSpPr/>
      </xdr:nvSpPr>
      <xdr:spPr>
        <a:xfrm>
          <a:off x="7810500" y="166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89485</xdr:rowOff>
    </xdr:from>
    <xdr:ext cx="534377" cy="259045"/>
    <xdr:sp macro="" textlink="">
      <xdr:nvSpPr>
        <xdr:cNvPr id="498" name="テキスト ボックス 497"/>
        <xdr:cNvSpPr txBox="1"/>
      </xdr:nvSpPr>
      <xdr:spPr>
        <a:xfrm>
          <a:off x="7594111" y="1672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108282</xdr:rowOff>
    </xdr:from>
    <xdr:to>
      <xdr:col>36</xdr:col>
      <xdr:colOff>165100</xdr:colOff>
      <xdr:row>98</xdr:row>
      <xdr:rowOff>38432</xdr:rowOff>
    </xdr:to>
    <xdr:sp macro="" textlink="">
      <xdr:nvSpPr>
        <xdr:cNvPr id="499" name="楕円 498"/>
        <xdr:cNvSpPr/>
      </xdr:nvSpPr>
      <xdr:spPr>
        <a:xfrm>
          <a:off x="6921500" y="167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29559</xdr:rowOff>
    </xdr:from>
    <xdr:ext cx="534377" cy="259045"/>
    <xdr:sp macro="" textlink="">
      <xdr:nvSpPr>
        <xdr:cNvPr id="500" name="テキスト ボックス 499"/>
        <xdr:cNvSpPr txBox="1"/>
      </xdr:nvSpPr>
      <xdr:spPr>
        <a:xfrm>
          <a:off x="6705111" y="168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112131</xdr:rowOff>
    </xdr:from>
    <xdr:to>
      <xdr:col>81</xdr:col>
      <xdr:colOff>50800</xdr:colOff>
      <xdr:row>38</xdr:row>
      <xdr:rowOff>139700</xdr:rowOff>
    </xdr:to>
    <xdr:cxnSp macro="">
      <xdr:nvCxnSpPr>
        <xdr:cNvPr id="530" name="直線コネクタ 529"/>
        <xdr:cNvCxnSpPr/>
      </xdr:nvCxnSpPr>
      <xdr:spPr>
        <a:xfrm>
          <a:off x="14592300" y="6627231"/>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52466</xdr:rowOff>
    </xdr:from>
    <xdr:to>
      <xdr:col>76</xdr:col>
      <xdr:colOff>114300</xdr:colOff>
      <xdr:row>38</xdr:row>
      <xdr:rowOff>112131</xdr:rowOff>
    </xdr:to>
    <xdr:cxnSp macro="">
      <xdr:nvCxnSpPr>
        <xdr:cNvPr id="533" name="直線コネクタ 532"/>
        <xdr:cNvCxnSpPr/>
      </xdr:nvCxnSpPr>
      <xdr:spPr>
        <a:xfrm>
          <a:off x="13703300" y="6396116"/>
          <a:ext cx="889000" cy="2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52466</xdr:rowOff>
    </xdr:from>
    <xdr:to>
      <xdr:col>71</xdr:col>
      <xdr:colOff>177800</xdr:colOff>
      <xdr:row>37</xdr:row>
      <xdr:rowOff>101615</xdr:rowOff>
    </xdr:to>
    <xdr:cxnSp macro="">
      <xdr:nvCxnSpPr>
        <xdr:cNvPr id="536" name="直線コネクタ 535"/>
        <xdr:cNvCxnSpPr/>
      </xdr:nvCxnSpPr>
      <xdr:spPr>
        <a:xfrm flipV="1">
          <a:off x="12814300" y="6396116"/>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7" name="フローチャート: 判断 536"/>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8" name="テキスト ボックス 537"/>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9" name="フローチャート: 判断 538"/>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0" name="テキスト ボックス 539"/>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61331</xdr:rowOff>
    </xdr:from>
    <xdr:to>
      <xdr:col>76</xdr:col>
      <xdr:colOff>165100</xdr:colOff>
      <xdr:row>38</xdr:row>
      <xdr:rowOff>162931</xdr:rowOff>
    </xdr:to>
    <xdr:sp macro="" textlink="">
      <xdr:nvSpPr>
        <xdr:cNvPr id="550" name="楕円 549"/>
        <xdr:cNvSpPr/>
      </xdr:nvSpPr>
      <xdr:spPr>
        <a:xfrm>
          <a:off x="14541500" y="65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154058</xdr:rowOff>
    </xdr:from>
    <xdr:ext cx="378565" cy="259045"/>
    <xdr:sp macro="" textlink="">
      <xdr:nvSpPr>
        <xdr:cNvPr id="551" name="テキスト ボックス 550"/>
        <xdr:cNvSpPr txBox="1"/>
      </xdr:nvSpPr>
      <xdr:spPr>
        <a:xfrm>
          <a:off x="14403017" y="666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1666</xdr:rowOff>
    </xdr:from>
    <xdr:to>
      <xdr:col>72</xdr:col>
      <xdr:colOff>38100</xdr:colOff>
      <xdr:row>37</xdr:row>
      <xdr:rowOff>103266</xdr:rowOff>
    </xdr:to>
    <xdr:sp macro="" textlink="">
      <xdr:nvSpPr>
        <xdr:cNvPr id="552" name="楕円 551"/>
        <xdr:cNvSpPr/>
      </xdr:nvSpPr>
      <xdr:spPr>
        <a:xfrm>
          <a:off x="13652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94393</xdr:rowOff>
    </xdr:from>
    <xdr:ext cx="469744" cy="259045"/>
    <xdr:sp macro="" textlink="">
      <xdr:nvSpPr>
        <xdr:cNvPr id="553" name="テキスト ボックス 552"/>
        <xdr:cNvSpPr txBox="1"/>
      </xdr:nvSpPr>
      <xdr:spPr>
        <a:xfrm>
          <a:off x="13468428" y="643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50815</xdr:rowOff>
    </xdr:from>
    <xdr:to>
      <xdr:col>67</xdr:col>
      <xdr:colOff>101600</xdr:colOff>
      <xdr:row>37</xdr:row>
      <xdr:rowOff>152415</xdr:rowOff>
    </xdr:to>
    <xdr:sp macro="" textlink="">
      <xdr:nvSpPr>
        <xdr:cNvPr id="554" name="楕円 553"/>
        <xdr:cNvSpPr/>
      </xdr:nvSpPr>
      <xdr:spPr>
        <a:xfrm>
          <a:off x="12763500" y="63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143543</xdr:rowOff>
    </xdr:from>
    <xdr:ext cx="469744" cy="259045"/>
    <xdr:sp macro="" textlink="">
      <xdr:nvSpPr>
        <xdr:cNvPr id="555" name="テキスト ボックス 554"/>
        <xdr:cNvSpPr txBox="1"/>
      </xdr:nvSpPr>
      <xdr:spPr>
        <a:xfrm>
          <a:off x="12579428" y="64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104813</xdr:rowOff>
    </xdr:from>
    <xdr:to>
      <xdr:col>85</xdr:col>
      <xdr:colOff>127000</xdr:colOff>
      <xdr:row>72</xdr:row>
      <xdr:rowOff>163970</xdr:rowOff>
    </xdr:to>
    <xdr:cxnSp macro="">
      <xdr:nvCxnSpPr>
        <xdr:cNvPr id="633" name="直線コネクタ 632"/>
        <xdr:cNvCxnSpPr/>
      </xdr:nvCxnSpPr>
      <xdr:spPr>
        <a:xfrm flipV="1">
          <a:off x="15481300" y="12449213"/>
          <a:ext cx="838200" cy="5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4" name="公債費平均値テキスト"/>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163970</xdr:rowOff>
    </xdr:from>
    <xdr:to>
      <xdr:col>81</xdr:col>
      <xdr:colOff>50800</xdr:colOff>
      <xdr:row>73</xdr:row>
      <xdr:rowOff>37008</xdr:rowOff>
    </xdr:to>
    <xdr:cxnSp macro="">
      <xdr:nvCxnSpPr>
        <xdr:cNvPr id="636" name="直線コネクタ 635"/>
        <xdr:cNvCxnSpPr/>
      </xdr:nvCxnSpPr>
      <xdr:spPr>
        <a:xfrm flipV="1">
          <a:off x="14592300" y="12508370"/>
          <a:ext cx="8890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8" name="テキスト ボックス 637"/>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37008</xdr:rowOff>
    </xdr:from>
    <xdr:to>
      <xdr:col>76</xdr:col>
      <xdr:colOff>114300</xdr:colOff>
      <xdr:row>73</xdr:row>
      <xdr:rowOff>65760</xdr:rowOff>
    </xdr:to>
    <xdr:cxnSp macro="">
      <xdr:nvCxnSpPr>
        <xdr:cNvPr id="639" name="直線コネクタ 638"/>
        <xdr:cNvCxnSpPr/>
      </xdr:nvCxnSpPr>
      <xdr:spPr>
        <a:xfrm flipV="1">
          <a:off x="13703300" y="12552858"/>
          <a:ext cx="8890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1" name="テキスト ボックス 640"/>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65760</xdr:rowOff>
    </xdr:from>
    <xdr:to>
      <xdr:col>71</xdr:col>
      <xdr:colOff>177800</xdr:colOff>
      <xdr:row>73</xdr:row>
      <xdr:rowOff>113474</xdr:rowOff>
    </xdr:to>
    <xdr:cxnSp macro="">
      <xdr:nvCxnSpPr>
        <xdr:cNvPr id="642" name="直線コネクタ 641"/>
        <xdr:cNvCxnSpPr/>
      </xdr:nvCxnSpPr>
      <xdr:spPr>
        <a:xfrm flipV="1">
          <a:off x="12814300" y="12581610"/>
          <a:ext cx="889000" cy="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3" name="フローチャート: 判断 642"/>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69346</xdr:rowOff>
    </xdr:from>
    <xdr:ext cx="534377" cy="259045"/>
    <xdr:sp macro="" textlink="">
      <xdr:nvSpPr>
        <xdr:cNvPr id="644" name="テキスト ボックス 643"/>
        <xdr:cNvSpPr txBox="1"/>
      </xdr:nvSpPr>
      <xdr:spPr>
        <a:xfrm>
          <a:off x="13436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5" name="フローチャート: 判断 644"/>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65815</xdr:rowOff>
    </xdr:from>
    <xdr:ext cx="534377" cy="259045"/>
    <xdr:sp macro="" textlink="">
      <xdr:nvSpPr>
        <xdr:cNvPr id="646" name="テキスト ボックス 645"/>
        <xdr:cNvSpPr txBox="1"/>
      </xdr:nvSpPr>
      <xdr:spPr>
        <a:xfrm>
          <a:off x="12547111" y="12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54013</xdr:rowOff>
    </xdr:from>
    <xdr:to>
      <xdr:col>85</xdr:col>
      <xdr:colOff>177800</xdr:colOff>
      <xdr:row>72</xdr:row>
      <xdr:rowOff>155613</xdr:rowOff>
    </xdr:to>
    <xdr:sp macro="" textlink="">
      <xdr:nvSpPr>
        <xdr:cNvPr id="652" name="楕円 651"/>
        <xdr:cNvSpPr/>
      </xdr:nvSpPr>
      <xdr:spPr>
        <a:xfrm>
          <a:off x="16268700" y="12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76890</xdr:rowOff>
    </xdr:from>
    <xdr:ext cx="534377" cy="259045"/>
    <xdr:sp macro="" textlink="">
      <xdr:nvSpPr>
        <xdr:cNvPr id="653" name="公債費該当値テキスト"/>
        <xdr:cNvSpPr txBox="1"/>
      </xdr:nvSpPr>
      <xdr:spPr>
        <a:xfrm>
          <a:off x="16370300" y="12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113170</xdr:rowOff>
    </xdr:from>
    <xdr:to>
      <xdr:col>81</xdr:col>
      <xdr:colOff>101600</xdr:colOff>
      <xdr:row>73</xdr:row>
      <xdr:rowOff>43320</xdr:rowOff>
    </xdr:to>
    <xdr:sp macro="" textlink="">
      <xdr:nvSpPr>
        <xdr:cNvPr id="654" name="楕円 653"/>
        <xdr:cNvSpPr/>
      </xdr:nvSpPr>
      <xdr:spPr>
        <a:xfrm>
          <a:off x="15430500" y="124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59847</xdr:rowOff>
    </xdr:from>
    <xdr:ext cx="534377" cy="259045"/>
    <xdr:sp macro="" textlink="">
      <xdr:nvSpPr>
        <xdr:cNvPr id="655" name="テキスト ボックス 654"/>
        <xdr:cNvSpPr txBox="1"/>
      </xdr:nvSpPr>
      <xdr:spPr>
        <a:xfrm>
          <a:off x="15214111" y="122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157658</xdr:rowOff>
    </xdr:from>
    <xdr:to>
      <xdr:col>76</xdr:col>
      <xdr:colOff>165100</xdr:colOff>
      <xdr:row>73</xdr:row>
      <xdr:rowOff>87808</xdr:rowOff>
    </xdr:to>
    <xdr:sp macro="" textlink="">
      <xdr:nvSpPr>
        <xdr:cNvPr id="656" name="楕円 655"/>
        <xdr:cNvSpPr/>
      </xdr:nvSpPr>
      <xdr:spPr>
        <a:xfrm>
          <a:off x="14541500" y="125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104335</xdr:rowOff>
    </xdr:from>
    <xdr:ext cx="534377" cy="259045"/>
    <xdr:sp macro="" textlink="">
      <xdr:nvSpPr>
        <xdr:cNvPr id="657" name="テキスト ボックス 656"/>
        <xdr:cNvSpPr txBox="1"/>
      </xdr:nvSpPr>
      <xdr:spPr>
        <a:xfrm>
          <a:off x="14325111" y="122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14960</xdr:rowOff>
    </xdr:from>
    <xdr:to>
      <xdr:col>72</xdr:col>
      <xdr:colOff>38100</xdr:colOff>
      <xdr:row>73</xdr:row>
      <xdr:rowOff>116560</xdr:rowOff>
    </xdr:to>
    <xdr:sp macro="" textlink="">
      <xdr:nvSpPr>
        <xdr:cNvPr id="658" name="楕円 657"/>
        <xdr:cNvSpPr/>
      </xdr:nvSpPr>
      <xdr:spPr>
        <a:xfrm>
          <a:off x="13652500" y="125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133087</xdr:rowOff>
    </xdr:from>
    <xdr:ext cx="534377" cy="259045"/>
    <xdr:sp macro="" textlink="">
      <xdr:nvSpPr>
        <xdr:cNvPr id="659" name="テキスト ボックス 658"/>
        <xdr:cNvSpPr txBox="1"/>
      </xdr:nvSpPr>
      <xdr:spPr>
        <a:xfrm>
          <a:off x="13436111" y="123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62674</xdr:rowOff>
    </xdr:from>
    <xdr:to>
      <xdr:col>67</xdr:col>
      <xdr:colOff>101600</xdr:colOff>
      <xdr:row>73</xdr:row>
      <xdr:rowOff>164274</xdr:rowOff>
    </xdr:to>
    <xdr:sp macro="" textlink="">
      <xdr:nvSpPr>
        <xdr:cNvPr id="660" name="楕円 659"/>
        <xdr:cNvSpPr/>
      </xdr:nvSpPr>
      <xdr:spPr>
        <a:xfrm>
          <a:off x="12763500" y="125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9351</xdr:rowOff>
    </xdr:from>
    <xdr:ext cx="534377" cy="259045"/>
    <xdr:sp macro="" textlink="">
      <xdr:nvSpPr>
        <xdr:cNvPr id="661" name="テキスト ボックス 660"/>
        <xdr:cNvSpPr txBox="1"/>
      </xdr:nvSpPr>
      <xdr:spPr>
        <a:xfrm>
          <a:off x="12547111" y="123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1070</xdr:rowOff>
    </xdr:from>
    <xdr:to>
      <xdr:col>85</xdr:col>
      <xdr:colOff>127000</xdr:colOff>
      <xdr:row>97</xdr:row>
      <xdr:rowOff>89719</xdr:rowOff>
    </xdr:to>
    <xdr:cxnSp macro="">
      <xdr:nvCxnSpPr>
        <xdr:cNvPr id="692" name="直線コネクタ 691"/>
        <xdr:cNvCxnSpPr/>
      </xdr:nvCxnSpPr>
      <xdr:spPr>
        <a:xfrm>
          <a:off x="15481300" y="16631720"/>
          <a:ext cx="838200" cy="8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3" name="積立金平均値テキスト"/>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1070</xdr:rowOff>
    </xdr:from>
    <xdr:to>
      <xdr:col>81</xdr:col>
      <xdr:colOff>50800</xdr:colOff>
      <xdr:row>97</xdr:row>
      <xdr:rowOff>144942</xdr:rowOff>
    </xdr:to>
    <xdr:cxnSp macro="">
      <xdr:nvCxnSpPr>
        <xdr:cNvPr id="695" name="直線コネクタ 694"/>
        <xdr:cNvCxnSpPr/>
      </xdr:nvCxnSpPr>
      <xdr:spPr>
        <a:xfrm flipV="1">
          <a:off x="14592300" y="16631720"/>
          <a:ext cx="889000" cy="1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7" name="テキスト ボックス 696"/>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91825</xdr:rowOff>
    </xdr:from>
    <xdr:to>
      <xdr:col>76</xdr:col>
      <xdr:colOff>114300</xdr:colOff>
      <xdr:row>97</xdr:row>
      <xdr:rowOff>144942</xdr:rowOff>
    </xdr:to>
    <xdr:cxnSp macro="">
      <xdr:nvCxnSpPr>
        <xdr:cNvPr id="698" name="直線コネクタ 697"/>
        <xdr:cNvCxnSpPr/>
      </xdr:nvCxnSpPr>
      <xdr:spPr>
        <a:xfrm>
          <a:off x="13703300" y="16722475"/>
          <a:ext cx="8890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0" name="テキスト ボックス 699"/>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91825</xdr:rowOff>
    </xdr:from>
    <xdr:to>
      <xdr:col>71</xdr:col>
      <xdr:colOff>177800</xdr:colOff>
      <xdr:row>98</xdr:row>
      <xdr:rowOff>126457</xdr:rowOff>
    </xdr:to>
    <xdr:cxnSp macro="">
      <xdr:nvCxnSpPr>
        <xdr:cNvPr id="701" name="直線コネクタ 700"/>
        <xdr:cNvCxnSpPr/>
      </xdr:nvCxnSpPr>
      <xdr:spPr>
        <a:xfrm flipV="1">
          <a:off x="12814300" y="16722475"/>
          <a:ext cx="889000" cy="2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2" name="フローチャート: 判断 701"/>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62445</xdr:rowOff>
    </xdr:from>
    <xdr:ext cx="534377" cy="259045"/>
    <xdr:sp macro="" textlink="">
      <xdr:nvSpPr>
        <xdr:cNvPr id="703" name="テキスト ボックス 702"/>
        <xdr:cNvSpPr txBox="1"/>
      </xdr:nvSpPr>
      <xdr:spPr>
        <a:xfrm>
          <a:off x="13436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4" name="フローチャート: 判断 703"/>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5" name="テキスト ボックス 704"/>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38919</xdr:rowOff>
    </xdr:from>
    <xdr:to>
      <xdr:col>85</xdr:col>
      <xdr:colOff>177800</xdr:colOff>
      <xdr:row>97</xdr:row>
      <xdr:rowOff>140519</xdr:rowOff>
    </xdr:to>
    <xdr:sp macro="" textlink="">
      <xdr:nvSpPr>
        <xdr:cNvPr id="711" name="楕円 710"/>
        <xdr:cNvSpPr/>
      </xdr:nvSpPr>
      <xdr:spPr>
        <a:xfrm>
          <a:off x="16268700" y="166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17346</xdr:rowOff>
    </xdr:from>
    <xdr:ext cx="534377" cy="259045"/>
    <xdr:sp macro="" textlink="">
      <xdr:nvSpPr>
        <xdr:cNvPr id="712" name="積立金該当値テキスト"/>
        <xdr:cNvSpPr txBox="1"/>
      </xdr:nvSpPr>
      <xdr:spPr>
        <a:xfrm>
          <a:off x="16370300" y="1664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121720</xdr:rowOff>
    </xdr:from>
    <xdr:to>
      <xdr:col>81</xdr:col>
      <xdr:colOff>101600</xdr:colOff>
      <xdr:row>97</xdr:row>
      <xdr:rowOff>51870</xdr:rowOff>
    </xdr:to>
    <xdr:sp macro="" textlink="">
      <xdr:nvSpPr>
        <xdr:cNvPr id="713" name="楕円 712"/>
        <xdr:cNvSpPr/>
      </xdr:nvSpPr>
      <xdr:spPr>
        <a:xfrm>
          <a:off x="15430500" y="16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42997</xdr:rowOff>
    </xdr:from>
    <xdr:ext cx="534377" cy="259045"/>
    <xdr:sp macro="" textlink="">
      <xdr:nvSpPr>
        <xdr:cNvPr id="714" name="テキスト ボックス 713"/>
        <xdr:cNvSpPr txBox="1"/>
      </xdr:nvSpPr>
      <xdr:spPr>
        <a:xfrm>
          <a:off x="15214111" y="166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94142</xdr:rowOff>
    </xdr:from>
    <xdr:to>
      <xdr:col>76</xdr:col>
      <xdr:colOff>165100</xdr:colOff>
      <xdr:row>98</xdr:row>
      <xdr:rowOff>24292</xdr:rowOff>
    </xdr:to>
    <xdr:sp macro="" textlink="">
      <xdr:nvSpPr>
        <xdr:cNvPr id="715" name="楕円 714"/>
        <xdr:cNvSpPr/>
      </xdr:nvSpPr>
      <xdr:spPr>
        <a:xfrm>
          <a:off x="14541500" y="167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15419</xdr:rowOff>
    </xdr:from>
    <xdr:ext cx="534377" cy="259045"/>
    <xdr:sp macro="" textlink="">
      <xdr:nvSpPr>
        <xdr:cNvPr id="716" name="テキスト ボックス 715"/>
        <xdr:cNvSpPr txBox="1"/>
      </xdr:nvSpPr>
      <xdr:spPr>
        <a:xfrm>
          <a:off x="14325111" y="16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41025</xdr:rowOff>
    </xdr:from>
    <xdr:to>
      <xdr:col>72</xdr:col>
      <xdr:colOff>38100</xdr:colOff>
      <xdr:row>97</xdr:row>
      <xdr:rowOff>142625</xdr:rowOff>
    </xdr:to>
    <xdr:sp macro="" textlink="">
      <xdr:nvSpPr>
        <xdr:cNvPr id="717" name="楕円 716"/>
        <xdr:cNvSpPr/>
      </xdr:nvSpPr>
      <xdr:spPr>
        <a:xfrm>
          <a:off x="136525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159152</xdr:rowOff>
    </xdr:from>
    <xdr:ext cx="534377" cy="259045"/>
    <xdr:sp macro="" textlink="">
      <xdr:nvSpPr>
        <xdr:cNvPr id="718" name="テキスト ボックス 717"/>
        <xdr:cNvSpPr txBox="1"/>
      </xdr:nvSpPr>
      <xdr:spPr>
        <a:xfrm>
          <a:off x="13436111" y="164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75657</xdr:rowOff>
    </xdr:from>
    <xdr:to>
      <xdr:col>67</xdr:col>
      <xdr:colOff>101600</xdr:colOff>
      <xdr:row>99</xdr:row>
      <xdr:rowOff>5807</xdr:rowOff>
    </xdr:to>
    <xdr:sp macro="" textlink="">
      <xdr:nvSpPr>
        <xdr:cNvPr id="719" name="楕円 718"/>
        <xdr:cNvSpPr/>
      </xdr:nvSpPr>
      <xdr:spPr>
        <a:xfrm>
          <a:off x="12763500" y="168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168384</xdr:rowOff>
    </xdr:from>
    <xdr:ext cx="469744" cy="259045"/>
    <xdr:sp macro="" textlink="">
      <xdr:nvSpPr>
        <xdr:cNvPr id="720" name="テキスト ボックス 719"/>
        <xdr:cNvSpPr txBox="1"/>
      </xdr:nvSpPr>
      <xdr:spPr>
        <a:xfrm>
          <a:off x="12579428" y="169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8" name="投資及び出資金平均値テキスト"/>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2" name="テキスト ボックス 751"/>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5" name="テキスト ボックス 754"/>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7" name="フローチャート: 判断 756"/>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8" name="テキスト ボックス 757"/>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9" name="フローチャート: 判断 758"/>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60" name="テキスト ボックス 759"/>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107513</xdr:rowOff>
    </xdr:from>
    <xdr:to>
      <xdr:col>116</xdr:col>
      <xdr:colOff>63500</xdr:colOff>
      <xdr:row>58</xdr:row>
      <xdr:rowOff>111034</xdr:rowOff>
    </xdr:to>
    <xdr:cxnSp macro="">
      <xdr:nvCxnSpPr>
        <xdr:cNvPr id="802" name="直線コネクタ 801"/>
        <xdr:cNvCxnSpPr/>
      </xdr:nvCxnSpPr>
      <xdr:spPr>
        <a:xfrm flipV="1">
          <a:off x="21323300" y="10051613"/>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108153</xdr:rowOff>
    </xdr:from>
    <xdr:to>
      <xdr:col>111</xdr:col>
      <xdr:colOff>177800</xdr:colOff>
      <xdr:row>58</xdr:row>
      <xdr:rowOff>111034</xdr:rowOff>
    </xdr:to>
    <xdr:cxnSp macro="">
      <xdr:nvCxnSpPr>
        <xdr:cNvPr id="805" name="直線コネクタ 804"/>
        <xdr:cNvCxnSpPr/>
      </xdr:nvCxnSpPr>
      <xdr:spPr>
        <a:xfrm>
          <a:off x="20434300" y="1005225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107513</xdr:rowOff>
    </xdr:from>
    <xdr:to>
      <xdr:col>107</xdr:col>
      <xdr:colOff>50800</xdr:colOff>
      <xdr:row>58</xdr:row>
      <xdr:rowOff>108153</xdr:rowOff>
    </xdr:to>
    <xdr:cxnSp macro="">
      <xdr:nvCxnSpPr>
        <xdr:cNvPr id="808" name="直線コネクタ 807"/>
        <xdr:cNvCxnSpPr/>
      </xdr:nvCxnSpPr>
      <xdr:spPr>
        <a:xfrm>
          <a:off x="19545300" y="1005161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106965</xdr:rowOff>
    </xdr:from>
    <xdr:to>
      <xdr:col>102</xdr:col>
      <xdr:colOff>114300</xdr:colOff>
      <xdr:row>58</xdr:row>
      <xdr:rowOff>107513</xdr:rowOff>
    </xdr:to>
    <xdr:cxnSp macro="">
      <xdr:nvCxnSpPr>
        <xdr:cNvPr id="811" name="直線コネクタ 810"/>
        <xdr:cNvCxnSpPr/>
      </xdr:nvCxnSpPr>
      <xdr:spPr>
        <a:xfrm>
          <a:off x="18656300" y="1005106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2" name="フローチャート: 判断 811"/>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3" name="テキスト ボックス 812"/>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4" name="フローチャート: 判断 813"/>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5" name="テキスト ボックス 814"/>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56713</xdr:rowOff>
    </xdr:from>
    <xdr:to>
      <xdr:col>116</xdr:col>
      <xdr:colOff>114300</xdr:colOff>
      <xdr:row>58</xdr:row>
      <xdr:rowOff>158313</xdr:rowOff>
    </xdr:to>
    <xdr:sp macro="" textlink="">
      <xdr:nvSpPr>
        <xdr:cNvPr id="821" name="楕円 820"/>
        <xdr:cNvSpPr/>
      </xdr:nvSpPr>
      <xdr:spPr>
        <a:xfrm>
          <a:off x="221107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143090</xdr:rowOff>
    </xdr:from>
    <xdr:ext cx="378565" cy="259045"/>
    <xdr:sp macro="" textlink="">
      <xdr:nvSpPr>
        <xdr:cNvPr id="822" name="貸付金該当値テキスト"/>
        <xdr:cNvSpPr txBox="1"/>
      </xdr:nvSpPr>
      <xdr:spPr>
        <a:xfrm>
          <a:off x="22212300" y="991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60234</xdr:rowOff>
    </xdr:from>
    <xdr:to>
      <xdr:col>112</xdr:col>
      <xdr:colOff>38100</xdr:colOff>
      <xdr:row>58</xdr:row>
      <xdr:rowOff>161834</xdr:rowOff>
    </xdr:to>
    <xdr:sp macro="" textlink="">
      <xdr:nvSpPr>
        <xdr:cNvPr id="823" name="楕円 822"/>
        <xdr:cNvSpPr/>
      </xdr:nvSpPr>
      <xdr:spPr>
        <a:xfrm>
          <a:off x="21272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152961</xdr:rowOff>
    </xdr:from>
    <xdr:ext cx="378565" cy="259045"/>
    <xdr:sp macro="" textlink="">
      <xdr:nvSpPr>
        <xdr:cNvPr id="824" name="テキスト ボックス 823"/>
        <xdr:cNvSpPr txBox="1"/>
      </xdr:nvSpPr>
      <xdr:spPr>
        <a:xfrm>
          <a:off x="21134017" y="1009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57353</xdr:rowOff>
    </xdr:from>
    <xdr:to>
      <xdr:col>107</xdr:col>
      <xdr:colOff>101600</xdr:colOff>
      <xdr:row>58</xdr:row>
      <xdr:rowOff>158953</xdr:rowOff>
    </xdr:to>
    <xdr:sp macro="" textlink="">
      <xdr:nvSpPr>
        <xdr:cNvPr id="825" name="楕円 824"/>
        <xdr:cNvSpPr/>
      </xdr:nvSpPr>
      <xdr:spPr>
        <a:xfrm>
          <a:off x="203835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150080</xdr:rowOff>
    </xdr:from>
    <xdr:ext cx="378565" cy="259045"/>
    <xdr:sp macro="" textlink="">
      <xdr:nvSpPr>
        <xdr:cNvPr id="826" name="テキスト ボックス 825"/>
        <xdr:cNvSpPr txBox="1"/>
      </xdr:nvSpPr>
      <xdr:spPr>
        <a:xfrm>
          <a:off x="20245017" y="1009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56713</xdr:rowOff>
    </xdr:from>
    <xdr:to>
      <xdr:col>102</xdr:col>
      <xdr:colOff>165100</xdr:colOff>
      <xdr:row>58</xdr:row>
      <xdr:rowOff>158313</xdr:rowOff>
    </xdr:to>
    <xdr:sp macro="" textlink="">
      <xdr:nvSpPr>
        <xdr:cNvPr id="827" name="楕円 826"/>
        <xdr:cNvSpPr/>
      </xdr:nvSpPr>
      <xdr:spPr>
        <a:xfrm>
          <a:off x="19494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149440</xdr:rowOff>
    </xdr:from>
    <xdr:ext cx="378565" cy="259045"/>
    <xdr:sp macro="" textlink="">
      <xdr:nvSpPr>
        <xdr:cNvPr id="828" name="テキスト ボックス 827"/>
        <xdr:cNvSpPr txBox="1"/>
      </xdr:nvSpPr>
      <xdr:spPr>
        <a:xfrm>
          <a:off x="19356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56165</xdr:rowOff>
    </xdr:from>
    <xdr:to>
      <xdr:col>98</xdr:col>
      <xdr:colOff>38100</xdr:colOff>
      <xdr:row>58</xdr:row>
      <xdr:rowOff>157765</xdr:rowOff>
    </xdr:to>
    <xdr:sp macro="" textlink="">
      <xdr:nvSpPr>
        <xdr:cNvPr id="829" name="楕円 828"/>
        <xdr:cNvSpPr/>
      </xdr:nvSpPr>
      <xdr:spPr>
        <a:xfrm>
          <a:off x="18605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148892</xdr:rowOff>
    </xdr:from>
    <xdr:ext cx="378565" cy="259045"/>
    <xdr:sp macro="" textlink="">
      <xdr:nvSpPr>
        <xdr:cNvPr id="830" name="テキスト ボックス 829"/>
        <xdr:cNvSpPr txBox="1"/>
      </xdr:nvSpPr>
      <xdr:spPr>
        <a:xfrm>
          <a:off x="18467017" y="1009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110972</xdr:rowOff>
    </xdr:from>
    <xdr:to>
      <xdr:col>116</xdr:col>
      <xdr:colOff>63500</xdr:colOff>
      <xdr:row>74</xdr:row>
      <xdr:rowOff>10275</xdr:rowOff>
    </xdr:to>
    <xdr:cxnSp macro="">
      <xdr:nvCxnSpPr>
        <xdr:cNvPr id="860" name="直線コネクタ 859"/>
        <xdr:cNvCxnSpPr/>
      </xdr:nvCxnSpPr>
      <xdr:spPr>
        <a:xfrm flipV="1">
          <a:off x="21323300" y="12626822"/>
          <a:ext cx="838200" cy="7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1" name="繰出金平均値テキスト"/>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1512</xdr:rowOff>
    </xdr:from>
    <xdr:to>
      <xdr:col>111</xdr:col>
      <xdr:colOff>177800</xdr:colOff>
      <xdr:row>74</xdr:row>
      <xdr:rowOff>10275</xdr:rowOff>
    </xdr:to>
    <xdr:cxnSp macro="">
      <xdr:nvCxnSpPr>
        <xdr:cNvPr id="863" name="直線コネクタ 862"/>
        <xdr:cNvCxnSpPr/>
      </xdr:nvCxnSpPr>
      <xdr:spPr>
        <a:xfrm>
          <a:off x="20434300" y="1268881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5" name="テキスト ボックス 864"/>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1512</xdr:rowOff>
    </xdr:from>
    <xdr:to>
      <xdr:col>107</xdr:col>
      <xdr:colOff>50800</xdr:colOff>
      <xdr:row>74</xdr:row>
      <xdr:rowOff>40925</xdr:rowOff>
    </xdr:to>
    <xdr:cxnSp macro="">
      <xdr:nvCxnSpPr>
        <xdr:cNvPr id="866" name="直線コネクタ 865"/>
        <xdr:cNvCxnSpPr/>
      </xdr:nvCxnSpPr>
      <xdr:spPr>
        <a:xfrm flipV="1">
          <a:off x="19545300" y="12688812"/>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8" name="テキスト ボックス 867"/>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40925</xdr:rowOff>
    </xdr:from>
    <xdr:to>
      <xdr:col>102</xdr:col>
      <xdr:colOff>114300</xdr:colOff>
      <xdr:row>74</xdr:row>
      <xdr:rowOff>117678</xdr:rowOff>
    </xdr:to>
    <xdr:cxnSp macro="">
      <xdr:nvCxnSpPr>
        <xdr:cNvPr id="869" name="直線コネクタ 868"/>
        <xdr:cNvCxnSpPr/>
      </xdr:nvCxnSpPr>
      <xdr:spPr>
        <a:xfrm flipV="1">
          <a:off x="18656300" y="12728225"/>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0" name="フローチャート: 判断 869"/>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85120</xdr:rowOff>
    </xdr:from>
    <xdr:ext cx="534377" cy="259045"/>
    <xdr:sp macro="" textlink="">
      <xdr:nvSpPr>
        <xdr:cNvPr id="871" name="テキスト ボックス 870"/>
        <xdr:cNvSpPr txBox="1"/>
      </xdr:nvSpPr>
      <xdr:spPr>
        <a:xfrm>
          <a:off x="19278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2" name="フローチャート: 判断 871"/>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68051</xdr:rowOff>
    </xdr:from>
    <xdr:ext cx="534377" cy="259045"/>
    <xdr:sp macro="" textlink="">
      <xdr:nvSpPr>
        <xdr:cNvPr id="873" name="テキスト ボックス 872"/>
        <xdr:cNvSpPr txBox="1"/>
      </xdr:nvSpPr>
      <xdr:spPr>
        <a:xfrm>
          <a:off x="18389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60172</xdr:rowOff>
    </xdr:from>
    <xdr:to>
      <xdr:col>116</xdr:col>
      <xdr:colOff>114300</xdr:colOff>
      <xdr:row>73</xdr:row>
      <xdr:rowOff>161772</xdr:rowOff>
    </xdr:to>
    <xdr:sp macro="" textlink="">
      <xdr:nvSpPr>
        <xdr:cNvPr id="879" name="楕円 878"/>
        <xdr:cNvSpPr/>
      </xdr:nvSpPr>
      <xdr:spPr>
        <a:xfrm>
          <a:off x="22110700" y="125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83049</xdr:rowOff>
    </xdr:from>
    <xdr:ext cx="534377" cy="259045"/>
    <xdr:sp macro="" textlink="">
      <xdr:nvSpPr>
        <xdr:cNvPr id="880" name="繰出金該当値テキスト"/>
        <xdr:cNvSpPr txBox="1"/>
      </xdr:nvSpPr>
      <xdr:spPr>
        <a:xfrm>
          <a:off x="22212300" y="124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130925</xdr:rowOff>
    </xdr:from>
    <xdr:to>
      <xdr:col>112</xdr:col>
      <xdr:colOff>38100</xdr:colOff>
      <xdr:row>74</xdr:row>
      <xdr:rowOff>61075</xdr:rowOff>
    </xdr:to>
    <xdr:sp macro="" textlink="">
      <xdr:nvSpPr>
        <xdr:cNvPr id="881" name="楕円 880"/>
        <xdr:cNvSpPr/>
      </xdr:nvSpPr>
      <xdr:spPr>
        <a:xfrm>
          <a:off x="21272500" y="12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77602</xdr:rowOff>
    </xdr:from>
    <xdr:ext cx="534377" cy="259045"/>
    <xdr:sp macro="" textlink="">
      <xdr:nvSpPr>
        <xdr:cNvPr id="882" name="テキスト ボックス 881"/>
        <xdr:cNvSpPr txBox="1"/>
      </xdr:nvSpPr>
      <xdr:spPr>
        <a:xfrm>
          <a:off x="21056111" y="124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122162</xdr:rowOff>
    </xdr:from>
    <xdr:to>
      <xdr:col>107</xdr:col>
      <xdr:colOff>101600</xdr:colOff>
      <xdr:row>74</xdr:row>
      <xdr:rowOff>52312</xdr:rowOff>
    </xdr:to>
    <xdr:sp macro="" textlink="">
      <xdr:nvSpPr>
        <xdr:cNvPr id="883" name="楕円 882"/>
        <xdr:cNvSpPr/>
      </xdr:nvSpPr>
      <xdr:spPr>
        <a:xfrm>
          <a:off x="20383500" y="12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68839</xdr:rowOff>
    </xdr:from>
    <xdr:ext cx="534377" cy="259045"/>
    <xdr:sp macro="" textlink="">
      <xdr:nvSpPr>
        <xdr:cNvPr id="884" name="テキスト ボックス 883"/>
        <xdr:cNvSpPr txBox="1"/>
      </xdr:nvSpPr>
      <xdr:spPr>
        <a:xfrm>
          <a:off x="20167111" y="124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161575</xdr:rowOff>
    </xdr:from>
    <xdr:to>
      <xdr:col>102</xdr:col>
      <xdr:colOff>165100</xdr:colOff>
      <xdr:row>74</xdr:row>
      <xdr:rowOff>91725</xdr:rowOff>
    </xdr:to>
    <xdr:sp macro="" textlink="">
      <xdr:nvSpPr>
        <xdr:cNvPr id="885" name="楕円 884"/>
        <xdr:cNvSpPr/>
      </xdr:nvSpPr>
      <xdr:spPr>
        <a:xfrm>
          <a:off x="19494500" y="126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108252</xdr:rowOff>
    </xdr:from>
    <xdr:ext cx="534377" cy="259045"/>
    <xdr:sp macro="" textlink="">
      <xdr:nvSpPr>
        <xdr:cNvPr id="886" name="テキスト ボックス 885"/>
        <xdr:cNvSpPr txBox="1"/>
      </xdr:nvSpPr>
      <xdr:spPr>
        <a:xfrm>
          <a:off x="19278111" y="124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66878</xdr:rowOff>
    </xdr:from>
    <xdr:to>
      <xdr:col>98</xdr:col>
      <xdr:colOff>38100</xdr:colOff>
      <xdr:row>74</xdr:row>
      <xdr:rowOff>168478</xdr:rowOff>
    </xdr:to>
    <xdr:sp macro="" textlink="">
      <xdr:nvSpPr>
        <xdr:cNvPr id="887" name="楕円 886"/>
        <xdr:cNvSpPr/>
      </xdr:nvSpPr>
      <xdr:spPr>
        <a:xfrm>
          <a:off x="18605500" y="127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13555</xdr:rowOff>
    </xdr:from>
    <xdr:ext cx="534377" cy="259045"/>
    <xdr:sp macro="" textlink="">
      <xdr:nvSpPr>
        <xdr:cNvPr id="888" name="テキスト ボックス 887"/>
        <xdr:cNvSpPr txBox="1"/>
      </xdr:nvSpPr>
      <xdr:spPr>
        <a:xfrm>
          <a:off x="18389111" y="125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17,610</a:t>
          </a:r>
          <a:r>
            <a:rPr kumimoji="1" lang="ja-JP" altLang="en-US" sz="1300">
              <a:latin typeface="ＭＳ Ｐゴシック" panose="020B0600070205080204" pitchFamily="50" charset="-128"/>
              <a:ea typeface="ＭＳ Ｐゴシック" panose="020B0600070205080204" pitchFamily="50" charset="-128"/>
            </a:rPr>
            <a:t>人であり、類似団体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団体のうち、本町は比較的人口が多い自治体に位置づけられる。また面積においても、類似</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番目の広さとなっており、財政需要は多くなると思われる。類似団体と比較して、人口も多く、面積も広く、結果として、住民一人当たりのコストに換算すると、全体的には数値が類似団体平均を上回る傾向が強い。</a:t>
          </a:r>
        </a:p>
        <a:p>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％以上多く、類似</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位以上、香川県平均より高い項目は、普通建設事業費、公債費である。</a:t>
          </a:r>
        </a:p>
        <a:p>
          <a:r>
            <a:rPr kumimoji="1" lang="ja-JP" altLang="en-US" sz="1300">
              <a:latin typeface="ＭＳ Ｐゴシック" panose="020B0600070205080204" pitchFamily="50" charset="-128"/>
              <a:ea typeface="ＭＳ Ｐゴシック" panose="020B0600070205080204" pitchFamily="50" charset="-128"/>
            </a:rPr>
            <a:t>普通建設事業費が多くなったのは、令和４年度に、こども園統合事業や、町民文化ホールの吊り天井の撤去事業の増加が主な原因である。</a:t>
          </a:r>
        </a:p>
        <a:p>
          <a:r>
            <a:rPr kumimoji="1" lang="ja-JP" altLang="en-US" sz="1300">
              <a:latin typeface="ＭＳ Ｐゴシック" panose="020B0600070205080204" pitchFamily="50" charset="-128"/>
              <a:ea typeface="ＭＳ Ｐゴシック" panose="020B0600070205080204" pitchFamily="50" charset="-128"/>
            </a:rPr>
            <a:t>公債費については、主な要因としては、４年度に新たに償還が開始された、大型事業に伴う合併特例債や過疎債の元金償還額の増加によるものである。しかし４年度で償還が完了したものもあり、５年度は減少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17,610
17,411
194.45
13,031,543
12,554,603
383,113
6,994,695
13,008,629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45212</xdr:rowOff>
    </xdr:from>
    <xdr:to>
      <xdr:col>24</xdr:col>
      <xdr:colOff>63500</xdr:colOff>
      <xdr:row>32</xdr:row>
      <xdr:rowOff>68834</xdr:rowOff>
    </xdr:to>
    <xdr:cxnSp macro="">
      <xdr:nvCxnSpPr>
        <xdr:cNvPr id="61" name="直線コネクタ 60"/>
        <xdr:cNvCxnSpPr/>
      </xdr:nvCxnSpPr>
      <xdr:spPr>
        <a:xfrm flipV="1">
          <a:off x="3797300" y="5531612"/>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68834</xdr:rowOff>
    </xdr:from>
    <xdr:to>
      <xdr:col>19</xdr:col>
      <xdr:colOff>177800</xdr:colOff>
      <xdr:row>32</xdr:row>
      <xdr:rowOff>113792</xdr:rowOff>
    </xdr:to>
    <xdr:cxnSp macro="">
      <xdr:nvCxnSpPr>
        <xdr:cNvPr id="64" name="直線コネクタ 63"/>
        <xdr:cNvCxnSpPr/>
      </xdr:nvCxnSpPr>
      <xdr:spPr>
        <a:xfrm flipV="1">
          <a:off x="2908300" y="5555234"/>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155321</xdr:rowOff>
    </xdr:from>
    <xdr:to>
      <xdr:col>15</xdr:col>
      <xdr:colOff>50800</xdr:colOff>
      <xdr:row>32</xdr:row>
      <xdr:rowOff>113792</xdr:rowOff>
    </xdr:to>
    <xdr:cxnSp macro="">
      <xdr:nvCxnSpPr>
        <xdr:cNvPr id="67" name="直線コネクタ 66"/>
        <xdr:cNvCxnSpPr/>
      </xdr:nvCxnSpPr>
      <xdr:spPr>
        <a:xfrm>
          <a:off x="2019300" y="5470271"/>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155321</xdr:rowOff>
    </xdr:from>
    <xdr:to>
      <xdr:col>10</xdr:col>
      <xdr:colOff>114300</xdr:colOff>
      <xdr:row>32</xdr:row>
      <xdr:rowOff>90932</xdr:rowOff>
    </xdr:to>
    <xdr:cxnSp macro="">
      <xdr:nvCxnSpPr>
        <xdr:cNvPr id="70" name="直線コネクタ 69"/>
        <xdr:cNvCxnSpPr/>
      </xdr:nvCxnSpPr>
      <xdr:spPr>
        <a:xfrm flipV="1">
          <a:off x="1130300" y="5470271"/>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165862</xdr:rowOff>
    </xdr:from>
    <xdr:to>
      <xdr:col>24</xdr:col>
      <xdr:colOff>114300</xdr:colOff>
      <xdr:row>32</xdr:row>
      <xdr:rowOff>96012</xdr:rowOff>
    </xdr:to>
    <xdr:sp macro="" textlink="">
      <xdr:nvSpPr>
        <xdr:cNvPr id="80" name="楕円 79"/>
        <xdr:cNvSpPr/>
      </xdr:nvSpPr>
      <xdr:spPr>
        <a:xfrm>
          <a:off x="45847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17289</xdr:rowOff>
    </xdr:from>
    <xdr:ext cx="469744" cy="259045"/>
    <xdr:sp macro="" textlink="">
      <xdr:nvSpPr>
        <xdr:cNvPr id="81" name="議会費該当値テキスト"/>
        <xdr:cNvSpPr txBox="1"/>
      </xdr:nvSpPr>
      <xdr:spPr>
        <a:xfrm>
          <a:off x="4686300"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18034</xdr:rowOff>
    </xdr:from>
    <xdr:to>
      <xdr:col>20</xdr:col>
      <xdr:colOff>38100</xdr:colOff>
      <xdr:row>32</xdr:row>
      <xdr:rowOff>119634</xdr:rowOff>
    </xdr:to>
    <xdr:sp macro="" textlink="">
      <xdr:nvSpPr>
        <xdr:cNvPr id="82" name="楕円 81"/>
        <xdr:cNvSpPr/>
      </xdr:nvSpPr>
      <xdr:spPr>
        <a:xfrm>
          <a:off x="3746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136161</xdr:rowOff>
    </xdr:from>
    <xdr:ext cx="469744" cy="259045"/>
    <xdr:sp macro="" textlink="">
      <xdr:nvSpPr>
        <xdr:cNvPr id="83" name="テキスト ボックス 82"/>
        <xdr:cNvSpPr txBox="1"/>
      </xdr:nvSpPr>
      <xdr:spPr>
        <a:xfrm>
          <a:off x="3562428" y="52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62992</xdr:rowOff>
    </xdr:from>
    <xdr:to>
      <xdr:col>15</xdr:col>
      <xdr:colOff>101600</xdr:colOff>
      <xdr:row>32</xdr:row>
      <xdr:rowOff>164592</xdr:rowOff>
    </xdr:to>
    <xdr:sp macro="" textlink="">
      <xdr:nvSpPr>
        <xdr:cNvPr id="84" name="楕円 83"/>
        <xdr:cNvSpPr/>
      </xdr:nvSpPr>
      <xdr:spPr>
        <a:xfrm>
          <a:off x="28575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9669</xdr:rowOff>
    </xdr:from>
    <xdr:ext cx="469744" cy="259045"/>
    <xdr:sp macro="" textlink="">
      <xdr:nvSpPr>
        <xdr:cNvPr id="85" name="テキスト ボックス 84"/>
        <xdr:cNvSpPr txBox="1"/>
      </xdr:nvSpPr>
      <xdr:spPr>
        <a:xfrm>
          <a:off x="2673428" y="5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104521</xdr:rowOff>
    </xdr:from>
    <xdr:to>
      <xdr:col>10</xdr:col>
      <xdr:colOff>165100</xdr:colOff>
      <xdr:row>32</xdr:row>
      <xdr:rowOff>34671</xdr:rowOff>
    </xdr:to>
    <xdr:sp macro="" textlink="">
      <xdr:nvSpPr>
        <xdr:cNvPr id="86" name="楕円 85"/>
        <xdr:cNvSpPr/>
      </xdr:nvSpPr>
      <xdr:spPr>
        <a:xfrm>
          <a:off x="1968500" y="5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51198</xdr:rowOff>
    </xdr:from>
    <xdr:ext cx="469744" cy="259045"/>
    <xdr:sp macro="" textlink="">
      <xdr:nvSpPr>
        <xdr:cNvPr id="87" name="テキスト ボックス 86"/>
        <xdr:cNvSpPr txBox="1"/>
      </xdr:nvSpPr>
      <xdr:spPr>
        <a:xfrm>
          <a:off x="1784428" y="51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40132</xdr:rowOff>
    </xdr:from>
    <xdr:to>
      <xdr:col>6</xdr:col>
      <xdr:colOff>38100</xdr:colOff>
      <xdr:row>32</xdr:row>
      <xdr:rowOff>141732</xdr:rowOff>
    </xdr:to>
    <xdr:sp macro="" textlink="">
      <xdr:nvSpPr>
        <xdr:cNvPr id="88" name="楕円 87"/>
        <xdr:cNvSpPr/>
      </xdr:nvSpPr>
      <xdr:spPr>
        <a:xfrm>
          <a:off x="10795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158259</xdr:rowOff>
    </xdr:from>
    <xdr:ext cx="469744" cy="259045"/>
    <xdr:sp macro="" textlink="">
      <xdr:nvSpPr>
        <xdr:cNvPr id="89" name="テキスト ボックス 88"/>
        <xdr:cNvSpPr txBox="1"/>
      </xdr:nvSpPr>
      <xdr:spPr>
        <a:xfrm>
          <a:off x="895428" y="53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38055</xdr:rowOff>
    </xdr:from>
    <xdr:to>
      <xdr:col>24</xdr:col>
      <xdr:colOff>63500</xdr:colOff>
      <xdr:row>55</xdr:row>
      <xdr:rowOff>130236</xdr:rowOff>
    </xdr:to>
    <xdr:cxnSp macro="">
      <xdr:nvCxnSpPr>
        <xdr:cNvPr id="117" name="直線コネクタ 116"/>
        <xdr:cNvCxnSpPr/>
      </xdr:nvCxnSpPr>
      <xdr:spPr>
        <a:xfrm flipV="1">
          <a:off x="3797300" y="9467805"/>
          <a:ext cx="838200" cy="9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23217</xdr:rowOff>
    </xdr:from>
    <xdr:ext cx="599010" cy="259045"/>
    <xdr:sp macro="" textlink="">
      <xdr:nvSpPr>
        <xdr:cNvPr id="118" name="総務費平均値テキスト"/>
        <xdr:cNvSpPr txBox="1"/>
      </xdr:nvSpPr>
      <xdr:spPr>
        <a:xfrm>
          <a:off x="4686300" y="945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8502</xdr:rowOff>
    </xdr:from>
    <xdr:to>
      <xdr:col>19</xdr:col>
      <xdr:colOff>177800</xdr:colOff>
      <xdr:row>55</xdr:row>
      <xdr:rowOff>130236</xdr:rowOff>
    </xdr:to>
    <xdr:cxnSp macro="">
      <xdr:nvCxnSpPr>
        <xdr:cNvPr id="120" name="直線コネクタ 119"/>
        <xdr:cNvCxnSpPr/>
      </xdr:nvCxnSpPr>
      <xdr:spPr>
        <a:xfrm>
          <a:off x="2908300" y="8581002"/>
          <a:ext cx="889000" cy="9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8502</xdr:rowOff>
    </xdr:from>
    <xdr:to>
      <xdr:col>15</xdr:col>
      <xdr:colOff>50800</xdr:colOff>
      <xdr:row>56</xdr:row>
      <xdr:rowOff>4424</xdr:rowOff>
    </xdr:to>
    <xdr:cxnSp macro="">
      <xdr:nvCxnSpPr>
        <xdr:cNvPr id="123" name="直線コネクタ 122"/>
        <xdr:cNvCxnSpPr/>
      </xdr:nvCxnSpPr>
      <xdr:spPr>
        <a:xfrm flipV="1">
          <a:off x="2019300" y="8581002"/>
          <a:ext cx="889000" cy="10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53035</xdr:rowOff>
    </xdr:from>
    <xdr:ext cx="599010" cy="259045"/>
    <xdr:sp macro="" textlink="">
      <xdr:nvSpPr>
        <xdr:cNvPr id="125" name="テキスト ボックス 124"/>
        <xdr:cNvSpPr txBox="1"/>
      </xdr:nvSpPr>
      <xdr:spPr>
        <a:xfrm>
          <a:off x="2608795" y="879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4424</xdr:rowOff>
    </xdr:from>
    <xdr:to>
      <xdr:col>10</xdr:col>
      <xdr:colOff>114300</xdr:colOff>
      <xdr:row>57</xdr:row>
      <xdr:rowOff>61071</xdr:rowOff>
    </xdr:to>
    <xdr:cxnSp macro="">
      <xdr:nvCxnSpPr>
        <xdr:cNvPr id="126" name="直線コネクタ 125"/>
        <xdr:cNvCxnSpPr/>
      </xdr:nvCxnSpPr>
      <xdr:spPr>
        <a:xfrm flipV="1">
          <a:off x="1130300" y="9605624"/>
          <a:ext cx="889000" cy="2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142601</xdr:rowOff>
    </xdr:from>
    <xdr:ext cx="534377" cy="259045"/>
    <xdr:sp macro="" textlink="">
      <xdr:nvSpPr>
        <xdr:cNvPr id="128" name="テキスト ボックス 127"/>
        <xdr:cNvSpPr txBox="1"/>
      </xdr:nvSpPr>
      <xdr:spPr>
        <a:xfrm>
          <a:off x="1752111" y="97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158705</xdr:rowOff>
    </xdr:from>
    <xdr:to>
      <xdr:col>24</xdr:col>
      <xdr:colOff>114300</xdr:colOff>
      <xdr:row>55</xdr:row>
      <xdr:rowOff>88855</xdr:rowOff>
    </xdr:to>
    <xdr:sp macro="" textlink="">
      <xdr:nvSpPr>
        <xdr:cNvPr id="136" name="楕円 135"/>
        <xdr:cNvSpPr/>
      </xdr:nvSpPr>
      <xdr:spPr>
        <a:xfrm>
          <a:off x="4584700" y="9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10132</xdr:rowOff>
    </xdr:from>
    <xdr:ext cx="599010" cy="259045"/>
    <xdr:sp macro="" textlink="">
      <xdr:nvSpPr>
        <xdr:cNvPr id="137" name="総務費該当値テキスト"/>
        <xdr:cNvSpPr txBox="1"/>
      </xdr:nvSpPr>
      <xdr:spPr>
        <a:xfrm>
          <a:off x="4686300" y="926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79436</xdr:rowOff>
    </xdr:from>
    <xdr:to>
      <xdr:col>20</xdr:col>
      <xdr:colOff>38100</xdr:colOff>
      <xdr:row>56</xdr:row>
      <xdr:rowOff>9586</xdr:rowOff>
    </xdr:to>
    <xdr:sp macro="" textlink="">
      <xdr:nvSpPr>
        <xdr:cNvPr id="138" name="楕円 137"/>
        <xdr:cNvSpPr/>
      </xdr:nvSpPr>
      <xdr:spPr>
        <a:xfrm>
          <a:off x="3746500" y="9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713</xdr:rowOff>
    </xdr:from>
    <xdr:ext cx="599010" cy="259045"/>
    <xdr:sp macro="" textlink="">
      <xdr:nvSpPr>
        <xdr:cNvPr id="139" name="テキスト ボックス 138"/>
        <xdr:cNvSpPr txBox="1"/>
      </xdr:nvSpPr>
      <xdr:spPr>
        <a:xfrm>
          <a:off x="3497795" y="960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129152</xdr:rowOff>
    </xdr:from>
    <xdr:to>
      <xdr:col>15</xdr:col>
      <xdr:colOff>101600</xdr:colOff>
      <xdr:row>50</xdr:row>
      <xdr:rowOff>59302</xdr:rowOff>
    </xdr:to>
    <xdr:sp macro="" textlink="">
      <xdr:nvSpPr>
        <xdr:cNvPr id="140" name="楕円 139"/>
        <xdr:cNvSpPr/>
      </xdr:nvSpPr>
      <xdr:spPr>
        <a:xfrm>
          <a:off x="2857500" y="85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75829</xdr:rowOff>
    </xdr:from>
    <xdr:ext cx="599010" cy="259045"/>
    <xdr:sp macro="" textlink="">
      <xdr:nvSpPr>
        <xdr:cNvPr id="141" name="テキスト ボックス 140"/>
        <xdr:cNvSpPr txBox="1"/>
      </xdr:nvSpPr>
      <xdr:spPr>
        <a:xfrm>
          <a:off x="2608795" y="830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125074</xdr:rowOff>
    </xdr:from>
    <xdr:to>
      <xdr:col>10</xdr:col>
      <xdr:colOff>165100</xdr:colOff>
      <xdr:row>56</xdr:row>
      <xdr:rowOff>55224</xdr:rowOff>
    </xdr:to>
    <xdr:sp macro="" textlink="">
      <xdr:nvSpPr>
        <xdr:cNvPr id="142" name="楕円 141"/>
        <xdr:cNvSpPr/>
      </xdr:nvSpPr>
      <xdr:spPr>
        <a:xfrm>
          <a:off x="1968500" y="95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71751</xdr:rowOff>
    </xdr:from>
    <xdr:ext cx="599010" cy="259045"/>
    <xdr:sp macro="" textlink="">
      <xdr:nvSpPr>
        <xdr:cNvPr id="143" name="テキスト ボックス 142"/>
        <xdr:cNvSpPr txBox="1"/>
      </xdr:nvSpPr>
      <xdr:spPr>
        <a:xfrm>
          <a:off x="1719795" y="93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10271</xdr:rowOff>
    </xdr:from>
    <xdr:to>
      <xdr:col>6</xdr:col>
      <xdr:colOff>38100</xdr:colOff>
      <xdr:row>57</xdr:row>
      <xdr:rowOff>111871</xdr:rowOff>
    </xdr:to>
    <xdr:sp macro="" textlink="">
      <xdr:nvSpPr>
        <xdr:cNvPr id="144" name="楕円 143"/>
        <xdr:cNvSpPr/>
      </xdr:nvSpPr>
      <xdr:spPr>
        <a:xfrm>
          <a:off x="1079500" y="97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102998</xdr:rowOff>
    </xdr:from>
    <xdr:ext cx="534377" cy="259045"/>
    <xdr:sp macro="" textlink="">
      <xdr:nvSpPr>
        <xdr:cNvPr id="145" name="テキスト ボックス 144"/>
        <xdr:cNvSpPr txBox="1"/>
      </xdr:nvSpPr>
      <xdr:spPr>
        <a:xfrm>
          <a:off x="863111" y="98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158503</xdr:rowOff>
    </xdr:from>
    <xdr:to>
      <xdr:col>24</xdr:col>
      <xdr:colOff>62865</xdr:colOff>
      <xdr:row>78</xdr:row>
      <xdr:rowOff>87450</xdr:rowOff>
    </xdr:to>
    <xdr:cxnSp macro="">
      <xdr:nvCxnSpPr>
        <xdr:cNvPr id="174" name="直線コネクタ 173"/>
        <xdr:cNvCxnSpPr/>
      </xdr:nvCxnSpPr>
      <xdr:spPr>
        <a:xfrm flipV="1">
          <a:off x="4633595" y="12160003"/>
          <a:ext cx="1270" cy="130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91277</xdr:rowOff>
    </xdr:from>
    <xdr:ext cx="599010" cy="259045"/>
    <xdr:sp macro="" textlink="">
      <xdr:nvSpPr>
        <xdr:cNvPr id="175" name="民生費最小値テキスト"/>
        <xdr:cNvSpPr txBox="1"/>
      </xdr:nvSpPr>
      <xdr:spPr>
        <a:xfrm>
          <a:off x="4686300" y="134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87450</xdr:rowOff>
    </xdr:from>
    <xdr:to>
      <xdr:col>24</xdr:col>
      <xdr:colOff>152400</xdr:colOff>
      <xdr:row>78</xdr:row>
      <xdr:rowOff>87450</xdr:rowOff>
    </xdr:to>
    <xdr:cxnSp macro="">
      <xdr:nvCxnSpPr>
        <xdr:cNvPr id="176" name="直線コネクタ 175"/>
        <xdr:cNvCxnSpPr/>
      </xdr:nvCxnSpPr>
      <xdr:spPr>
        <a:xfrm>
          <a:off x="4546600" y="1346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105180</xdr:rowOff>
    </xdr:from>
    <xdr:ext cx="599010" cy="259045"/>
    <xdr:sp macro="" textlink="">
      <xdr:nvSpPr>
        <xdr:cNvPr id="177" name="民生費最大値テキスト"/>
        <xdr:cNvSpPr txBox="1"/>
      </xdr:nvSpPr>
      <xdr:spPr>
        <a:xfrm>
          <a:off x="4686300" y="1193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158503</xdr:rowOff>
    </xdr:from>
    <xdr:to>
      <xdr:col>24</xdr:col>
      <xdr:colOff>152400</xdr:colOff>
      <xdr:row>70</xdr:row>
      <xdr:rowOff>158503</xdr:rowOff>
    </xdr:to>
    <xdr:cxnSp macro="">
      <xdr:nvCxnSpPr>
        <xdr:cNvPr id="178" name="直線コネクタ 177"/>
        <xdr:cNvCxnSpPr/>
      </xdr:nvCxnSpPr>
      <xdr:spPr>
        <a:xfrm>
          <a:off x="4546600" y="1216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158503</xdr:rowOff>
    </xdr:from>
    <xdr:to>
      <xdr:col>24</xdr:col>
      <xdr:colOff>63500</xdr:colOff>
      <xdr:row>72</xdr:row>
      <xdr:rowOff>89722</xdr:rowOff>
    </xdr:to>
    <xdr:cxnSp macro="">
      <xdr:nvCxnSpPr>
        <xdr:cNvPr id="179" name="直線コネクタ 178"/>
        <xdr:cNvCxnSpPr/>
      </xdr:nvCxnSpPr>
      <xdr:spPr>
        <a:xfrm flipV="1">
          <a:off x="3797300" y="12160003"/>
          <a:ext cx="838200" cy="27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41938</xdr:rowOff>
    </xdr:from>
    <xdr:ext cx="599010" cy="259045"/>
    <xdr:sp macro="" textlink="">
      <xdr:nvSpPr>
        <xdr:cNvPr id="180" name="民生費平均値テキスト"/>
        <xdr:cNvSpPr txBox="1"/>
      </xdr:nvSpPr>
      <xdr:spPr>
        <a:xfrm>
          <a:off x="4686300" y="12900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63511</xdr:rowOff>
    </xdr:from>
    <xdr:to>
      <xdr:col>24</xdr:col>
      <xdr:colOff>114300</xdr:colOff>
      <xdr:row>75</xdr:row>
      <xdr:rowOff>165111</xdr:rowOff>
    </xdr:to>
    <xdr:sp macro="" textlink="">
      <xdr:nvSpPr>
        <xdr:cNvPr id="181" name="フローチャート: 判断 180"/>
        <xdr:cNvSpPr/>
      </xdr:nvSpPr>
      <xdr:spPr>
        <a:xfrm>
          <a:off x="4584700" y="129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89722</xdr:rowOff>
    </xdr:from>
    <xdr:to>
      <xdr:col>19</xdr:col>
      <xdr:colOff>177800</xdr:colOff>
      <xdr:row>74</xdr:row>
      <xdr:rowOff>147358</xdr:rowOff>
    </xdr:to>
    <xdr:cxnSp macro="">
      <xdr:nvCxnSpPr>
        <xdr:cNvPr id="182" name="直線コネクタ 181"/>
        <xdr:cNvCxnSpPr/>
      </xdr:nvCxnSpPr>
      <xdr:spPr>
        <a:xfrm flipV="1">
          <a:off x="2908300" y="12434122"/>
          <a:ext cx="889000" cy="4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122362</xdr:rowOff>
    </xdr:from>
    <xdr:to>
      <xdr:col>20</xdr:col>
      <xdr:colOff>38100</xdr:colOff>
      <xdr:row>75</xdr:row>
      <xdr:rowOff>52512</xdr:rowOff>
    </xdr:to>
    <xdr:sp macro="" textlink="">
      <xdr:nvSpPr>
        <xdr:cNvPr id="183" name="フローチャート: 判断 182"/>
        <xdr:cNvSpPr/>
      </xdr:nvSpPr>
      <xdr:spPr>
        <a:xfrm>
          <a:off x="37465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43639</xdr:rowOff>
    </xdr:from>
    <xdr:ext cx="599010" cy="259045"/>
    <xdr:sp macro="" textlink="">
      <xdr:nvSpPr>
        <xdr:cNvPr id="184" name="テキスト ボックス 183"/>
        <xdr:cNvSpPr txBox="1"/>
      </xdr:nvSpPr>
      <xdr:spPr>
        <a:xfrm>
          <a:off x="3497795" y="129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147358</xdr:rowOff>
    </xdr:from>
    <xdr:to>
      <xdr:col>15</xdr:col>
      <xdr:colOff>50800</xdr:colOff>
      <xdr:row>75</xdr:row>
      <xdr:rowOff>33186</xdr:rowOff>
    </xdr:to>
    <xdr:cxnSp macro="">
      <xdr:nvCxnSpPr>
        <xdr:cNvPr id="185" name="直線コネクタ 184"/>
        <xdr:cNvCxnSpPr/>
      </xdr:nvCxnSpPr>
      <xdr:spPr>
        <a:xfrm flipV="1">
          <a:off x="2019300" y="12834658"/>
          <a:ext cx="889000" cy="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45265</xdr:rowOff>
    </xdr:from>
    <xdr:to>
      <xdr:col>15</xdr:col>
      <xdr:colOff>101600</xdr:colOff>
      <xdr:row>77</xdr:row>
      <xdr:rowOff>146865</xdr:rowOff>
    </xdr:to>
    <xdr:sp macro="" textlink="">
      <xdr:nvSpPr>
        <xdr:cNvPr id="186" name="フローチャート: 判断 185"/>
        <xdr:cNvSpPr/>
      </xdr:nvSpPr>
      <xdr:spPr>
        <a:xfrm>
          <a:off x="2857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137992</xdr:rowOff>
    </xdr:from>
    <xdr:ext cx="599010" cy="259045"/>
    <xdr:sp macro="" textlink="">
      <xdr:nvSpPr>
        <xdr:cNvPr id="187" name="テキスト ボックス 186"/>
        <xdr:cNvSpPr txBox="1"/>
      </xdr:nvSpPr>
      <xdr:spPr>
        <a:xfrm>
          <a:off x="2608795" y="1333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33186</xdr:rowOff>
    </xdr:from>
    <xdr:to>
      <xdr:col>10</xdr:col>
      <xdr:colOff>114300</xdr:colOff>
      <xdr:row>76</xdr:row>
      <xdr:rowOff>94652</xdr:rowOff>
    </xdr:to>
    <xdr:cxnSp macro="">
      <xdr:nvCxnSpPr>
        <xdr:cNvPr id="188" name="直線コネクタ 187"/>
        <xdr:cNvCxnSpPr/>
      </xdr:nvCxnSpPr>
      <xdr:spPr>
        <a:xfrm flipV="1">
          <a:off x="1130300" y="12891936"/>
          <a:ext cx="889000" cy="2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115990</xdr:rowOff>
    </xdr:from>
    <xdr:to>
      <xdr:col>10</xdr:col>
      <xdr:colOff>165100</xdr:colOff>
      <xdr:row>78</xdr:row>
      <xdr:rowOff>46140</xdr:rowOff>
    </xdr:to>
    <xdr:sp macro="" textlink="">
      <xdr:nvSpPr>
        <xdr:cNvPr id="189" name="フローチャート: 判断 188"/>
        <xdr:cNvSpPr/>
      </xdr:nvSpPr>
      <xdr:spPr>
        <a:xfrm>
          <a:off x="1968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37267</xdr:rowOff>
    </xdr:from>
    <xdr:ext cx="599010" cy="259045"/>
    <xdr:sp macro="" textlink="">
      <xdr:nvSpPr>
        <xdr:cNvPr id="190" name="テキスト ボックス 189"/>
        <xdr:cNvSpPr txBox="1"/>
      </xdr:nvSpPr>
      <xdr:spPr>
        <a:xfrm>
          <a:off x="1719795" y="134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46651</xdr:rowOff>
    </xdr:from>
    <xdr:to>
      <xdr:col>6</xdr:col>
      <xdr:colOff>38100</xdr:colOff>
      <xdr:row>78</xdr:row>
      <xdr:rowOff>148251</xdr:rowOff>
    </xdr:to>
    <xdr:sp macro="" textlink="">
      <xdr:nvSpPr>
        <xdr:cNvPr id="191" name="フローチャート: 判断 190"/>
        <xdr:cNvSpPr/>
      </xdr:nvSpPr>
      <xdr:spPr>
        <a:xfrm>
          <a:off x="1079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139378</xdr:rowOff>
    </xdr:from>
    <xdr:ext cx="599010" cy="259045"/>
    <xdr:sp macro="" textlink="">
      <xdr:nvSpPr>
        <xdr:cNvPr id="192" name="テキスト ボックス 191"/>
        <xdr:cNvSpPr txBox="1"/>
      </xdr:nvSpPr>
      <xdr:spPr>
        <a:xfrm>
          <a:off x="830795" y="135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107703</xdr:rowOff>
    </xdr:from>
    <xdr:to>
      <xdr:col>24</xdr:col>
      <xdr:colOff>114300</xdr:colOff>
      <xdr:row>71</xdr:row>
      <xdr:rowOff>37853</xdr:rowOff>
    </xdr:to>
    <xdr:sp macro="" textlink="">
      <xdr:nvSpPr>
        <xdr:cNvPr id="198" name="楕円 197"/>
        <xdr:cNvSpPr/>
      </xdr:nvSpPr>
      <xdr:spPr>
        <a:xfrm>
          <a:off x="4584700" y="121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60730</xdr:rowOff>
    </xdr:from>
    <xdr:ext cx="599010" cy="259045"/>
    <xdr:sp macro="" textlink="">
      <xdr:nvSpPr>
        <xdr:cNvPr id="199" name="民生費該当値テキスト"/>
        <xdr:cNvSpPr txBox="1"/>
      </xdr:nvSpPr>
      <xdr:spPr>
        <a:xfrm>
          <a:off x="4686300" y="1206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38922</xdr:rowOff>
    </xdr:from>
    <xdr:to>
      <xdr:col>20</xdr:col>
      <xdr:colOff>38100</xdr:colOff>
      <xdr:row>72</xdr:row>
      <xdr:rowOff>140522</xdr:rowOff>
    </xdr:to>
    <xdr:sp macro="" textlink="">
      <xdr:nvSpPr>
        <xdr:cNvPr id="200" name="楕円 199"/>
        <xdr:cNvSpPr/>
      </xdr:nvSpPr>
      <xdr:spPr>
        <a:xfrm>
          <a:off x="3746500" y="123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157049</xdr:rowOff>
    </xdr:from>
    <xdr:ext cx="599010" cy="259045"/>
    <xdr:sp macro="" textlink="">
      <xdr:nvSpPr>
        <xdr:cNvPr id="201" name="テキスト ボックス 200"/>
        <xdr:cNvSpPr txBox="1"/>
      </xdr:nvSpPr>
      <xdr:spPr>
        <a:xfrm>
          <a:off x="3497795" y="1215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96558</xdr:rowOff>
    </xdr:from>
    <xdr:to>
      <xdr:col>15</xdr:col>
      <xdr:colOff>101600</xdr:colOff>
      <xdr:row>75</xdr:row>
      <xdr:rowOff>26708</xdr:rowOff>
    </xdr:to>
    <xdr:sp macro="" textlink="">
      <xdr:nvSpPr>
        <xdr:cNvPr id="202" name="楕円 201"/>
        <xdr:cNvSpPr/>
      </xdr:nvSpPr>
      <xdr:spPr>
        <a:xfrm>
          <a:off x="2857500" y="127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43235</xdr:rowOff>
    </xdr:from>
    <xdr:ext cx="599010" cy="259045"/>
    <xdr:sp macro="" textlink="">
      <xdr:nvSpPr>
        <xdr:cNvPr id="203" name="テキスト ボックス 202"/>
        <xdr:cNvSpPr txBox="1"/>
      </xdr:nvSpPr>
      <xdr:spPr>
        <a:xfrm>
          <a:off x="2608795" y="125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153836</xdr:rowOff>
    </xdr:from>
    <xdr:to>
      <xdr:col>10</xdr:col>
      <xdr:colOff>165100</xdr:colOff>
      <xdr:row>75</xdr:row>
      <xdr:rowOff>83986</xdr:rowOff>
    </xdr:to>
    <xdr:sp macro="" textlink="">
      <xdr:nvSpPr>
        <xdr:cNvPr id="204" name="楕円 203"/>
        <xdr:cNvSpPr/>
      </xdr:nvSpPr>
      <xdr:spPr>
        <a:xfrm>
          <a:off x="1968500" y="128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100513</xdr:rowOff>
    </xdr:from>
    <xdr:ext cx="599010" cy="259045"/>
    <xdr:sp macro="" textlink="">
      <xdr:nvSpPr>
        <xdr:cNvPr id="205" name="テキスト ボックス 204"/>
        <xdr:cNvSpPr txBox="1"/>
      </xdr:nvSpPr>
      <xdr:spPr>
        <a:xfrm>
          <a:off x="1719795" y="12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43852</xdr:rowOff>
    </xdr:from>
    <xdr:to>
      <xdr:col>6</xdr:col>
      <xdr:colOff>38100</xdr:colOff>
      <xdr:row>76</xdr:row>
      <xdr:rowOff>145452</xdr:rowOff>
    </xdr:to>
    <xdr:sp macro="" textlink="">
      <xdr:nvSpPr>
        <xdr:cNvPr id="206" name="楕円 205"/>
        <xdr:cNvSpPr/>
      </xdr:nvSpPr>
      <xdr:spPr>
        <a:xfrm>
          <a:off x="1079500" y="130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161979</xdr:rowOff>
    </xdr:from>
    <xdr:ext cx="599010" cy="259045"/>
    <xdr:sp macro="" textlink="">
      <xdr:nvSpPr>
        <xdr:cNvPr id="207" name="テキスト ボックス 206"/>
        <xdr:cNvSpPr txBox="1"/>
      </xdr:nvSpPr>
      <xdr:spPr>
        <a:xfrm>
          <a:off x="830795" y="1284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0" name="直線コネクタ 229"/>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1" name="衛生費最小値テキスト"/>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2" name="直線コネクタ 231"/>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3" name="衛生費最大値テキスト"/>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4" name="直線コネクタ 233"/>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129984</xdr:rowOff>
    </xdr:from>
    <xdr:to>
      <xdr:col>24</xdr:col>
      <xdr:colOff>63500</xdr:colOff>
      <xdr:row>95</xdr:row>
      <xdr:rowOff>145393</xdr:rowOff>
    </xdr:to>
    <xdr:cxnSp macro="">
      <xdr:nvCxnSpPr>
        <xdr:cNvPr id="235" name="直線コネクタ 234"/>
        <xdr:cNvCxnSpPr/>
      </xdr:nvCxnSpPr>
      <xdr:spPr>
        <a:xfrm flipV="1">
          <a:off x="3797300" y="16417734"/>
          <a:ext cx="8382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6" name="衛生費平均値テキスト"/>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7" name="フローチャート: 判断 236"/>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145393</xdr:rowOff>
    </xdr:from>
    <xdr:to>
      <xdr:col>19</xdr:col>
      <xdr:colOff>177800</xdr:colOff>
      <xdr:row>95</xdr:row>
      <xdr:rowOff>158674</xdr:rowOff>
    </xdr:to>
    <xdr:cxnSp macro="">
      <xdr:nvCxnSpPr>
        <xdr:cNvPr id="238" name="直線コネクタ 237"/>
        <xdr:cNvCxnSpPr/>
      </xdr:nvCxnSpPr>
      <xdr:spPr>
        <a:xfrm flipV="1">
          <a:off x="2908300" y="16433143"/>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9" name="フローチャート: 判断 238"/>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40" name="テキスト ボックス 239"/>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158674</xdr:rowOff>
    </xdr:from>
    <xdr:to>
      <xdr:col>15</xdr:col>
      <xdr:colOff>50800</xdr:colOff>
      <xdr:row>96</xdr:row>
      <xdr:rowOff>171155</xdr:rowOff>
    </xdr:to>
    <xdr:cxnSp macro="">
      <xdr:nvCxnSpPr>
        <xdr:cNvPr id="241" name="直線コネクタ 240"/>
        <xdr:cNvCxnSpPr/>
      </xdr:nvCxnSpPr>
      <xdr:spPr>
        <a:xfrm flipV="1">
          <a:off x="2019300" y="16446424"/>
          <a:ext cx="889000" cy="1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2" name="フローチャート: 判断 241"/>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43" name="テキスト ボックス 242"/>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171155</xdr:rowOff>
    </xdr:from>
    <xdr:to>
      <xdr:col>10</xdr:col>
      <xdr:colOff>114300</xdr:colOff>
      <xdr:row>97</xdr:row>
      <xdr:rowOff>15914</xdr:rowOff>
    </xdr:to>
    <xdr:cxnSp macro="">
      <xdr:nvCxnSpPr>
        <xdr:cNvPr id="244" name="直線コネクタ 243"/>
        <xdr:cNvCxnSpPr/>
      </xdr:nvCxnSpPr>
      <xdr:spPr>
        <a:xfrm flipV="1">
          <a:off x="1130300" y="16630355"/>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5" name="フローチャート: 判断 244"/>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6" name="テキスト ボックス 245"/>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7" name="フローチャート: 判断 246"/>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56357</xdr:rowOff>
    </xdr:from>
    <xdr:ext cx="534377" cy="259045"/>
    <xdr:sp macro="" textlink="">
      <xdr:nvSpPr>
        <xdr:cNvPr id="248" name="テキスト ボックス 247"/>
        <xdr:cNvSpPr txBox="1"/>
      </xdr:nvSpPr>
      <xdr:spPr>
        <a:xfrm>
          <a:off x="863111" y="161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79184</xdr:rowOff>
    </xdr:from>
    <xdr:to>
      <xdr:col>24</xdr:col>
      <xdr:colOff>114300</xdr:colOff>
      <xdr:row>96</xdr:row>
      <xdr:rowOff>9334</xdr:rowOff>
    </xdr:to>
    <xdr:sp macro="" textlink="">
      <xdr:nvSpPr>
        <xdr:cNvPr id="254" name="楕円 253"/>
        <xdr:cNvSpPr/>
      </xdr:nvSpPr>
      <xdr:spPr>
        <a:xfrm>
          <a:off x="4584700" y="1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57611</xdr:rowOff>
    </xdr:from>
    <xdr:ext cx="534377" cy="259045"/>
    <xdr:sp macro="" textlink="">
      <xdr:nvSpPr>
        <xdr:cNvPr id="255" name="衛生費該当値テキスト"/>
        <xdr:cNvSpPr txBox="1"/>
      </xdr:nvSpPr>
      <xdr:spPr>
        <a:xfrm>
          <a:off x="4686300" y="163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94593</xdr:rowOff>
    </xdr:from>
    <xdr:to>
      <xdr:col>20</xdr:col>
      <xdr:colOff>38100</xdr:colOff>
      <xdr:row>96</xdr:row>
      <xdr:rowOff>24743</xdr:rowOff>
    </xdr:to>
    <xdr:sp macro="" textlink="">
      <xdr:nvSpPr>
        <xdr:cNvPr id="256" name="楕円 255"/>
        <xdr:cNvSpPr/>
      </xdr:nvSpPr>
      <xdr:spPr>
        <a:xfrm>
          <a:off x="3746500" y="163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15870</xdr:rowOff>
    </xdr:from>
    <xdr:ext cx="534377" cy="259045"/>
    <xdr:sp macro="" textlink="">
      <xdr:nvSpPr>
        <xdr:cNvPr id="257" name="テキスト ボックス 256"/>
        <xdr:cNvSpPr txBox="1"/>
      </xdr:nvSpPr>
      <xdr:spPr>
        <a:xfrm>
          <a:off x="3530111" y="164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107874</xdr:rowOff>
    </xdr:from>
    <xdr:to>
      <xdr:col>15</xdr:col>
      <xdr:colOff>101600</xdr:colOff>
      <xdr:row>96</xdr:row>
      <xdr:rowOff>38024</xdr:rowOff>
    </xdr:to>
    <xdr:sp macro="" textlink="">
      <xdr:nvSpPr>
        <xdr:cNvPr id="258" name="楕円 257"/>
        <xdr:cNvSpPr/>
      </xdr:nvSpPr>
      <xdr:spPr>
        <a:xfrm>
          <a:off x="2857500" y="163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29151</xdr:rowOff>
    </xdr:from>
    <xdr:ext cx="534377" cy="259045"/>
    <xdr:sp macro="" textlink="">
      <xdr:nvSpPr>
        <xdr:cNvPr id="259" name="テキスト ボックス 258"/>
        <xdr:cNvSpPr txBox="1"/>
      </xdr:nvSpPr>
      <xdr:spPr>
        <a:xfrm>
          <a:off x="2641111" y="1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120355</xdr:rowOff>
    </xdr:from>
    <xdr:to>
      <xdr:col>10</xdr:col>
      <xdr:colOff>165100</xdr:colOff>
      <xdr:row>97</xdr:row>
      <xdr:rowOff>50505</xdr:rowOff>
    </xdr:to>
    <xdr:sp macro="" textlink="">
      <xdr:nvSpPr>
        <xdr:cNvPr id="260" name="楕円 259"/>
        <xdr:cNvSpPr/>
      </xdr:nvSpPr>
      <xdr:spPr>
        <a:xfrm>
          <a:off x="1968500" y="165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41632</xdr:rowOff>
    </xdr:from>
    <xdr:ext cx="534377" cy="259045"/>
    <xdr:sp macro="" textlink="">
      <xdr:nvSpPr>
        <xdr:cNvPr id="261" name="テキスト ボックス 260"/>
        <xdr:cNvSpPr txBox="1"/>
      </xdr:nvSpPr>
      <xdr:spPr>
        <a:xfrm>
          <a:off x="1752111" y="166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136564</xdr:rowOff>
    </xdr:from>
    <xdr:to>
      <xdr:col>6</xdr:col>
      <xdr:colOff>38100</xdr:colOff>
      <xdr:row>97</xdr:row>
      <xdr:rowOff>66714</xdr:rowOff>
    </xdr:to>
    <xdr:sp macro="" textlink="">
      <xdr:nvSpPr>
        <xdr:cNvPr id="262" name="楕円 261"/>
        <xdr:cNvSpPr/>
      </xdr:nvSpPr>
      <xdr:spPr>
        <a:xfrm>
          <a:off x="1079500" y="165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57841</xdr:rowOff>
    </xdr:from>
    <xdr:ext cx="534377" cy="259045"/>
    <xdr:sp macro="" textlink="">
      <xdr:nvSpPr>
        <xdr:cNvPr id="263" name="テキスト ボックス 262"/>
        <xdr:cNvSpPr txBox="1"/>
      </xdr:nvSpPr>
      <xdr:spPr>
        <a:xfrm>
          <a:off x="863111" y="166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5" name="直線コネクタ 284"/>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8" name="労働費最大値テキスト"/>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9" name="直線コネクタ 288"/>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24485</xdr:rowOff>
    </xdr:from>
    <xdr:to>
      <xdr:col>55</xdr:col>
      <xdr:colOff>0</xdr:colOff>
      <xdr:row>38</xdr:row>
      <xdr:rowOff>45517</xdr:rowOff>
    </xdr:to>
    <xdr:cxnSp macro="">
      <xdr:nvCxnSpPr>
        <xdr:cNvPr id="290" name="直線コネクタ 289"/>
        <xdr:cNvCxnSpPr/>
      </xdr:nvCxnSpPr>
      <xdr:spPr>
        <a:xfrm>
          <a:off x="9639300" y="6539585"/>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1" name="労働費平均値テキスト"/>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2" name="フローチャート: 判断 291"/>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24485</xdr:rowOff>
    </xdr:from>
    <xdr:to>
      <xdr:col>50</xdr:col>
      <xdr:colOff>114300</xdr:colOff>
      <xdr:row>38</xdr:row>
      <xdr:rowOff>61061</xdr:rowOff>
    </xdr:to>
    <xdr:cxnSp macro="">
      <xdr:nvCxnSpPr>
        <xdr:cNvPr id="293" name="直線コネクタ 292"/>
        <xdr:cNvCxnSpPr/>
      </xdr:nvCxnSpPr>
      <xdr:spPr>
        <a:xfrm flipV="1">
          <a:off x="8750300" y="65395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4" name="フローチャート: 判断 293"/>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5" name="テキスト ボックス 294"/>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59233</xdr:rowOff>
    </xdr:from>
    <xdr:to>
      <xdr:col>45</xdr:col>
      <xdr:colOff>177800</xdr:colOff>
      <xdr:row>38</xdr:row>
      <xdr:rowOff>61061</xdr:rowOff>
    </xdr:to>
    <xdr:cxnSp macro="">
      <xdr:nvCxnSpPr>
        <xdr:cNvPr id="296" name="直線コネクタ 295"/>
        <xdr:cNvCxnSpPr/>
      </xdr:nvCxnSpPr>
      <xdr:spPr>
        <a:xfrm>
          <a:off x="7861300" y="657433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7" name="フローチャート: 判断 296"/>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8" name="テキスト ボックス 297"/>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33172</xdr:rowOff>
    </xdr:from>
    <xdr:to>
      <xdr:col>41</xdr:col>
      <xdr:colOff>50800</xdr:colOff>
      <xdr:row>38</xdr:row>
      <xdr:rowOff>59233</xdr:rowOff>
    </xdr:to>
    <xdr:cxnSp macro="">
      <xdr:nvCxnSpPr>
        <xdr:cNvPr id="299" name="直線コネクタ 298"/>
        <xdr:cNvCxnSpPr/>
      </xdr:nvCxnSpPr>
      <xdr:spPr>
        <a:xfrm>
          <a:off x="6972300" y="654827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0" name="フローチャート: 判断 299"/>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1" name="テキスト ボックス 300"/>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166167</xdr:rowOff>
    </xdr:from>
    <xdr:to>
      <xdr:col>55</xdr:col>
      <xdr:colOff>50800</xdr:colOff>
      <xdr:row>38</xdr:row>
      <xdr:rowOff>96317</xdr:rowOff>
    </xdr:to>
    <xdr:sp macro="" textlink="">
      <xdr:nvSpPr>
        <xdr:cNvPr id="309" name="楕円 308"/>
        <xdr:cNvSpPr/>
      </xdr:nvSpPr>
      <xdr:spPr>
        <a:xfrm>
          <a:off x="10426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81094</xdr:rowOff>
    </xdr:from>
    <xdr:ext cx="378565" cy="259045"/>
    <xdr:sp macro="" textlink="">
      <xdr:nvSpPr>
        <xdr:cNvPr id="310" name="労働費該当値テキスト"/>
        <xdr:cNvSpPr txBox="1"/>
      </xdr:nvSpPr>
      <xdr:spPr>
        <a:xfrm>
          <a:off x="10528300" y="642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145136</xdr:rowOff>
    </xdr:from>
    <xdr:to>
      <xdr:col>50</xdr:col>
      <xdr:colOff>165100</xdr:colOff>
      <xdr:row>38</xdr:row>
      <xdr:rowOff>75285</xdr:rowOff>
    </xdr:to>
    <xdr:sp macro="" textlink="">
      <xdr:nvSpPr>
        <xdr:cNvPr id="311" name="楕円 310"/>
        <xdr:cNvSpPr/>
      </xdr:nvSpPr>
      <xdr:spPr>
        <a:xfrm>
          <a:off x="9588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66412</xdr:rowOff>
    </xdr:from>
    <xdr:ext cx="378565" cy="259045"/>
    <xdr:sp macro="" textlink="">
      <xdr:nvSpPr>
        <xdr:cNvPr id="312" name="テキスト ボックス 311"/>
        <xdr:cNvSpPr txBox="1"/>
      </xdr:nvSpPr>
      <xdr:spPr>
        <a:xfrm>
          <a:off x="9450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10261</xdr:rowOff>
    </xdr:from>
    <xdr:to>
      <xdr:col>46</xdr:col>
      <xdr:colOff>38100</xdr:colOff>
      <xdr:row>38</xdr:row>
      <xdr:rowOff>111861</xdr:rowOff>
    </xdr:to>
    <xdr:sp macro="" textlink="">
      <xdr:nvSpPr>
        <xdr:cNvPr id="313" name="楕円 312"/>
        <xdr:cNvSpPr/>
      </xdr:nvSpPr>
      <xdr:spPr>
        <a:xfrm>
          <a:off x="8699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102988</xdr:rowOff>
    </xdr:from>
    <xdr:ext cx="378565" cy="259045"/>
    <xdr:sp macro="" textlink="">
      <xdr:nvSpPr>
        <xdr:cNvPr id="314" name="テキスト ボックス 313"/>
        <xdr:cNvSpPr txBox="1"/>
      </xdr:nvSpPr>
      <xdr:spPr>
        <a:xfrm>
          <a:off x="8561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8433</xdr:rowOff>
    </xdr:from>
    <xdr:to>
      <xdr:col>41</xdr:col>
      <xdr:colOff>101600</xdr:colOff>
      <xdr:row>38</xdr:row>
      <xdr:rowOff>110033</xdr:rowOff>
    </xdr:to>
    <xdr:sp macro="" textlink="">
      <xdr:nvSpPr>
        <xdr:cNvPr id="315" name="楕円 314"/>
        <xdr:cNvSpPr/>
      </xdr:nvSpPr>
      <xdr:spPr>
        <a:xfrm>
          <a:off x="7810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101160</xdr:rowOff>
    </xdr:from>
    <xdr:ext cx="378565" cy="259045"/>
    <xdr:sp macro="" textlink="">
      <xdr:nvSpPr>
        <xdr:cNvPr id="316" name="テキスト ボックス 315"/>
        <xdr:cNvSpPr txBox="1"/>
      </xdr:nvSpPr>
      <xdr:spPr>
        <a:xfrm>
          <a:off x="7672017" y="66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153822</xdr:rowOff>
    </xdr:from>
    <xdr:to>
      <xdr:col>36</xdr:col>
      <xdr:colOff>165100</xdr:colOff>
      <xdr:row>38</xdr:row>
      <xdr:rowOff>83972</xdr:rowOff>
    </xdr:to>
    <xdr:sp macro="" textlink="">
      <xdr:nvSpPr>
        <xdr:cNvPr id="317" name="楕円 316"/>
        <xdr:cNvSpPr/>
      </xdr:nvSpPr>
      <xdr:spPr>
        <a:xfrm>
          <a:off x="692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75099</xdr:rowOff>
    </xdr:from>
    <xdr:ext cx="378565" cy="259045"/>
    <xdr:sp macro="" textlink="">
      <xdr:nvSpPr>
        <xdr:cNvPr id="318" name="テキスト ボックス 317"/>
        <xdr:cNvSpPr txBox="1"/>
      </xdr:nvSpPr>
      <xdr:spPr>
        <a:xfrm>
          <a:off x="6783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2" name="直線コネクタ 341"/>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3" name="農林水産業費最小値テキスト"/>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4" name="直線コネクタ 343"/>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5" name="農林水産業費最大値テキスト"/>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6" name="直線コネクタ 345"/>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76886</xdr:rowOff>
    </xdr:from>
    <xdr:to>
      <xdr:col>55</xdr:col>
      <xdr:colOff>0</xdr:colOff>
      <xdr:row>55</xdr:row>
      <xdr:rowOff>144932</xdr:rowOff>
    </xdr:to>
    <xdr:cxnSp macro="">
      <xdr:nvCxnSpPr>
        <xdr:cNvPr id="347" name="直線コネクタ 346"/>
        <xdr:cNvCxnSpPr/>
      </xdr:nvCxnSpPr>
      <xdr:spPr>
        <a:xfrm flipV="1">
          <a:off x="9639300" y="9506636"/>
          <a:ext cx="8382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8" name="農林水産業費平均値テキスト"/>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9" name="フローチャート: 判断 348"/>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127559</xdr:rowOff>
    </xdr:from>
    <xdr:to>
      <xdr:col>50</xdr:col>
      <xdr:colOff>114300</xdr:colOff>
      <xdr:row>55</xdr:row>
      <xdr:rowOff>144932</xdr:rowOff>
    </xdr:to>
    <xdr:cxnSp macro="">
      <xdr:nvCxnSpPr>
        <xdr:cNvPr id="350" name="直線コネクタ 349"/>
        <xdr:cNvCxnSpPr/>
      </xdr:nvCxnSpPr>
      <xdr:spPr>
        <a:xfrm>
          <a:off x="8750300" y="955730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1" name="フローチャート: 判断 350"/>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2" name="テキスト ボックス 351"/>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127559</xdr:rowOff>
    </xdr:from>
    <xdr:to>
      <xdr:col>45</xdr:col>
      <xdr:colOff>177800</xdr:colOff>
      <xdr:row>55</xdr:row>
      <xdr:rowOff>149898</xdr:rowOff>
    </xdr:to>
    <xdr:cxnSp macro="">
      <xdr:nvCxnSpPr>
        <xdr:cNvPr id="353" name="直線コネクタ 352"/>
        <xdr:cNvCxnSpPr/>
      </xdr:nvCxnSpPr>
      <xdr:spPr>
        <a:xfrm flipV="1">
          <a:off x="7861300" y="9557309"/>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4" name="フローチャート: 判断 353"/>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5" name="テキスト ボックス 354"/>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149898</xdr:rowOff>
    </xdr:from>
    <xdr:to>
      <xdr:col>41</xdr:col>
      <xdr:colOff>50800</xdr:colOff>
      <xdr:row>55</xdr:row>
      <xdr:rowOff>159334</xdr:rowOff>
    </xdr:to>
    <xdr:cxnSp macro="">
      <xdr:nvCxnSpPr>
        <xdr:cNvPr id="356" name="直線コネクタ 355"/>
        <xdr:cNvCxnSpPr/>
      </xdr:nvCxnSpPr>
      <xdr:spPr>
        <a:xfrm flipV="1">
          <a:off x="6972300" y="9579648"/>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7" name="フローチャート: 判断 356"/>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20731</xdr:rowOff>
    </xdr:from>
    <xdr:ext cx="534377" cy="259045"/>
    <xdr:sp macro="" textlink="">
      <xdr:nvSpPr>
        <xdr:cNvPr id="358" name="テキスト ボックス 357"/>
        <xdr:cNvSpPr txBox="1"/>
      </xdr:nvSpPr>
      <xdr:spPr>
        <a:xfrm>
          <a:off x="7594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9" name="フローチャート: 判断 358"/>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163453</xdr:rowOff>
    </xdr:from>
    <xdr:ext cx="534377" cy="259045"/>
    <xdr:sp macro="" textlink="">
      <xdr:nvSpPr>
        <xdr:cNvPr id="360" name="テキスト ボックス 359"/>
        <xdr:cNvSpPr txBox="1"/>
      </xdr:nvSpPr>
      <xdr:spPr>
        <a:xfrm>
          <a:off x="6705111" y="97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26086</xdr:rowOff>
    </xdr:from>
    <xdr:to>
      <xdr:col>55</xdr:col>
      <xdr:colOff>50800</xdr:colOff>
      <xdr:row>55</xdr:row>
      <xdr:rowOff>127686</xdr:rowOff>
    </xdr:to>
    <xdr:sp macro="" textlink="">
      <xdr:nvSpPr>
        <xdr:cNvPr id="366" name="楕円 365"/>
        <xdr:cNvSpPr/>
      </xdr:nvSpPr>
      <xdr:spPr>
        <a:xfrm>
          <a:off x="10426700" y="94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48963</xdr:rowOff>
    </xdr:from>
    <xdr:ext cx="534377" cy="259045"/>
    <xdr:sp macro="" textlink="">
      <xdr:nvSpPr>
        <xdr:cNvPr id="367" name="農林水産業費該当値テキスト"/>
        <xdr:cNvSpPr txBox="1"/>
      </xdr:nvSpPr>
      <xdr:spPr>
        <a:xfrm>
          <a:off x="10528300" y="93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94132</xdr:rowOff>
    </xdr:from>
    <xdr:to>
      <xdr:col>50</xdr:col>
      <xdr:colOff>165100</xdr:colOff>
      <xdr:row>56</xdr:row>
      <xdr:rowOff>24282</xdr:rowOff>
    </xdr:to>
    <xdr:sp macro="" textlink="">
      <xdr:nvSpPr>
        <xdr:cNvPr id="368" name="楕円 367"/>
        <xdr:cNvSpPr/>
      </xdr:nvSpPr>
      <xdr:spPr>
        <a:xfrm>
          <a:off x="9588500" y="95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40809</xdr:rowOff>
    </xdr:from>
    <xdr:ext cx="534377" cy="259045"/>
    <xdr:sp macro="" textlink="">
      <xdr:nvSpPr>
        <xdr:cNvPr id="369" name="テキスト ボックス 368"/>
        <xdr:cNvSpPr txBox="1"/>
      </xdr:nvSpPr>
      <xdr:spPr>
        <a:xfrm>
          <a:off x="9372111" y="929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76759</xdr:rowOff>
    </xdr:from>
    <xdr:to>
      <xdr:col>46</xdr:col>
      <xdr:colOff>38100</xdr:colOff>
      <xdr:row>56</xdr:row>
      <xdr:rowOff>6909</xdr:rowOff>
    </xdr:to>
    <xdr:sp macro="" textlink="">
      <xdr:nvSpPr>
        <xdr:cNvPr id="370" name="楕円 369"/>
        <xdr:cNvSpPr/>
      </xdr:nvSpPr>
      <xdr:spPr>
        <a:xfrm>
          <a:off x="8699500" y="95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23436</xdr:rowOff>
    </xdr:from>
    <xdr:ext cx="534377" cy="259045"/>
    <xdr:sp macro="" textlink="">
      <xdr:nvSpPr>
        <xdr:cNvPr id="371" name="テキスト ボックス 370"/>
        <xdr:cNvSpPr txBox="1"/>
      </xdr:nvSpPr>
      <xdr:spPr>
        <a:xfrm>
          <a:off x="8483111" y="92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99098</xdr:rowOff>
    </xdr:from>
    <xdr:to>
      <xdr:col>41</xdr:col>
      <xdr:colOff>101600</xdr:colOff>
      <xdr:row>56</xdr:row>
      <xdr:rowOff>29248</xdr:rowOff>
    </xdr:to>
    <xdr:sp macro="" textlink="">
      <xdr:nvSpPr>
        <xdr:cNvPr id="372" name="楕円 371"/>
        <xdr:cNvSpPr/>
      </xdr:nvSpPr>
      <xdr:spPr>
        <a:xfrm>
          <a:off x="7810500" y="95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45775</xdr:rowOff>
    </xdr:from>
    <xdr:ext cx="534377" cy="259045"/>
    <xdr:sp macro="" textlink="">
      <xdr:nvSpPr>
        <xdr:cNvPr id="373" name="テキスト ボックス 372"/>
        <xdr:cNvSpPr txBox="1"/>
      </xdr:nvSpPr>
      <xdr:spPr>
        <a:xfrm>
          <a:off x="7594111" y="93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108534</xdr:rowOff>
    </xdr:from>
    <xdr:to>
      <xdr:col>36</xdr:col>
      <xdr:colOff>165100</xdr:colOff>
      <xdr:row>56</xdr:row>
      <xdr:rowOff>38684</xdr:rowOff>
    </xdr:to>
    <xdr:sp macro="" textlink="">
      <xdr:nvSpPr>
        <xdr:cNvPr id="374" name="楕円 373"/>
        <xdr:cNvSpPr/>
      </xdr:nvSpPr>
      <xdr:spPr>
        <a:xfrm>
          <a:off x="6921500" y="95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55211</xdr:rowOff>
    </xdr:from>
    <xdr:ext cx="534377" cy="259045"/>
    <xdr:sp macro="" textlink="">
      <xdr:nvSpPr>
        <xdr:cNvPr id="375" name="テキスト ボックス 374"/>
        <xdr:cNvSpPr txBox="1"/>
      </xdr:nvSpPr>
      <xdr:spPr>
        <a:xfrm>
          <a:off x="6705111" y="93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1" name="直線コネクタ 400"/>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2" name="商工費最小値テキスト"/>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3" name="直線コネクタ 402"/>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4" name="商工費最大値テキスト"/>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5" name="直線コネクタ 404"/>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10019</xdr:rowOff>
    </xdr:from>
    <xdr:to>
      <xdr:col>55</xdr:col>
      <xdr:colOff>0</xdr:colOff>
      <xdr:row>74</xdr:row>
      <xdr:rowOff>38724</xdr:rowOff>
    </xdr:to>
    <xdr:cxnSp macro="">
      <xdr:nvCxnSpPr>
        <xdr:cNvPr id="406" name="直線コネクタ 405"/>
        <xdr:cNvCxnSpPr/>
      </xdr:nvCxnSpPr>
      <xdr:spPr>
        <a:xfrm>
          <a:off x="9639300" y="12697319"/>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7" name="商工費平均値テキスト"/>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8" name="フローチャート: 判断 407"/>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10019</xdr:rowOff>
    </xdr:from>
    <xdr:to>
      <xdr:col>50</xdr:col>
      <xdr:colOff>114300</xdr:colOff>
      <xdr:row>74</xdr:row>
      <xdr:rowOff>143521</xdr:rowOff>
    </xdr:to>
    <xdr:cxnSp macro="">
      <xdr:nvCxnSpPr>
        <xdr:cNvPr id="409" name="直線コネクタ 408"/>
        <xdr:cNvCxnSpPr/>
      </xdr:nvCxnSpPr>
      <xdr:spPr>
        <a:xfrm flipV="1">
          <a:off x="8750300" y="12697319"/>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0" name="フローチャート: 判断 409"/>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11" name="テキスト ボックス 410"/>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143521</xdr:rowOff>
    </xdr:from>
    <xdr:to>
      <xdr:col>45</xdr:col>
      <xdr:colOff>177800</xdr:colOff>
      <xdr:row>77</xdr:row>
      <xdr:rowOff>18314</xdr:rowOff>
    </xdr:to>
    <xdr:cxnSp macro="">
      <xdr:nvCxnSpPr>
        <xdr:cNvPr id="412" name="直線コネクタ 411"/>
        <xdr:cNvCxnSpPr/>
      </xdr:nvCxnSpPr>
      <xdr:spPr>
        <a:xfrm flipV="1">
          <a:off x="7861300" y="12830821"/>
          <a:ext cx="889000" cy="3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3" name="フローチャート: 判断 412"/>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14" name="テキスト ボックス 413"/>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15962</xdr:rowOff>
    </xdr:from>
    <xdr:to>
      <xdr:col>41</xdr:col>
      <xdr:colOff>50800</xdr:colOff>
      <xdr:row>77</xdr:row>
      <xdr:rowOff>18314</xdr:rowOff>
    </xdr:to>
    <xdr:cxnSp macro="">
      <xdr:nvCxnSpPr>
        <xdr:cNvPr id="415" name="直線コネクタ 414"/>
        <xdr:cNvCxnSpPr/>
      </xdr:nvCxnSpPr>
      <xdr:spPr>
        <a:xfrm>
          <a:off x="6972300" y="13217612"/>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6" name="フローチャート: 判断 415"/>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7" name="テキスト ボックス 416"/>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8" name="フローチャート: 判断 417"/>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9" name="テキスト ボックス 418"/>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159374</xdr:rowOff>
    </xdr:from>
    <xdr:to>
      <xdr:col>55</xdr:col>
      <xdr:colOff>50800</xdr:colOff>
      <xdr:row>74</xdr:row>
      <xdr:rowOff>89524</xdr:rowOff>
    </xdr:to>
    <xdr:sp macro="" textlink="">
      <xdr:nvSpPr>
        <xdr:cNvPr id="425" name="楕円 424"/>
        <xdr:cNvSpPr/>
      </xdr:nvSpPr>
      <xdr:spPr>
        <a:xfrm>
          <a:off x="10426700" y="126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10801</xdr:rowOff>
    </xdr:from>
    <xdr:ext cx="534377" cy="259045"/>
    <xdr:sp macro="" textlink="">
      <xdr:nvSpPr>
        <xdr:cNvPr id="426" name="商工費該当値テキスト"/>
        <xdr:cNvSpPr txBox="1"/>
      </xdr:nvSpPr>
      <xdr:spPr>
        <a:xfrm>
          <a:off x="10528300" y="125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130669</xdr:rowOff>
    </xdr:from>
    <xdr:to>
      <xdr:col>50</xdr:col>
      <xdr:colOff>165100</xdr:colOff>
      <xdr:row>74</xdr:row>
      <xdr:rowOff>60819</xdr:rowOff>
    </xdr:to>
    <xdr:sp macro="" textlink="">
      <xdr:nvSpPr>
        <xdr:cNvPr id="427" name="楕円 426"/>
        <xdr:cNvSpPr/>
      </xdr:nvSpPr>
      <xdr:spPr>
        <a:xfrm>
          <a:off x="9588500" y="126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77346</xdr:rowOff>
    </xdr:from>
    <xdr:ext cx="534377" cy="259045"/>
    <xdr:sp macro="" textlink="">
      <xdr:nvSpPr>
        <xdr:cNvPr id="428" name="テキスト ボックス 427"/>
        <xdr:cNvSpPr txBox="1"/>
      </xdr:nvSpPr>
      <xdr:spPr>
        <a:xfrm>
          <a:off x="9372111" y="124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92721</xdr:rowOff>
    </xdr:from>
    <xdr:to>
      <xdr:col>46</xdr:col>
      <xdr:colOff>38100</xdr:colOff>
      <xdr:row>75</xdr:row>
      <xdr:rowOff>22871</xdr:rowOff>
    </xdr:to>
    <xdr:sp macro="" textlink="">
      <xdr:nvSpPr>
        <xdr:cNvPr id="429" name="楕円 428"/>
        <xdr:cNvSpPr/>
      </xdr:nvSpPr>
      <xdr:spPr>
        <a:xfrm>
          <a:off x="8699500" y="127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39398</xdr:rowOff>
    </xdr:from>
    <xdr:ext cx="534377" cy="259045"/>
    <xdr:sp macro="" textlink="">
      <xdr:nvSpPr>
        <xdr:cNvPr id="430" name="テキスト ボックス 429"/>
        <xdr:cNvSpPr txBox="1"/>
      </xdr:nvSpPr>
      <xdr:spPr>
        <a:xfrm>
          <a:off x="8483111" y="125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138964</xdr:rowOff>
    </xdr:from>
    <xdr:to>
      <xdr:col>41</xdr:col>
      <xdr:colOff>101600</xdr:colOff>
      <xdr:row>77</xdr:row>
      <xdr:rowOff>69114</xdr:rowOff>
    </xdr:to>
    <xdr:sp macro="" textlink="">
      <xdr:nvSpPr>
        <xdr:cNvPr id="431" name="楕円 430"/>
        <xdr:cNvSpPr/>
      </xdr:nvSpPr>
      <xdr:spPr>
        <a:xfrm>
          <a:off x="7810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60241</xdr:rowOff>
    </xdr:from>
    <xdr:ext cx="534377" cy="259045"/>
    <xdr:sp macro="" textlink="">
      <xdr:nvSpPr>
        <xdr:cNvPr id="432" name="テキスト ボックス 431"/>
        <xdr:cNvSpPr txBox="1"/>
      </xdr:nvSpPr>
      <xdr:spPr>
        <a:xfrm>
          <a:off x="7594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136612</xdr:rowOff>
    </xdr:from>
    <xdr:to>
      <xdr:col>36</xdr:col>
      <xdr:colOff>165100</xdr:colOff>
      <xdr:row>77</xdr:row>
      <xdr:rowOff>66762</xdr:rowOff>
    </xdr:to>
    <xdr:sp macro="" textlink="">
      <xdr:nvSpPr>
        <xdr:cNvPr id="433" name="楕円 432"/>
        <xdr:cNvSpPr/>
      </xdr:nvSpPr>
      <xdr:spPr>
        <a:xfrm>
          <a:off x="6921500" y="131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57889</xdr:rowOff>
    </xdr:from>
    <xdr:ext cx="534377" cy="259045"/>
    <xdr:sp macro="" textlink="">
      <xdr:nvSpPr>
        <xdr:cNvPr id="434" name="テキスト ボックス 433"/>
        <xdr:cNvSpPr txBox="1"/>
      </xdr:nvSpPr>
      <xdr:spPr>
        <a:xfrm>
          <a:off x="6705111" y="132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9" name="直線コネクタ 458"/>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0" name="土木費最小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1" name="直線コネクタ 460"/>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2" name="土木費最大値テキスト"/>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3" name="直線コネクタ 462"/>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125107</xdr:rowOff>
    </xdr:from>
    <xdr:to>
      <xdr:col>55</xdr:col>
      <xdr:colOff>0</xdr:colOff>
      <xdr:row>97</xdr:row>
      <xdr:rowOff>127164</xdr:rowOff>
    </xdr:to>
    <xdr:cxnSp macro="">
      <xdr:nvCxnSpPr>
        <xdr:cNvPr id="464" name="直線コネクタ 463"/>
        <xdr:cNvCxnSpPr/>
      </xdr:nvCxnSpPr>
      <xdr:spPr>
        <a:xfrm>
          <a:off x="9639300" y="1675575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5" name="土木費平均値テキスト"/>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6" name="フローチャート: 判断 465"/>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125107</xdr:rowOff>
    </xdr:from>
    <xdr:to>
      <xdr:col>50</xdr:col>
      <xdr:colOff>114300</xdr:colOff>
      <xdr:row>97</xdr:row>
      <xdr:rowOff>155835</xdr:rowOff>
    </xdr:to>
    <xdr:cxnSp macro="">
      <xdr:nvCxnSpPr>
        <xdr:cNvPr id="467" name="直線コネクタ 466"/>
        <xdr:cNvCxnSpPr/>
      </xdr:nvCxnSpPr>
      <xdr:spPr>
        <a:xfrm flipV="1">
          <a:off x="8750300" y="16755757"/>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8" name="フローチャート: 判断 467"/>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9" name="テキスト ボックス 468"/>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144596</xdr:rowOff>
    </xdr:from>
    <xdr:to>
      <xdr:col>45</xdr:col>
      <xdr:colOff>177800</xdr:colOff>
      <xdr:row>97</xdr:row>
      <xdr:rowOff>155835</xdr:rowOff>
    </xdr:to>
    <xdr:cxnSp macro="">
      <xdr:nvCxnSpPr>
        <xdr:cNvPr id="470" name="直線コネクタ 469"/>
        <xdr:cNvCxnSpPr/>
      </xdr:nvCxnSpPr>
      <xdr:spPr>
        <a:xfrm>
          <a:off x="7861300" y="16775246"/>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71" name="フローチャート: 判断 470"/>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2" name="テキスト ボックス 471"/>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144596</xdr:rowOff>
    </xdr:from>
    <xdr:to>
      <xdr:col>41</xdr:col>
      <xdr:colOff>50800</xdr:colOff>
      <xdr:row>98</xdr:row>
      <xdr:rowOff>4445</xdr:rowOff>
    </xdr:to>
    <xdr:cxnSp macro="">
      <xdr:nvCxnSpPr>
        <xdr:cNvPr id="473" name="直線コネクタ 472"/>
        <xdr:cNvCxnSpPr/>
      </xdr:nvCxnSpPr>
      <xdr:spPr>
        <a:xfrm flipV="1">
          <a:off x="6972300" y="16775246"/>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4" name="フローチャート: 判断 473"/>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5" name="テキスト ボックス 474"/>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6" name="フローチャート: 判断 475"/>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7" name="テキスト ボックス 476"/>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76364</xdr:rowOff>
    </xdr:from>
    <xdr:to>
      <xdr:col>55</xdr:col>
      <xdr:colOff>50800</xdr:colOff>
      <xdr:row>98</xdr:row>
      <xdr:rowOff>6514</xdr:rowOff>
    </xdr:to>
    <xdr:sp macro="" textlink="">
      <xdr:nvSpPr>
        <xdr:cNvPr id="483" name="楕円 482"/>
        <xdr:cNvSpPr/>
      </xdr:nvSpPr>
      <xdr:spPr>
        <a:xfrm>
          <a:off x="10426700" y="167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162741</xdr:rowOff>
    </xdr:from>
    <xdr:ext cx="534377" cy="259045"/>
    <xdr:sp macro="" textlink="">
      <xdr:nvSpPr>
        <xdr:cNvPr id="484" name="土木費該当値テキスト"/>
        <xdr:cNvSpPr txBox="1"/>
      </xdr:nvSpPr>
      <xdr:spPr>
        <a:xfrm>
          <a:off x="10528300" y="1662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74307</xdr:rowOff>
    </xdr:from>
    <xdr:to>
      <xdr:col>50</xdr:col>
      <xdr:colOff>165100</xdr:colOff>
      <xdr:row>98</xdr:row>
      <xdr:rowOff>4457</xdr:rowOff>
    </xdr:to>
    <xdr:sp macro="" textlink="">
      <xdr:nvSpPr>
        <xdr:cNvPr id="485" name="楕円 484"/>
        <xdr:cNvSpPr/>
      </xdr:nvSpPr>
      <xdr:spPr>
        <a:xfrm>
          <a:off x="9588500" y="167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167034</xdr:rowOff>
    </xdr:from>
    <xdr:ext cx="534377" cy="259045"/>
    <xdr:sp macro="" textlink="">
      <xdr:nvSpPr>
        <xdr:cNvPr id="486" name="テキスト ボックス 485"/>
        <xdr:cNvSpPr txBox="1"/>
      </xdr:nvSpPr>
      <xdr:spPr>
        <a:xfrm>
          <a:off x="9372111" y="167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105035</xdr:rowOff>
    </xdr:from>
    <xdr:to>
      <xdr:col>46</xdr:col>
      <xdr:colOff>38100</xdr:colOff>
      <xdr:row>98</xdr:row>
      <xdr:rowOff>35185</xdr:rowOff>
    </xdr:to>
    <xdr:sp macro="" textlink="">
      <xdr:nvSpPr>
        <xdr:cNvPr id="487" name="楕円 486"/>
        <xdr:cNvSpPr/>
      </xdr:nvSpPr>
      <xdr:spPr>
        <a:xfrm>
          <a:off x="8699500" y="167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26312</xdr:rowOff>
    </xdr:from>
    <xdr:ext cx="534377" cy="259045"/>
    <xdr:sp macro="" textlink="">
      <xdr:nvSpPr>
        <xdr:cNvPr id="488" name="テキスト ボックス 487"/>
        <xdr:cNvSpPr txBox="1"/>
      </xdr:nvSpPr>
      <xdr:spPr>
        <a:xfrm>
          <a:off x="8483111" y="168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93796</xdr:rowOff>
    </xdr:from>
    <xdr:to>
      <xdr:col>41</xdr:col>
      <xdr:colOff>101600</xdr:colOff>
      <xdr:row>98</xdr:row>
      <xdr:rowOff>23946</xdr:rowOff>
    </xdr:to>
    <xdr:sp macro="" textlink="">
      <xdr:nvSpPr>
        <xdr:cNvPr id="489" name="楕円 488"/>
        <xdr:cNvSpPr/>
      </xdr:nvSpPr>
      <xdr:spPr>
        <a:xfrm>
          <a:off x="7810500" y="16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15073</xdr:rowOff>
    </xdr:from>
    <xdr:ext cx="534377" cy="259045"/>
    <xdr:sp macro="" textlink="">
      <xdr:nvSpPr>
        <xdr:cNvPr id="490" name="テキスト ボックス 489"/>
        <xdr:cNvSpPr txBox="1"/>
      </xdr:nvSpPr>
      <xdr:spPr>
        <a:xfrm>
          <a:off x="7594111" y="168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125095</xdr:rowOff>
    </xdr:from>
    <xdr:to>
      <xdr:col>36</xdr:col>
      <xdr:colOff>165100</xdr:colOff>
      <xdr:row>98</xdr:row>
      <xdr:rowOff>55245</xdr:rowOff>
    </xdr:to>
    <xdr:sp macro="" textlink="">
      <xdr:nvSpPr>
        <xdr:cNvPr id="491" name="楕円 490"/>
        <xdr:cNvSpPr/>
      </xdr:nvSpPr>
      <xdr:spPr>
        <a:xfrm>
          <a:off x="6921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46372</xdr:rowOff>
    </xdr:from>
    <xdr:ext cx="534377" cy="259045"/>
    <xdr:sp macro="" textlink="">
      <xdr:nvSpPr>
        <xdr:cNvPr id="492" name="テキスト ボックス 491"/>
        <xdr:cNvSpPr txBox="1"/>
      </xdr:nvSpPr>
      <xdr:spPr>
        <a:xfrm>
          <a:off x="6705111" y="168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8" name="直線コネクタ 517"/>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9" name="消防費最小値テキスト"/>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0" name="直線コネクタ 519"/>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1" name="消防費最大値テキスト"/>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2" name="直線コネクタ 521"/>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82011</xdr:rowOff>
    </xdr:from>
    <xdr:to>
      <xdr:col>85</xdr:col>
      <xdr:colOff>127000</xdr:colOff>
      <xdr:row>36</xdr:row>
      <xdr:rowOff>81815</xdr:rowOff>
    </xdr:to>
    <xdr:cxnSp macro="">
      <xdr:nvCxnSpPr>
        <xdr:cNvPr id="523" name="直線コネクタ 522"/>
        <xdr:cNvCxnSpPr/>
      </xdr:nvCxnSpPr>
      <xdr:spPr>
        <a:xfrm>
          <a:off x="15481300" y="6082761"/>
          <a:ext cx="838200" cy="1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24" name="消防費平均値テキスト"/>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5" name="フローチャート: 判断 524"/>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82011</xdr:rowOff>
    </xdr:from>
    <xdr:to>
      <xdr:col>81</xdr:col>
      <xdr:colOff>50800</xdr:colOff>
      <xdr:row>36</xdr:row>
      <xdr:rowOff>124318</xdr:rowOff>
    </xdr:to>
    <xdr:cxnSp macro="">
      <xdr:nvCxnSpPr>
        <xdr:cNvPr id="526" name="直線コネクタ 525"/>
        <xdr:cNvCxnSpPr/>
      </xdr:nvCxnSpPr>
      <xdr:spPr>
        <a:xfrm flipV="1">
          <a:off x="14592300" y="6082761"/>
          <a:ext cx="889000" cy="2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7" name="フローチャート: 判断 526"/>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8" name="テキスト ボックス 527"/>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124318</xdr:rowOff>
    </xdr:from>
    <xdr:to>
      <xdr:col>76</xdr:col>
      <xdr:colOff>114300</xdr:colOff>
      <xdr:row>36</xdr:row>
      <xdr:rowOff>136647</xdr:rowOff>
    </xdr:to>
    <xdr:cxnSp macro="">
      <xdr:nvCxnSpPr>
        <xdr:cNvPr id="529" name="直線コネクタ 528"/>
        <xdr:cNvCxnSpPr/>
      </xdr:nvCxnSpPr>
      <xdr:spPr>
        <a:xfrm flipV="1">
          <a:off x="13703300" y="6296518"/>
          <a:ext cx="889000" cy="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0" name="フローチャート: 判断 529"/>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31" name="テキスト ボックス 530"/>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105345</xdr:rowOff>
    </xdr:from>
    <xdr:to>
      <xdr:col>71</xdr:col>
      <xdr:colOff>177800</xdr:colOff>
      <xdr:row>36</xdr:row>
      <xdr:rowOff>136647</xdr:rowOff>
    </xdr:to>
    <xdr:cxnSp macro="">
      <xdr:nvCxnSpPr>
        <xdr:cNvPr id="532" name="直線コネクタ 531"/>
        <xdr:cNvCxnSpPr/>
      </xdr:nvCxnSpPr>
      <xdr:spPr>
        <a:xfrm>
          <a:off x="12814300" y="6277545"/>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3" name="フローチャート: 判断 532"/>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32171</xdr:rowOff>
    </xdr:from>
    <xdr:ext cx="534377" cy="259045"/>
    <xdr:sp macro="" textlink="">
      <xdr:nvSpPr>
        <xdr:cNvPr id="534" name="テキスト ボックス 533"/>
        <xdr:cNvSpPr txBox="1"/>
      </xdr:nvSpPr>
      <xdr:spPr>
        <a:xfrm>
          <a:off x="13436111" y="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5" name="フローチャート: 判断 534"/>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53154</xdr:rowOff>
    </xdr:from>
    <xdr:ext cx="534377" cy="259045"/>
    <xdr:sp macro="" textlink="">
      <xdr:nvSpPr>
        <xdr:cNvPr id="536" name="テキスト ボックス 535"/>
        <xdr:cNvSpPr txBox="1"/>
      </xdr:nvSpPr>
      <xdr:spPr>
        <a:xfrm>
          <a:off x="12547111" y="63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31015</xdr:rowOff>
    </xdr:from>
    <xdr:to>
      <xdr:col>85</xdr:col>
      <xdr:colOff>177800</xdr:colOff>
      <xdr:row>36</xdr:row>
      <xdr:rowOff>132615</xdr:rowOff>
    </xdr:to>
    <xdr:sp macro="" textlink="">
      <xdr:nvSpPr>
        <xdr:cNvPr id="542" name="楕円 541"/>
        <xdr:cNvSpPr/>
      </xdr:nvSpPr>
      <xdr:spPr>
        <a:xfrm>
          <a:off x="16268700" y="62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53892</xdr:rowOff>
    </xdr:from>
    <xdr:ext cx="534377" cy="259045"/>
    <xdr:sp macro="" textlink="">
      <xdr:nvSpPr>
        <xdr:cNvPr id="543" name="消防費該当値テキスト"/>
        <xdr:cNvSpPr txBox="1"/>
      </xdr:nvSpPr>
      <xdr:spPr>
        <a:xfrm>
          <a:off x="16370300" y="605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31211</xdr:rowOff>
    </xdr:from>
    <xdr:to>
      <xdr:col>81</xdr:col>
      <xdr:colOff>101600</xdr:colOff>
      <xdr:row>35</xdr:row>
      <xdr:rowOff>132811</xdr:rowOff>
    </xdr:to>
    <xdr:sp macro="" textlink="">
      <xdr:nvSpPr>
        <xdr:cNvPr id="544" name="楕円 543"/>
        <xdr:cNvSpPr/>
      </xdr:nvSpPr>
      <xdr:spPr>
        <a:xfrm>
          <a:off x="15430500" y="60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149338</xdr:rowOff>
    </xdr:from>
    <xdr:ext cx="534377" cy="259045"/>
    <xdr:sp macro="" textlink="">
      <xdr:nvSpPr>
        <xdr:cNvPr id="545" name="テキスト ボックス 544"/>
        <xdr:cNvSpPr txBox="1"/>
      </xdr:nvSpPr>
      <xdr:spPr>
        <a:xfrm>
          <a:off x="15214111" y="580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73518</xdr:rowOff>
    </xdr:from>
    <xdr:to>
      <xdr:col>76</xdr:col>
      <xdr:colOff>165100</xdr:colOff>
      <xdr:row>37</xdr:row>
      <xdr:rowOff>3668</xdr:rowOff>
    </xdr:to>
    <xdr:sp macro="" textlink="">
      <xdr:nvSpPr>
        <xdr:cNvPr id="546" name="楕円 545"/>
        <xdr:cNvSpPr/>
      </xdr:nvSpPr>
      <xdr:spPr>
        <a:xfrm>
          <a:off x="14541500" y="62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166245</xdr:rowOff>
    </xdr:from>
    <xdr:ext cx="534377" cy="259045"/>
    <xdr:sp macro="" textlink="">
      <xdr:nvSpPr>
        <xdr:cNvPr id="547" name="テキスト ボックス 546"/>
        <xdr:cNvSpPr txBox="1"/>
      </xdr:nvSpPr>
      <xdr:spPr>
        <a:xfrm>
          <a:off x="14325111" y="633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85847</xdr:rowOff>
    </xdr:from>
    <xdr:to>
      <xdr:col>72</xdr:col>
      <xdr:colOff>38100</xdr:colOff>
      <xdr:row>37</xdr:row>
      <xdr:rowOff>15997</xdr:rowOff>
    </xdr:to>
    <xdr:sp macro="" textlink="">
      <xdr:nvSpPr>
        <xdr:cNvPr id="548" name="楕円 547"/>
        <xdr:cNvSpPr/>
      </xdr:nvSpPr>
      <xdr:spPr>
        <a:xfrm>
          <a:off x="13652500" y="62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32524</xdr:rowOff>
    </xdr:from>
    <xdr:ext cx="534377" cy="259045"/>
    <xdr:sp macro="" textlink="">
      <xdr:nvSpPr>
        <xdr:cNvPr id="549" name="テキスト ボックス 548"/>
        <xdr:cNvSpPr txBox="1"/>
      </xdr:nvSpPr>
      <xdr:spPr>
        <a:xfrm>
          <a:off x="13436111" y="60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54545</xdr:rowOff>
    </xdr:from>
    <xdr:to>
      <xdr:col>67</xdr:col>
      <xdr:colOff>101600</xdr:colOff>
      <xdr:row>36</xdr:row>
      <xdr:rowOff>156145</xdr:rowOff>
    </xdr:to>
    <xdr:sp macro="" textlink="">
      <xdr:nvSpPr>
        <xdr:cNvPr id="550" name="楕円 549"/>
        <xdr:cNvSpPr/>
      </xdr:nvSpPr>
      <xdr:spPr>
        <a:xfrm>
          <a:off x="12763500" y="62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1222</xdr:rowOff>
    </xdr:from>
    <xdr:ext cx="534377" cy="259045"/>
    <xdr:sp macro="" textlink="">
      <xdr:nvSpPr>
        <xdr:cNvPr id="551" name="テキスト ボックス 550"/>
        <xdr:cNvSpPr txBox="1"/>
      </xdr:nvSpPr>
      <xdr:spPr>
        <a:xfrm>
          <a:off x="12547111" y="60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0" name="直線コネクタ 579"/>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1" name="教育費最小値テキスト"/>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2" name="直線コネクタ 581"/>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3" name="教育費最大値テキスト"/>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4" name="直線コネクタ 583"/>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102953</xdr:rowOff>
    </xdr:from>
    <xdr:to>
      <xdr:col>85</xdr:col>
      <xdr:colOff>127000</xdr:colOff>
      <xdr:row>55</xdr:row>
      <xdr:rowOff>36144</xdr:rowOff>
    </xdr:to>
    <xdr:cxnSp macro="">
      <xdr:nvCxnSpPr>
        <xdr:cNvPr id="585" name="直線コネクタ 584"/>
        <xdr:cNvCxnSpPr/>
      </xdr:nvCxnSpPr>
      <xdr:spPr>
        <a:xfrm flipV="1">
          <a:off x="15481300" y="9361253"/>
          <a:ext cx="838200" cy="10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6" name="教育費平均値テキスト"/>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7" name="フローチャート: 判断 586"/>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66091</xdr:rowOff>
    </xdr:from>
    <xdr:to>
      <xdr:col>81</xdr:col>
      <xdr:colOff>50800</xdr:colOff>
      <xdr:row>55</xdr:row>
      <xdr:rowOff>36144</xdr:rowOff>
    </xdr:to>
    <xdr:cxnSp macro="">
      <xdr:nvCxnSpPr>
        <xdr:cNvPr id="588" name="直線コネクタ 587"/>
        <xdr:cNvCxnSpPr/>
      </xdr:nvCxnSpPr>
      <xdr:spPr>
        <a:xfrm>
          <a:off x="14592300" y="9152941"/>
          <a:ext cx="8890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9" name="フローチャート: 判断 588"/>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48610</xdr:rowOff>
    </xdr:from>
    <xdr:ext cx="534377" cy="259045"/>
    <xdr:sp macro="" textlink="">
      <xdr:nvSpPr>
        <xdr:cNvPr id="590" name="テキスト ボックス 589"/>
        <xdr:cNvSpPr txBox="1"/>
      </xdr:nvSpPr>
      <xdr:spPr>
        <a:xfrm>
          <a:off x="15214111" y="96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66091</xdr:rowOff>
    </xdr:from>
    <xdr:to>
      <xdr:col>76</xdr:col>
      <xdr:colOff>114300</xdr:colOff>
      <xdr:row>54</xdr:row>
      <xdr:rowOff>145272</xdr:rowOff>
    </xdr:to>
    <xdr:cxnSp macro="">
      <xdr:nvCxnSpPr>
        <xdr:cNvPr id="591" name="直線コネクタ 590"/>
        <xdr:cNvCxnSpPr/>
      </xdr:nvCxnSpPr>
      <xdr:spPr>
        <a:xfrm flipV="1">
          <a:off x="13703300" y="9152941"/>
          <a:ext cx="889000" cy="2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2" name="フローチャート: 判断 591"/>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93" name="テキスト ボックス 592"/>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83993</xdr:rowOff>
    </xdr:from>
    <xdr:to>
      <xdr:col>71</xdr:col>
      <xdr:colOff>177800</xdr:colOff>
      <xdr:row>54</xdr:row>
      <xdr:rowOff>145272</xdr:rowOff>
    </xdr:to>
    <xdr:cxnSp macro="">
      <xdr:nvCxnSpPr>
        <xdr:cNvPr id="594" name="直線コネクタ 593"/>
        <xdr:cNvCxnSpPr/>
      </xdr:nvCxnSpPr>
      <xdr:spPr>
        <a:xfrm>
          <a:off x="12814300" y="9342293"/>
          <a:ext cx="889000" cy="6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5" name="フローチャート: 判断 594"/>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70184</xdr:rowOff>
    </xdr:from>
    <xdr:ext cx="534377" cy="259045"/>
    <xdr:sp macro="" textlink="">
      <xdr:nvSpPr>
        <xdr:cNvPr id="596" name="テキスト ボックス 595"/>
        <xdr:cNvSpPr txBox="1"/>
      </xdr:nvSpPr>
      <xdr:spPr>
        <a:xfrm>
          <a:off x="13436111" y="96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7" name="フローチャート: 判断 596"/>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139336</xdr:rowOff>
    </xdr:from>
    <xdr:ext cx="534377" cy="259045"/>
    <xdr:sp macro="" textlink="">
      <xdr:nvSpPr>
        <xdr:cNvPr id="598" name="テキスト ボックス 597"/>
        <xdr:cNvSpPr txBox="1"/>
      </xdr:nvSpPr>
      <xdr:spPr>
        <a:xfrm>
          <a:off x="12547111" y="97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52153</xdr:rowOff>
    </xdr:from>
    <xdr:to>
      <xdr:col>85</xdr:col>
      <xdr:colOff>177800</xdr:colOff>
      <xdr:row>54</xdr:row>
      <xdr:rowOff>153753</xdr:rowOff>
    </xdr:to>
    <xdr:sp macro="" textlink="">
      <xdr:nvSpPr>
        <xdr:cNvPr id="604" name="楕円 603"/>
        <xdr:cNvSpPr/>
      </xdr:nvSpPr>
      <xdr:spPr>
        <a:xfrm>
          <a:off x="16268700" y="93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75030</xdr:rowOff>
    </xdr:from>
    <xdr:ext cx="534377" cy="259045"/>
    <xdr:sp macro="" textlink="">
      <xdr:nvSpPr>
        <xdr:cNvPr id="605" name="教育費該当値テキスト"/>
        <xdr:cNvSpPr txBox="1"/>
      </xdr:nvSpPr>
      <xdr:spPr>
        <a:xfrm>
          <a:off x="16370300" y="91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156794</xdr:rowOff>
    </xdr:from>
    <xdr:to>
      <xdr:col>81</xdr:col>
      <xdr:colOff>101600</xdr:colOff>
      <xdr:row>55</xdr:row>
      <xdr:rowOff>86944</xdr:rowOff>
    </xdr:to>
    <xdr:sp macro="" textlink="">
      <xdr:nvSpPr>
        <xdr:cNvPr id="606" name="楕円 605"/>
        <xdr:cNvSpPr/>
      </xdr:nvSpPr>
      <xdr:spPr>
        <a:xfrm>
          <a:off x="15430500" y="94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103471</xdr:rowOff>
    </xdr:from>
    <xdr:ext cx="534377" cy="259045"/>
    <xdr:sp macro="" textlink="">
      <xdr:nvSpPr>
        <xdr:cNvPr id="607" name="テキスト ボックス 606"/>
        <xdr:cNvSpPr txBox="1"/>
      </xdr:nvSpPr>
      <xdr:spPr>
        <a:xfrm>
          <a:off x="15214111" y="91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15291</xdr:rowOff>
    </xdr:from>
    <xdr:to>
      <xdr:col>76</xdr:col>
      <xdr:colOff>165100</xdr:colOff>
      <xdr:row>53</xdr:row>
      <xdr:rowOff>116891</xdr:rowOff>
    </xdr:to>
    <xdr:sp macro="" textlink="">
      <xdr:nvSpPr>
        <xdr:cNvPr id="608" name="楕円 607"/>
        <xdr:cNvSpPr/>
      </xdr:nvSpPr>
      <xdr:spPr>
        <a:xfrm>
          <a:off x="14541500" y="910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133418</xdr:rowOff>
    </xdr:from>
    <xdr:ext cx="534377" cy="259045"/>
    <xdr:sp macro="" textlink="">
      <xdr:nvSpPr>
        <xdr:cNvPr id="609" name="テキスト ボックス 608"/>
        <xdr:cNvSpPr txBox="1"/>
      </xdr:nvSpPr>
      <xdr:spPr>
        <a:xfrm>
          <a:off x="14325111" y="88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94472</xdr:rowOff>
    </xdr:from>
    <xdr:to>
      <xdr:col>72</xdr:col>
      <xdr:colOff>38100</xdr:colOff>
      <xdr:row>55</xdr:row>
      <xdr:rowOff>24622</xdr:rowOff>
    </xdr:to>
    <xdr:sp macro="" textlink="">
      <xdr:nvSpPr>
        <xdr:cNvPr id="610" name="楕円 609"/>
        <xdr:cNvSpPr/>
      </xdr:nvSpPr>
      <xdr:spPr>
        <a:xfrm>
          <a:off x="13652500" y="93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41149</xdr:rowOff>
    </xdr:from>
    <xdr:ext cx="534377" cy="259045"/>
    <xdr:sp macro="" textlink="">
      <xdr:nvSpPr>
        <xdr:cNvPr id="611" name="テキスト ボックス 610"/>
        <xdr:cNvSpPr txBox="1"/>
      </xdr:nvSpPr>
      <xdr:spPr>
        <a:xfrm>
          <a:off x="13436111" y="91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33193</xdr:rowOff>
    </xdr:from>
    <xdr:to>
      <xdr:col>67</xdr:col>
      <xdr:colOff>101600</xdr:colOff>
      <xdr:row>54</xdr:row>
      <xdr:rowOff>134793</xdr:rowOff>
    </xdr:to>
    <xdr:sp macro="" textlink="">
      <xdr:nvSpPr>
        <xdr:cNvPr id="612" name="楕円 611"/>
        <xdr:cNvSpPr/>
      </xdr:nvSpPr>
      <xdr:spPr>
        <a:xfrm>
          <a:off x="12763500" y="92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151320</xdr:rowOff>
    </xdr:from>
    <xdr:ext cx="534377" cy="259045"/>
    <xdr:sp macro="" textlink="">
      <xdr:nvSpPr>
        <xdr:cNvPr id="613" name="テキスト ボックス 612"/>
        <xdr:cNvSpPr txBox="1"/>
      </xdr:nvSpPr>
      <xdr:spPr>
        <a:xfrm>
          <a:off x="12547111" y="90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5" name="直線コネクタ 634"/>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8" name="災害復旧費最大値テキスト"/>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9" name="直線コネクタ 638"/>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41" name="災害復旧費平均値テキスト"/>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2" name="フローチャート: 判断 641"/>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112131</xdr:rowOff>
    </xdr:from>
    <xdr:to>
      <xdr:col>81</xdr:col>
      <xdr:colOff>50800</xdr:colOff>
      <xdr:row>78</xdr:row>
      <xdr:rowOff>139700</xdr:rowOff>
    </xdr:to>
    <xdr:cxnSp macro="">
      <xdr:nvCxnSpPr>
        <xdr:cNvPr id="643" name="直線コネクタ 642"/>
        <xdr:cNvCxnSpPr/>
      </xdr:nvCxnSpPr>
      <xdr:spPr>
        <a:xfrm>
          <a:off x="14592300" y="13485231"/>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4" name="フローチャート: 判断 643"/>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5" name="テキスト ボックス 644"/>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52467</xdr:rowOff>
    </xdr:from>
    <xdr:to>
      <xdr:col>76</xdr:col>
      <xdr:colOff>114300</xdr:colOff>
      <xdr:row>78</xdr:row>
      <xdr:rowOff>112131</xdr:rowOff>
    </xdr:to>
    <xdr:cxnSp macro="">
      <xdr:nvCxnSpPr>
        <xdr:cNvPr id="646" name="直線コネクタ 645"/>
        <xdr:cNvCxnSpPr/>
      </xdr:nvCxnSpPr>
      <xdr:spPr>
        <a:xfrm>
          <a:off x="13703300" y="13254117"/>
          <a:ext cx="889000" cy="2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7" name="フローチャート: 判断 646"/>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8" name="テキスト ボックス 647"/>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52467</xdr:rowOff>
    </xdr:from>
    <xdr:to>
      <xdr:col>71</xdr:col>
      <xdr:colOff>177800</xdr:colOff>
      <xdr:row>77</xdr:row>
      <xdr:rowOff>101341</xdr:rowOff>
    </xdr:to>
    <xdr:cxnSp macro="">
      <xdr:nvCxnSpPr>
        <xdr:cNvPr id="649" name="直線コネクタ 648"/>
        <xdr:cNvCxnSpPr/>
      </xdr:nvCxnSpPr>
      <xdr:spPr>
        <a:xfrm flipV="1">
          <a:off x="12814300" y="13254117"/>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50" name="フローチャート: 判断 649"/>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51" name="テキスト ボックス 650"/>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52" name="フローチャート: 判断 651"/>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53" name="テキスト ボックス 652"/>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61331</xdr:rowOff>
    </xdr:from>
    <xdr:to>
      <xdr:col>76</xdr:col>
      <xdr:colOff>165100</xdr:colOff>
      <xdr:row>78</xdr:row>
      <xdr:rowOff>162931</xdr:rowOff>
    </xdr:to>
    <xdr:sp macro="" textlink="">
      <xdr:nvSpPr>
        <xdr:cNvPr id="663" name="楕円 662"/>
        <xdr:cNvSpPr/>
      </xdr:nvSpPr>
      <xdr:spPr>
        <a:xfrm>
          <a:off x="14541500" y="134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154058</xdr:rowOff>
    </xdr:from>
    <xdr:ext cx="378565" cy="259045"/>
    <xdr:sp macro="" textlink="">
      <xdr:nvSpPr>
        <xdr:cNvPr id="664" name="テキスト ボックス 663"/>
        <xdr:cNvSpPr txBox="1"/>
      </xdr:nvSpPr>
      <xdr:spPr>
        <a:xfrm>
          <a:off x="14403017" y="1352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1667</xdr:rowOff>
    </xdr:from>
    <xdr:to>
      <xdr:col>72</xdr:col>
      <xdr:colOff>38100</xdr:colOff>
      <xdr:row>77</xdr:row>
      <xdr:rowOff>103267</xdr:rowOff>
    </xdr:to>
    <xdr:sp macro="" textlink="">
      <xdr:nvSpPr>
        <xdr:cNvPr id="665" name="楕円 664"/>
        <xdr:cNvSpPr/>
      </xdr:nvSpPr>
      <xdr:spPr>
        <a:xfrm>
          <a:off x="13652500" y="132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94394</xdr:rowOff>
    </xdr:from>
    <xdr:ext cx="469744" cy="259045"/>
    <xdr:sp macro="" textlink="">
      <xdr:nvSpPr>
        <xdr:cNvPr id="666" name="テキスト ボックス 665"/>
        <xdr:cNvSpPr txBox="1"/>
      </xdr:nvSpPr>
      <xdr:spPr>
        <a:xfrm>
          <a:off x="13468428" y="1329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50541</xdr:rowOff>
    </xdr:from>
    <xdr:to>
      <xdr:col>67</xdr:col>
      <xdr:colOff>101600</xdr:colOff>
      <xdr:row>77</xdr:row>
      <xdr:rowOff>152141</xdr:rowOff>
    </xdr:to>
    <xdr:sp macro="" textlink="">
      <xdr:nvSpPr>
        <xdr:cNvPr id="667" name="楕円 666"/>
        <xdr:cNvSpPr/>
      </xdr:nvSpPr>
      <xdr:spPr>
        <a:xfrm>
          <a:off x="12763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143268</xdr:rowOff>
    </xdr:from>
    <xdr:ext cx="469744" cy="259045"/>
    <xdr:sp macro="" textlink="">
      <xdr:nvSpPr>
        <xdr:cNvPr id="668" name="テキスト ボックス 667"/>
        <xdr:cNvSpPr txBox="1"/>
      </xdr:nvSpPr>
      <xdr:spPr>
        <a:xfrm>
          <a:off x="12579428" y="1334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2" name="直線コネクタ 691"/>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3" name="公債費最小値テキスト"/>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4" name="直線コネクタ 693"/>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5" name="公債費最大値テキスト"/>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6" name="直線コネクタ 695"/>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104814</xdr:rowOff>
    </xdr:from>
    <xdr:to>
      <xdr:col>85</xdr:col>
      <xdr:colOff>127000</xdr:colOff>
      <xdr:row>92</xdr:row>
      <xdr:rowOff>163970</xdr:rowOff>
    </xdr:to>
    <xdr:cxnSp macro="">
      <xdr:nvCxnSpPr>
        <xdr:cNvPr id="697" name="直線コネクタ 696"/>
        <xdr:cNvCxnSpPr/>
      </xdr:nvCxnSpPr>
      <xdr:spPr>
        <a:xfrm flipV="1">
          <a:off x="15481300" y="15878214"/>
          <a:ext cx="8382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8" name="公債費平均値テキスト"/>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9" name="フローチャート: 判断 698"/>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163970</xdr:rowOff>
    </xdr:from>
    <xdr:to>
      <xdr:col>81</xdr:col>
      <xdr:colOff>50800</xdr:colOff>
      <xdr:row>93</xdr:row>
      <xdr:rowOff>37007</xdr:rowOff>
    </xdr:to>
    <xdr:cxnSp macro="">
      <xdr:nvCxnSpPr>
        <xdr:cNvPr id="700" name="直線コネクタ 699"/>
        <xdr:cNvCxnSpPr/>
      </xdr:nvCxnSpPr>
      <xdr:spPr>
        <a:xfrm flipV="1">
          <a:off x="14592300" y="15937370"/>
          <a:ext cx="889000" cy="4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1" name="フローチャート: 判断 700"/>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702" name="テキスト ボックス 701"/>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37007</xdr:rowOff>
    </xdr:from>
    <xdr:to>
      <xdr:col>76</xdr:col>
      <xdr:colOff>114300</xdr:colOff>
      <xdr:row>93</xdr:row>
      <xdr:rowOff>65760</xdr:rowOff>
    </xdr:to>
    <xdr:cxnSp macro="">
      <xdr:nvCxnSpPr>
        <xdr:cNvPr id="703" name="直線コネクタ 702"/>
        <xdr:cNvCxnSpPr/>
      </xdr:nvCxnSpPr>
      <xdr:spPr>
        <a:xfrm flipV="1">
          <a:off x="13703300" y="15981857"/>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4" name="フローチャート: 判断 703"/>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5" name="テキスト ボックス 704"/>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65760</xdr:rowOff>
    </xdr:from>
    <xdr:to>
      <xdr:col>71</xdr:col>
      <xdr:colOff>177800</xdr:colOff>
      <xdr:row>93</xdr:row>
      <xdr:rowOff>113475</xdr:rowOff>
    </xdr:to>
    <xdr:cxnSp macro="">
      <xdr:nvCxnSpPr>
        <xdr:cNvPr id="706" name="直線コネクタ 705"/>
        <xdr:cNvCxnSpPr/>
      </xdr:nvCxnSpPr>
      <xdr:spPr>
        <a:xfrm flipV="1">
          <a:off x="12814300" y="16010610"/>
          <a:ext cx="889000" cy="4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7" name="フローチャート: 判断 706"/>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69296</xdr:rowOff>
    </xdr:from>
    <xdr:ext cx="534377" cy="259045"/>
    <xdr:sp macro="" textlink="">
      <xdr:nvSpPr>
        <xdr:cNvPr id="708" name="テキスト ボックス 707"/>
        <xdr:cNvSpPr txBox="1"/>
      </xdr:nvSpPr>
      <xdr:spPr>
        <a:xfrm>
          <a:off x="13436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9" name="フローチャート: 判断 708"/>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65664</xdr:rowOff>
    </xdr:from>
    <xdr:ext cx="534377" cy="259045"/>
    <xdr:sp macro="" textlink="">
      <xdr:nvSpPr>
        <xdr:cNvPr id="710" name="テキスト ボックス 709"/>
        <xdr:cNvSpPr txBox="1"/>
      </xdr:nvSpPr>
      <xdr:spPr>
        <a:xfrm>
          <a:off x="12547111" y="16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54014</xdr:rowOff>
    </xdr:from>
    <xdr:to>
      <xdr:col>85</xdr:col>
      <xdr:colOff>177800</xdr:colOff>
      <xdr:row>92</xdr:row>
      <xdr:rowOff>155614</xdr:rowOff>
    </xdr:to>
    <xdr:sp macro="" textlink="">
      <xdr:nvSpPr>
        <xdr:cNvPr id="716" name="楕円 715"/>
        <xdr:cNvSpPr/>
      </xdr:nvSpPr>
      <xdr:spPr>
        <a:xfrm>
          <a:off x="16268700" y="1582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76891</xdr:rowOff>
    </xdr:from>
    <xdr:ext cx="534377" cy="259045"/>
    <xdr:sp macro="" textlink="">
      <xdr:nvSpPr>
        <xdr:cNvPr id="717" name="公債費該当値テキスト"/>
        <xdr:cNvSpPr txBox="1"/>
      </xdr:nvSpPr>
      <xdr:spPr>
        <a:xfrm>
          <a:off x="16370300" y="156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113170</xdr:rowOff>
    </xdr:from>
    <xdr:to>
      <xdr:col>81</xdr:col>
      <xdr:colOff>101600</xdr:colOff>
      <xdr:row>93</xdr:row>
      <xdr:rowOff>43320</xdr:rowOff>
    </xdr:to>
    <xdr:sp macro="" textlink="">
      <xdr:nvSpPr>
        <xdr:cNvPr id="718" name="楕円 717"/>
        <xdr:cNvSpPr/>
      </xdr:nvSpPr>
      <xdr:spPr>
        <a:xfrm>
          <a:off x="15430500" y="158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59847</xdr:rowOff>
    </xdr:from>
    <xdr:ext cx="534377" cy="259045"/>
    <xdr:sp macro="" textlink="">
      <xdr:nvSpPr>
        <xdr:cNvPr id="719" name="テキスト ボックス 718"/>
        <xdr:cNvSpPr txBox="1"/>
      </xdr:nvSpPr>
      <xdr:spPr>
        <a:xfrm>
          <a:off x="15214111" y="156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157657</xdr:rowOff>
    </xdr:from>
    <xdr:to>
      <xdr:col>76</xdr:col>
      <xdr:colOff>165100</xdr:colOff>
      <xdr:row>93</xdr:row>
      <xdr:rowOff>87807</xdr:rowOff>
    </xdr:to>
    <xdr:sp macro="" textlink="">
      <xdr:nvSpPr>
        <xdr:cNvPr id="720" name="楕円 719"/>
        <xdr:cNvSpPr/>
      </xdr:nvSpPr>
      <xdr:spPr>
        <a:xfrm>
          <a:off x="14541500" y="159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104334</xdr:rowOff>
    </xdr:from>
    <xdr:ext cx="534377" cy="259045"/>
    <xdr:sp macro="" textlink="">
      <xdr:nvSpPr>
        <xdr:cNvPr id="721" name="テキスト ボックス 720"/>
        <xdr:cNvSpPr txBox="1"/>
      </xdr:nvSpPr>
      <xdr:spPr>
        <a:xfrm>
          <a:off x="14325111" y="157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14960</xdr:rowOff>
    </xdr:from>
    <xdr:to>
      <xdr:col>72</xdr:col>
      <xdr:colOff>38100</xdr:colOff>
      <xdr:row>93</xdr:row>
      <xdr:rowOff>116560</xdr:rowOff>
    </xdr:to>
    <xdr:sp macro="" textlink="">
      <xdr:nvSpPr>
        <xdr:cNvPr id="722" name="楕円 721"/>
        <xdr:cNvSpPr/>
      </xdr:nvSpPr>
      <xdr:spPr>
        <a:xfrm>
          <a:off x="13652500" y="15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133087</xdr:rowOff>
    </xdr:from>
    <xdr:ext cx="534377" cy="259045"/>
    <xdr:sp macro="" textlink="">
      <xdr:nvSpPr>
        <xdr:cNvPr id="723" name="テキスト ボックス 722"/>
        <xdr:cNvSpPr txBox="1"/>
      </xdr:nvSpPr>
      <xdr:spPr>
        <a:xfrm>
          <a:off x="13436111" y="157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62675</xdr:rowOff>
    </xdr:from>
    <xdr:to>
      <xdr:col>67</xdr:col>
      <xdr:colOff>101600</xdr:colOff>
      <xdr:row>93</xdr:row>
      <xdr:rowOff>164275</xdr:rowOff>
    </xdr:to>
    <xdr:sp macro="" textlink="">
      <xdr:nvSpPr>
        <xdr:cNvPr id="724" name="楕円 723"/>
        <xdr:cNvSpPr/>
      </xdr:nvSpPr>
      <xdr:spPr>
        <a:xfrm>
          <a:off x="12763500" y="160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9352</xdr:rowOff>
    </xdr:from>
    <xdr:ext cx="534377" cy="259045"/>
    <xdr:sp macro="" textlink="">
      <xdr:nvSpPr>
        <xdr:cNvPr id="725" name="テキスト ボックス 724"/>
        <xdr:cNvSpPr txBox="1"/>
      </xdr:nvSpPr>
      <xdr:spPr>
        <a:xfrm>
          <a:off x="12547111" y="157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7" name="直線コネクタ 746"/>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0" name="諸支出金最大値テキスト"/>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1" name="直線コネクタ 750"/>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112268</xdr:rowOff>
    </xdr:from>
    <xdr:to>
      <xdr:col>116</xdr:col>
      <xdr:colOff>63500</xdr:colOff>
      <xdr:row>31</xdr:row>
      <xdr:rowOff>128270</xdr:rowOff>
    </xdr:to>
    <xdr:cxnSp macro="">
      <xdr:nvCxnSpPr>
        <xdr:cNvPr id="752" name="直線コネクタ 751"/>
        <xdr:cNvCxnSpPr/>
      </xdr:nvCxnSpPr>
      <xdr:spPr>
        <a:xfrm flipV="1">
          <a:off x="21323300" y="542721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26179</xdr:rowOff>
    </xdr:from>
    <xdr:ext cx="313932" cy="259045"/>
    <xdr:sp macro="" textlink="">
      <xdr:nvSpPr>
        <xdr:cNvPr id="753" name="諸支出金平均値テキスト"/>
        <xdr:cNvSpPr txBox="1"/>
      </xdr:nvSpPr>
      <xdr:spPr>
        <a:xfrm>
          <a:off x="22212300" y="6541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128270</xdr:rowOff>
    </xdr:from>
    <xdr:to>
      <xdr:col>111</xdr:col>
      <xdr:colOff>177800</xdr:colOff>
      <xdr:row>33</xdr:row>
      <xdr:rowOff>105410</xdr:rowOff>
    </xdr:to>
    <xdr:cxnSp macro="">
      <xdr:nvCxnSpPr>
        <xdr:cNvPr id="755" name="直線コネクタ 754"/>
        <xdr:cNvCxnSpPr/>
      </xdr:nvCxnSpPr>
      <xdr:spPr>
        <a:xfrm flipV="1">
          <a:off x="20434300" y="54432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6" name="フローチャート: 判断 755"/>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140479</xdr:rowOff>
    </xdr:from>
    <xdr:ext cx="313932" cy="259045"/>
    <xdr:sp macro="" textlink="">
      <xdr:nvSpPr>
        <xdr:cNvPr id="757" name="テキスト ボックス 756"/>
        <xdr:cNvSpPr txBox="1"/>
      </xdr:nvSpPr>
      <xdr:spPr>
        <a:xfrm>
          <a:off x="21166333" y="665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105410</xdr:rowOff>
    </xdr:from>
    <xdr:to>
      <xdr:col>107</xdr:col>
      <xdr:colOff>50800</xdr:colOff>
      <xdr:row>33</xdr:row>
      <xdr:rowOff>114554</xdr:rowOff>
    </xdr:to>
    <xdr:cxnSp macro="">
      <xdr:nvCxnSpPr>
        <xdr:cNvPr id="758" name="直線コネクタ 757"/>
        <xdr:cNvCxnSpPr/>
      </xdr:nvCxnSpPr>
      <xdr:spPr>
        <a:xfrm flipV="1">
          <a:off x="19545300" y="5763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9" name="フローチャート: 判断 758"/>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76471</xdr:rowOff>
    </xdr:from>
    <xdr:ext cx="378565" cy="259045"/>
    <xdr:sp macro="" textlink="">
      <xdr:nvSpPr>
        <xdr:cNvPr id="760" name="テキスト ボックス 759"/>
        <xdr:cNvSpPr txBox="1"/>
      </xdr:nvSpPr>
      <xdr:spPr>
        <a:xfrm>
          <a:off x="20245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114554</xdr:rowOff>
    </xdr:from>
    <xdr:to>
      <xdr:col>102</xdr:col>
      <xdr:colOff>114300</xdr:colOff>
      <xdr:row>33</xdr:row>
      <xdr:rowOff>123698</xdr:rowOff>
    </xdr:to>
    <xdr:cxnSp macro="">
      <xdr:nvCxnSpPr>
        <xdr:cNvPr id="761" name="直線コネクタ 760"/>
        <xdr:cNvCxnSpPr/>
      </xdr:nvCxnSpPr>
      <xdr:spPr>
        <a:xfrm flipV="1">
          <a:off x="18656300" y="5772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2" name="フローチャート: 判断 761"/>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53611</xdr:rowOff>
    </xdr:from>
    <xdr:ext cx="378565" cy="259045"/>
    <xdr:sp macro="" textlink="">
      <xdr:nvSpPr>
        <xdr:cNvPr id="763" name="テキスト ボックス 762"/>
        <xdr:cNvSpPr txBox="1"/>
      </xdr:nvSpPr>
      <xdr:spPr>
        <a:xfrm>
          <a:off x="19356017" y="62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4" name="フローチャート: 判断 763"/>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103903</xdr:rowOff>
    </xdr:from>
    <xdr:ext cx="378565" cy="259045"/>
    <xdr:sp macro="" textlink="">
      <xdr:nvSpPr>
        <xdr:cNvPr id="765" name="テキスト ボックス 764"/>
        <xdr:cNvSpPr txBox="1"/>
      </xdr:nvSpPr>
      <xdr:spPr>
        <a:xfrm>
          <a:off x="18467017" y="593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61468</xdr:rowOff>
    </xdr:from>
    <xdr:to>
      <xdr:col>116</xdr:col>
      <xdr:colOff>114300</xdr:colOff>
      <xdr:row>31</xdr:row>
      <xdr:rowOff>163068</xdr:rowOff>
    </xdr:to>
    <xdr:sp macro="" textlink="">
      <xdr:nvSpPr>
        <xdr:cNvPr id="771" name="楕円 770"/>
        <xdr:cNvSpPr/>
      </xdr:nvSpPr>
      <xdr:spPr>
        <a:xfrm>
          <a:off x="221107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14495</xdr:rowOff>
    </xdr:from>
    <xdr:ext cx="378565" cy="259045"/>
    <xdr:sp macro="" textlink="">
      <xdr:nvSpPr>
        <xdr:cNvPr id="772" name="諸支出金該当値テキスト"/>
        <xdr:cNvSpPr txBox="1"/>
      </xdr:nvSpPr>
      <xdr:spPr>
        <a:xfrm>
          <a:off x="22212300" y="532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77470</xdr:rowOff>
    </xdr:from>
    <xdr:to>
      <xdr:col>112</xdr:col>
      <xdr:colOff>38100</xdr:colOff>
      <xdr:row>32</xdr:row>
      <xdr:rowOff>7620</xdr:rowOff>
    </xdr:to>
    <xdr:sp macro="" textlink="">
      <xdr:nvSpPr>
        <xdr:cNvPr id="773" name="楕円 772"/>
        <xdr:cNvSpPr/>
      </xdr:nvSpPr>
      <xdr:spPr>
        <a:xfrm>
          <a:off x="21272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30</xdr:row>
      <xdr:rowOff>24147</xdr:rowOff>
    </xdr:from>
    <xdr:ext cx="378565" cy="259045"/>
    <xdr:sp macro="" textlink="">
      <xdr:nvSpPr>
        <xdr:cNvPr id="774" name="テキスト ボックス 773"/>
        <xdr:cNvSpPr txBox="1"/>
      </xdr:nvSpPr>
      <xdr:spPr>
        <a:xfrm>
          <a:off x="21134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54610</xdr:rowOff>
    </xdr:from>
    <xdr:to>
      <xdr:col>107</xdr:col>
      <xdr:colOff>101600</xdr:colOff>
      <xdr:row>33</xdr:row>
      <xdr:rowOff>156210</xdr:rowOff>
    </xdr:to>
    <xdr:sp macro="" textlink="">
      <xdr:nvSpPr>
        <xdr:cNvPr id="775" name="楕円 774"/>
        <xdr:cNvSpPr/>
      </xdr:nvSpPr>
      <xdr:spPr>
        <a:xfrm>
          <a:off x="20383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1287</xdr:rowOff>
    </xdr:from>
    <xdr:ext cx="378565" cy="259045"/>
    <xdr:sp macro="" textlink="">
      <xdr:nvSpPr>
        <xdr:cNvPr id="776" name="テキスト ボックス 775"/>
        <xdr:cNvSpPr txBox="1"/>
      </xdr:nvSpPr>
      <xdr:spPr>
        <a:xfrm>
          <a:off x="20245017" y="548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63754</xdr:rowOff>
    </xdr:from>
    <xdr:to>
      <xdr:col>102</xdr:col>
      <xdr:colOff>165100</xdr:colOff>
      <xdr:row>33</xdr:row>
      <xdr:rowOff>165354</xdr:rowOff>
    </xdr:to>
    <xdr:sp macro="" textlink="">
      <xdr:nvSpPr>
        <xdr:cNvPr id="777" name="楕円 776"/>
        <xdr:cNvSpPr/>
      </xdr:nvSpPr>
      <xdr:spPr>
        <a:xfrm>
          <a:off x="19494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10431</xdr:rowOff>
    </xdr:from>
    <xdr:ext cx="378565" cy="259045"/>
    <xdr:sp macro="" textlink="">
      <xdr:nvSpPr>
        <xdr:cNvPr id="778" name="テキスト ボックス 777"/>
        <xdr:cNvSpPr txBox="1"/>
      </xdr:nvSpPr>
      <xdr:spPr>
        <a:xfrm>
          <a:off x="19356017" y="549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72898</xdr:rowOff>
    </xdr:from>
    <xdr:to>
      <xdr:col>98</xdr:col>
      <xdr:colOff>38100</xdr:colOff>
      <xdr:row>34</xdr:row>
      <xdr:rowOff>3048</xdr:rowOff>
    </xdr:to>
    <xdr:sp macro="" textlink="">
      <xdr:nvSpPr>
        <xdr:cNvPr id="779" name="楕円 778"/>
        <xdr:cNvSpPr/>
      </xdr:nvSpPr>
      <xdr:spPr>
        <a:xfrm>
          <a:off x="18605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19575</xdr:rowOff>
    </xdr:from>
    <xdr:ext cx="378565" cy="259045"/>
    <xdr:sp macro="" textlink="">
      <xdr:nvSpPr>
        <xdr:cNvPr id="780" name="テキスト ボックス 779"/>
        <xdr:cNvSpPr txBox="1"/>
      </xdr:nvSpPr>
      <xdr:spPr>
        <a:xfrm>
          <a:off x="18467017" y="5505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本町が属する類似団体区分「</a:t>
          </a:r>
          <a:r>
            <a:rPr kumimoji="1" lang="en-US" altLang="ja-JP" sz="1100">
              <a:latin typeface="ＭＳ Ｐゴシック" panose="020B0600070205080204" pitchFamily="50" charset="-128"/>
              <a:ea typeface="ＭＳ Ｐゴシック" panose="020B0600070205080204" pitchFamily="50" charset="-128"/>
            </a:rPr>
            <a:t>Ⅳ</a:t>
          </a:r>
          <a:r>
            <a:rPr kumimoji="1" lang="ja-JP" altLang="en-US" sz="1100">
              <a:latin typeface="ＭＳ Ｐゴシック" panose="020B0600070205080204" pitchFamily="50" charset="-128"/>
              <a:ea typeface="ＭＳ Ｐゴシック" panose="020B0600070205080204" pitchFamily="50" charset="-128"/>
            </a:rPr>
            <a:t>－１」は、人口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5,000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100">
              <a:latin typeface="ＭＳ Ｐゴシック" panose="020B0600070205080204" pitchFamily="50" charset="-128"/>
              <a:ea typeface="ＭＳ Ｐゴシック" panose="020B0600070205080204" pitchFamily="50" charset="-128"/>
            </a:rPr>
            <a:t>17,610</a:t>
          </a:r>
          <a:r>
            <a:rPr kumimoji="1" lang="ja-JP" altLang="en-US" sz="1100">
              <a:latin typeface="ＭＳ Ｐゴシック" panose="020B0600070205080204" pitchFamily="50" charset="-128"/>
              <a:ea typeface="ＭＳ Ｐゴシック" panose="020B0600070205080204" pitchFamily="50" charset="-128"/>
            </a:rPr>
            <a:t>人であり、類似団体</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団体のうち、本町は比較的人口が多い自治体に位置づけられる。また面積においても、類似</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番目の広さとなっており、財政需要は多くなると思われる。類似団体と比較して、人口も多く、面積も広く、結果として、住民一人当たりのコストに換算すると、全体的には数値が類似団体平均を上回る傾向が強い。</a:t>
          </a:r>
        </a:p>
        <a:p>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％以上、類似</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位以上、香川県平均より高い項目は、議会費、民生費、消防費、教育費、公債費である。</a:t>
          </a:r>
        </a:p>
        <a:p>
          <a:r>
            <a:rPr kumimoji="1" lang="ja-JP" altLang="en-US" sz="1100">
              <a:latin typeface="ＭＳ Ｐゴシック" panose="020B0600070205080204" pitchFamily="50" charset="-128"/>
              <a:ea typeface="ＭＳ Ｐゴシック" panose="020B0600070205080204" pitchFamily="50" charset="-128"/>
            </a:rPr>
            <a:t>議会費は、類似団体と比較して議員定数が多いことが原因のひとつと思われる。</a:t>
          </a:r>
        </a:p>
        <a:p>
          <a:r>
            <a:rPr kumimoji="1" lang="ja-JP" altLang="en-US" sz="1100">
              <a:latin typeface="ＭＳ Ｐゴシック" panose="020B0600070205080204" pitchFamily="50" charset="-128"/>
              <a:ea typeface="ＭＳ Ｐゴシック" panose="020B0600070205080204" pitchFamily="50" charset="-128"/>
            </a:rPr>
            <a:t>民生費は、令和４年度に、こども園統合事業費（保育部分）の増や、公立の幼保連携型のこども園が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園と私立保育園が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園と規模の割には数が多いことが要因と思われる。</a:t>
          </a:r>
        </a:p>
        <a:p>
          <a:r>
            <a:rPr kumimoji="1" lang="ja-JP" altLang="en-US" sz="1100">
              <a:latin typeface="ＭＳ Ｐゴシック" panose="020B0600070205080204" pitchFamily="50" charset="-128"/>
              <a:ea typeface="ＭＳ Ｐゴシック" panose="020B0600070205080204" pitchFamily="50" charset="-128"/>
            </a:rPr>
            <a:t>消防費は、琴平町と共同で消防組合を設立し運営しているが、消防車両費などが高額となっていると思われる。</a:t>
          </a:r>
        </a:p>
        <a:p>
          <a:r>
            <a:rPr kumimoji="1" lang="ja-JP" altLang="en-US" sz="1100">
              <a:latin typeface="ＭＳ Ｐゴシック" panose="020B0600070205080204" pitchFamily="50" charset="-128"/>
              <a:ea typeface="ＭＳ Ｐゴシック" panose="020B0600070205080204" pitchFamily="50" charset="-128"/>
            </a:rPr>
            <a:t>教育費は、令和４年度に、こども園統合事業費（幼稚園部分）の増や、公民館建設事業費が増加したことが要因と思われる。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年度は、財政調整基金を</a:t>
          </a:r>
          <a:r>
            <a:rPr kumimoji="1" lang="en-US" altLang="ja-JP" sz="1400">
              <a:latin typeface="ＭＳ ゴシック" pitchFamily="49" charset="-128"/>
              <a:ea typeface="ＭＳ ゴシック" pitchFamily="49" charset="-128"/>
            </a:rPr>
            <a:t>523,000</a:t>
          </a:r>
          <a:r>
            <a:rPr kumimoji="1" lang="ja-JP" altLang="en-US" sz="1400">
              <a:latin typeface="ＭＳ ゴシック" pitchFamily="49" charset="-128"/>
              <a:ea typeface="ＭＳ ゴシック" pitchFamily="49" charset="-128"/>
            </a:rPr>
            <a:t>千円取崩し、歳計剰余金等</a:t>
          </a:r>
          <a:r>
            <a:rPr kumimoji="1" lang="en-US" altLang="ja-JP" sz="1400">
              <a:latin typeface="ＭＳ ゴシック" pitchFamily="49" charset="-128"/>
              <a:ea typeface="ＭＳ ゴシック" pitchFamily="49" charset="-128"/>
            </a:rPr>
            <a:t>236,908</a:t>
          </a:r>
          <a:r>
            <a:rPr kumimoji="1" lang="ja-JP" altLang="en-US" sz="1400">
              <a:latin typeface="ＭＳ ゴシック" pitchFamily="49" charset="-128"/>
              <a:ea typeface="ＭＳ ゴシック" pitchFamily="49" charset="-128"/>
            </a:rPr>
            <a:t>千円を積み立て、標準財政規模比は基金残高</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パーセント減、実質収支額</a:t>
          </a:r>
          <a:r>
            <a:rPr kumimoji="1" lang="en-US" altLang="ja-JP" sz="1400">
              <a:latin typeface="ＭＳ ゴシック" pitchFamily="49" charset="-128"/>
              <a:ea typeface="ＭＳ ゴシック" pitchFamily="49" charset="-128"/>
            </a:rPr>
            <a:t>0.89</a:t>
          </a:r>
          <a:r>
            <a:rPr kumimoji="1" lang="ja-JP" altLang="en-US" sz="1400">
              <a:latin typeface="ＭＳ ゴシック" pitchFamily="49" charset="-128"/>
              <a:ea typeface="ＭＳ ゴシック" pitchFamily="49" charset="-128"/>
            </a:rPr>
            <a:t>パーセント増となった。実質単年度収支は、財政調整基金の取崩額が積立額を上回ったこと等によりマイナスとなっている。</a:t>
          </a:r>
        </a:p>
        <a:p>
          <a:r>
            <a:rPr kumimoji="1" lang="ja-JP" altLang="en-US" sz="1400">
              <a:latin typeface="ＭＳ ゴシック" pitchFamily="49" charset="-128"/>
              <a:ea typeface="ＭＳ ゴシック" pitchFamily="49" charset="-128"/>
            </a:rPr>
            <a:t>引き続き事務事業の見直し、歳出の合理化等行財政改革を推進し、健全な行財政運営に努めていく。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健全な財政運営を図り、一般会計において赤字は発生していない。</a:t>
          </a:r>
        </a:p>
        <a:p>
          <a:r>
            <a:rPr kumimoji="1" lang="ja-JP" altLang="en-US" sz="1400">
              <a:latin typeface="ＭＳ ゴシック" pitchFamily="49" charset="-128"/>
              <a:ea typeface="ＭＳ ゴシック" pitchFamily="49" charset="-128"/>
            </a:rPr>
            <a:t>他会計においても黒字となっており、健全な状態であるといえる。</a:t>
          </a:r>
        </a:p>
        <a:p>
          <a:r>
            <a:rPr kumimoji="1" lang="ja-JP" altLang="en-US" sz="1400">
              <a:latin typeface="ＭＳ ゴシック" pitchFamily="49" charset="-128"/>
              <a:ea typeface="ＭＳ ゴシック" pitchFamily="49" charset="-128"/>
            </a:rPr>
            <a:t>引き続き財政基盤の強化を推進し、健全な財政運営に努めていく。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13031543</v>
      </c>
      <c r="BO4" s="371"/>
      <c r="BP4" s="371"/>
      <c r="BQ4" s="371"/>
      <c r="BR4" s="371"/>
      <c r="BS4" s="371"/>
      <c r="BT4" s="371"/>
      <c r="BU4" s="372"/>
      <c r="BV4" s="370">
        <v>12526641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5.5</v>
      </c>
      <c r="CU4" s="377"/>
      <c r="CV4" s="377"/>
      <c r="CW4" s="377"/>
      <c r="CX4" s="377"/>
      <c r="CY4" s="377"/>
      <c r="CZ4" s="377"/>
      <c r="DA4" s="378"/>
      <c r="DB4" s="376">
        <v>4.5999999999999996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12554603</v>
      </c>
      <c r="BO5" s="439"/>
      <c r="BP5" s="439"/>
      <c r="BQ5" s="439"/>
      <c r="BR5" s="439"/>
      <c r="BS5" s="439"/>
      <c r="BT5" s="439"/>
      <c r="BU5" s="440"/>
      <c r="BV5" s="438">
        <v>12103110</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88.3</v>
      </c>
      <c r="CU5" s="405"/>
      <c r="CV5" s="405"/>
      <c r="CW5" s="405"/>
      <c r="CX5" s="405"/>
      <c r="CY5" s="405"/>
      <c r="CZ5" s="405"/>
      <c r="DA5" s="406"/>
      <c r="DB5" s="404">
        <v>79.8</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476940</v>
      </c>
      <c r="BO6" s="439"/>
      <c r="BP6" s="439"/>
      <c r="BQ6" s="439"/>
      <c r="BR6" s="439"/>
      <c r="BS6" s="439"/>
      <c r="BT6" s="439"/>
      <c r="BU6" s="440"/>
      <c r="BV6" s="438">
        <v>423531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89.3</v>
      </c>
      <c r="CU6" s="445"/>
      <c r="CV6" s="445"/>
      <c r="CW6" s="445"/>
      <c r="CX6" s="445"/>
      <c r="CY6" s="445"/>
      <c r="CZ6" s="445"/>
      <c r="DA6" s="446"/>
      <c r="DB6" s="444">
        <v>83.2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93827</v>
      </c>
      <c r="BO7" s="439"/>
      <c r="BP7" s="439"/>
      <c r="BQ7" s="439"/>
      <c r="BR7" s="439"/>
      <c r="BS7" s="439"/>
      <c r="BT7" s="439"/>
      <c r="BU7" s="440"/>
      <c r="BV7" s="438">
        <v>86520</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6994695</v>
      </c>
      <c r="CU7" s="439"/>
      <c r="CV7" s="439"/>
      <c r="CW7" s="439"/>
      <c r="CX7" s="439"/>
      <c r="CY7" s="439"/>
      <c r="CZ7" s="439"/>
      <c r="DA7" s="440"/>
      <c r="DB7" s="438">
        <v>7347994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107</v>
      </c>
      <c r="AV8" s="434"/>
      <c r="AW8" s="434"/>
      <c r="AX8" s="434"/>
      <c r="AY8" s="435" t="s">
        <v>111</v>
      </c>
      <c r="AZ8" s="436"/>
      <c r="BA8" s="436"/>
      <c r="BB8" s="436"/>
      <c r="BC8" s="436"/>
      <c r="BD8" s="436"/>
      <c r="BE8" s="436"/>
      <c r="BF8" s="436"/>
      <c r="BG8" s="436"/>
      <c r="BH8" s="436"/>
      <c r="BI8" s="436"/>
      <c r="BJ8" s="436"/>
      <c r="BK8" s="436"/>
      <c r="BL8" s="436"/>
      <c r="BM8" s="437"/>
      <c r="BN8" s="438">
        <v>383113</v>
      </c>
      <c r="BO8" s="439"/>
      <c r="BP8" s="439"/>
      <c r="BQ8" s="439"/>
      <c r="BR8" s="439"/>
      <c r="BS8" s="439"/>
      <c r="BT8" s="439"/>
      <c r="BU8" s="440"/>
      <c r="BV8" s="438">
        <v>337011</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0.34</v>
      </c>
      <c r="CU8" s="448"/>
      <c r="CV8" s="448"/>
      <c r="CW8" s="448"/>
      <c r="CX8" s="448"/>
      <c r="CY8" s="448"/>
      <c r="CZ8" s="448"/>
      <c r="DA8" s="449"/>
      <c r="DB8" s="447">
        <v>0.33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17401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46102</v>
      </c>
      <c r="BO9" s="439"/>
      <c r="BP9" s="439"/>
      <c r="BQ9" s="439"/>
      <c r="BR9" s="439"/>
      <c r="BS9" s="439"/>
      <c r="BT9" s="439"/>
      <c r="BU9" s="440"/>
      <c r="BV9" s="438">
        <v>-30437</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18.2</v>
      </c>
      <c r="CU9" s="405"/>
      <c r="CV9" s="405"/>
      <c r="CW9" s="405"/>
      <c r="CX9" s="405"/>
      <c r="CY9" s="405"/>
      <c r="CZ9" s="405"/>
      <c r="DA9" s="406"/>
      <c r="DB9" s="404">
        <v>17.5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18377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236908</v>
      </c>
      <c r="BO10" s="439"/>
      <c r="BP10" s="439"/>
      <c r="BQ10" s="439"/>
      <c r="BR10" s="439"/>
      <c r="BS10" s="439"/>
      <c r="BT10" s="439"/>
      <c r="BU10" s="440"/>
      <c r="BV10" s="438">
        <v>294916</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122</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17610</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107</v>
      </c>
      <c r="AV12" s="434"/>
      <c r="AW12" s="434"/>
      <c r="AX12" s="434"/>
      <c r="AY12" s="435" t="s">
        <v>137</v>
      </c>
      <c r="AZ12" s="436"/>
      <c r="BA12" s="436"/>
      <c r="BB12" s="436"/>
      <c r="BC12" s="436"/>
      <c r="BD12" s="436"/>
      <c r="BE12" s="436"/>
      <c r="BF12" s="436"/>
      <c r="BG12" s="436"/>
      <c r="BH12" s="436"/>
      <c r="BI12" s="436"/>
      <c r="BJ12" s="436"/>
      <c r="BK12" s="436"/>
      <c r="BL12" s="436"/>
      <c r="BM12" s="437"/>
      <c r="BN12" s="438">
        <v>523000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17411</v>
      </c>
      <c r="S13" s="492"/>
      <c r="T13" s="492"/>
      <c r="U13" s="492"/>
      <c r="V13" s="493"/>
      <c r="W13" s="417" t="s">
        <v>141</v>
      </c>
      <c r="X13" s="418"/>
      <c r="Y13" s="418"/>
      <c r="Z13" s="418"/>
      <c r="AA13" s="418"/>
      <c r="AB13" s="408"/>
      <c r="AC13" s="458">
        <v>997</v>
      </c>
      <c r="AD13" s="459"/>
      <c r="AE13" s="459"/>
      <c r="AF13" s="459"/>
      <c r="AG13" s="501"/>
      <c r="AH13" s="458">
        <v>1134</v>
      </c>
      <c r="AI13" s="459"/>
      <c r="AJ13" s="459"/>
      <c r="AK13" s="459"/>
      <c r="AL13" s="460"/>
      <c r="AM13" s="430" t="s">
        <v>142</v>
      </c>
      <c r="AN13" s="431"/>
      <c r="AO13" s="431"/>
      <c r="AP13" s="431"/>
      <c r="AQ13" s="431"/>
      <c r="AR13" s="431"/>
      <c r="AS13" s="431"/>
      <c r="AT13" s="432"/>
      <c r="AU13" s="433" t="s">
        <v>122</v>
      </c>
      <c r="AV13" s="434"/>
      <c r="AW13" s="434"/>
      <c r="AX13" s="434"/>
      <c r="AY13" s="435" t="s">
        <v>143</v>
      </c>
      <c r="AZ13" s="436"/>
      <c r="BA13" s="436"/>
      <c r="BB13" s="436"/>
      <c r="BC13" s="436"/>
      <c r="BD13" s="436"/>
      <c r="BE13" s="436"/>
      <c r="BF13" s="436"/>
      <c r="BG13" s="436"/>
      <c r="BH13" s="436"/>
      <c r="BI13" s="436"/>
      <c r="BJ13" s="436"/>
      <c r="BK13" s="436"/>
      <c r="BL13" s="436"/>
      <c r="BM13" s="437"/>
      <c r="BN13" s="438">
        <v>-239990</v>
      </c>
      <c r="BO13" s="439"/>
      <c r="BP13" s="439"/>
      <c r="BQ13" s="439"/>
      <c r="BR13" s="439"/>
      <c r="BS13" s="439"/>
      <c r="BT13" s="439"/>
      <c r="BU13" s="440"/>
      <c r="BV13" s="438">
        <v>264479</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8.6</v>
      </c>
      <c r="CU13" s="405"/>
      <c r="CV13" s="405"/>
      <c r="CW13" s="405"/>
      <c r="CX13" s="405"/>
      <c r="CY13" s="405"/>
      <c r="CZ13" s="405"/>
      <c r="DA13" s="406"/>
      <c r="DB13" s="404">
        <v>7.9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17875</v>
      </c>
      <c r="S14" s="492"/>
      <c r="T14" s="492"/>
      <c r="U14" s="492"/>
      <c r="V14" s="493"/>
      <c r="W14" s="397"/>
      <c r="X14" s="398"/>
      <c r="Y14" s="398"/>
      <c r="Z14" s="398"/>
      <c r="AA14" s="398"/>
      <c r="AB14" s="387"/>
      <c r="AC14" s="494">
        <v>12</v>
      </c>
      <c r="AD14" s="495"/>
      <c r="AE14" s="495"/>
      <c r="AF14" s="495"/>
      <c r="AG14" s="496"/>
      <c r="AH14" s="494">
        <v>13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17699</v>
      </c>
      <c r="S15" s="492"/>
      <c r="T15" s="492"/>
      <c r="U15" s="492"/>
      <c r="V15" s="493"/>
      <c r="W15" s="417" t="s">
        <v>147</v>
      </c>
      <c r="X15" s="418"/>
      <c r="Y15" s="418"/>
      <c r="Z15" s="418"/>
      <c r="AA15" s="418"/>
      <c r="AB15" s="408"/>
      <c r="AC15" s="458">
        <v>2337</v>
      </c>
      <c r="AD15" s="459"/>
      <c r="AE15" s="459"/>
      <c r="AF15" s="459"/>
      <c r="AG15" s="501"/>
      <c r="AH15" s="458">
        <v>2501</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2228280</v>
      </c>
      <c r="BO15" s="371"/>
      <c r="BP15" s="371"/>
      <c r="BQ15" s="371"/>
      <c r="BR15" s="371"/>
      <c r="BS15" s="371"/>
      <c r="BT15" s="371"/>
      <c r="BU15" s="372"/>
      <c r="BV15" s="370">
        <v>2097821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28.2</v>
      </c>
      <c r="AD16" s="495"/>
      <c r="AE16" s="495"/>
      <c r="AF16" s="495"/>
      <c r="AG16" s="496"/>
      <c r="AH16" s="494">
        <v>28.8</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6353522</v>
      </c>
      <c r="BO16" s="439"/>
      <c r="BP16" s="439"/>
      <c r="BQ16" s="439"/>
      <c r="BR16" s="439"/>
      <c r="BS16" s="439"/>
      <c r="BT16" s="439"/>
      <c r="BU16" s="440"/>
      <c r="BV16" s="438">
        <v>6517820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4958</v>
      </c>
      <c r="AD17" s="459"/>
      <c r="AE17" s="459"/>
      <c r="AF17" s="459"/>
      <c r="AG17" s="501"/>
      <c r="AH17" s="458">
        <v>5064</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2795463</v>
      </c>
      <c r="BO17" s="439"/>
      <c r="BP17" s="439"/>
      <c r="BQ17" s="439"/>
      <c r="BR17" s="439"/>
      <c r="BS17" s="439"/>
      <c r="BT17" s="439"/>
      <c r="BU17" s="440"/>
      <c r="BV17" s="438">
        <v>2624018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194.45</v>
      </c>
      <c r="M18" s="523"/>
      <c r="N18" s="523"/>
      <c r="O18" s="523"/>
      <c r="P18" s="523"/>
      <c r="Q18" s="523"/>
      <c r="R18" s="524"/>
      <c r="S18" s="524"/>
      <c r="T18" s="524"/>
      <c r="U18" s="524"/>
      <c r="V18" s="525"/>
      <c r="W18" s="419"/>
      <c r="X18" s="420"/>
      <c r="Y18" s="420"/>
      <c r="Z18" s="420"/>
      <c r="AA18" s="420"/>
      <c r="AB18" s="411"/>
      <c r="AC18" s="526">
        <v>59.8</v>
      </c>
      <c r="AD18" s="527"/>
      <c r="AE18" s="527"/>
      <c r="AF18" s="527"/>
      <c r="AG18" s="528"/>
      <c r="AH18" s="526">
        <v>58.2</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6195396</v>
      </c>
      <c r="BO18" s="439"/>
      <c r="BP18" s="439"/>
      <c r="BQ18" s="439"/>
      <c r="BR18" s="439"/>
      <c r="BS18" s="439"/>
      <c r="BT18" s="439"/>
      <c r="BU18" s="440"/>
      <c r="BV18" s="438">
        <v>5980617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89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8650710</v>
      </c>
      <c r="BO19" s="439"/>
      <c r="BP19" s="439"/>
      <c r="BQ19" s="439"/>
      <c r="BR19" s="439"/>
      <c r="BS19" s="439"/>
      <c r="BT19" s="439"/>
      <c r="BU19" s="440"/>
      <c r="BV19" s="438">
        <v>8674321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6531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13008629</v>
      </c>
      <c r="BO22" s="371"/>
      <c r="BP22" s="371"/>
      <c r="BQ22" s="371"/>
      <c r="BR22" s="371"/>
      <c r="BS22" s="371"/>
      <c r="BT22" s="371"/>
      <c r="BU22" s="372"/>
      <c r="BV22" s="370">
        <v>12733886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7926479</v>
      </c>
      <c r="BO23" s="439"/>
      <c r="BP23" s="439"/>
      <c r="BQ23" s="439"/>
      <c r="BR23" s="439"/>
      <c r="BS23" s="439"/>
      <c r="BT23" s="439"/>
      <c r="BU23" s="440"/>
      <c r="BV23" s="438">
        <v>7465187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7740</v>
      </c>
      <c r="R24" s="459"/>
      <c r="S24" s="459"/>
      <c r="T24" s="459"/>
      <c r="U24" s="459"/>
      <c r="V24" s="501"/>
      <c r="W24" s="566"/>
      <c r="X24" s="554"/>
      <c r="Y24" s="555"/>
      <c r="Z24" s="457" t="s">
        <v>172</v>
      </c>
      <c r="AA24" s="431"/>
      <c r="AB24" s="431"/>
      <c r="AC24" s="431"/>
      <c r="AD24" s="431"/>
      <c r="AE24" s="431"/>
      <c r="AF24" s="431"/>
      <c r="AG24" s="432"/>
      <c r="AH24" s="458">
        <v>156</v>
      </c>
      <c r="AI24" s="459"/>
      <c r="AJ24" s="459"/>
      <c r="AK24" s="459"/>
      <c r="AL24" s="501"/>
      <c r="AM24" s="458">
        <v>501072</v>
      </c>
      <c r="AN24" s="459"/>
      <c r="AO24" s="459"/>
      <c r="AP24" s="459"/>
      <c r="AQ24" s="459"/>
      <c r="AR24" s="501"/>
      <c r="AS24" s="458">
        <v>3212</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9279573</v>
      </c>
      <c r="BO24" s="439"/>
      <c r="BP24" s="439"/>
      <c r="BQ24" s="439"/>
      <c r="BR24" s="439"/>
      <c r="BS24" s="439"/>
      <c r="BT24" s="439"/>
      <c r="BU24" s="440"/>
      <c r="BV24" s="438">
        <v>8663166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5980</v>
      </c>
      <c r="R25" s="459"/>
      <c r="S25" s="459"/>
      <c r="T25" s="459"/>
      <c r="U25" s="459"/>
      <c r="V25" s="501"/>
      <c r="W25" s="566"/>
      <c r="X25" s="554"/>
      <c r="Y25" s="555"/>
      <c r="Z25" s="457" t="s">
        <v>175</v>
      </c>
      <c r="AA25" s="431"/>
      <c r="AB25" s="431"/>
      <c r="AC25" s="431"/>
      <c r="AD25" s="431"/>
      <c r="AE25" s="431"/>
      <c r="AF25" s="431"/>
      <c r="AG25" s="432"/>
      <c r="AH25" s="458" t="s">
        <v>139</v>
      </c>
      <c r="AI25" s="459"/>
      <c r="AJ25" s="459"/>
      <c r="AK25" s="459"/>
      <c r="AL25" s="501"/>
      <c r="AM25" s="458" t="s">
        <v>139</v>
      </c>
      <c r="AN25" s="459"/>
      <c r="AO25" s="459"/>
      <c r="AP25" s="459"/>
      <c r="AQ25" s="459"/>
      <c r="AR25" s="501"/>
      <c r="AS25" s="458" t="s">
        <v>139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4204808</v>
      </c>
      <c r="BO25" s="371"/>
      <c r="BP25" s="371"/>
      <c r="BQ25" s="371"/>
      <c r="BR25" s="371"/>
      <c r="BS25" s="371"/>
      <c r="BT25" s="371"/>
      <c r="BU25" s="372"/>
      <c r="BV25" s="370">
        <v>4335074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177</v>
      </c>
      <c r="F26" s="431"/>
      <c r="G26" s="431"/>
      <c r="H26" s="431"/>
      <c r="I26" s="431"/>
      <c r="J26" s="431"/>
      <c r="K26" s="432"/>
      <c r="L26" s="458">
        <v>1</v>
      </c>
      <c r="M26" s="459"/>
      <c r="N26" s="459"/>
      <c r="O26" s="459"/>
      <c r="P26" s="501"/>
      <c r="Q26" s="458">
        <v>5640</v>
      </c>
      <c r="R26" s="459"/>
      <c r="S26" s="459"/>
      <c r="T26" s="459"/>
      <c r="U26" s="459"/>
      <c r="V26" s="501"/>
      <c r="W26" s="566"/>
      <c r="X26" s="554"/>
      <c r="Y26" s="555"/>
      <c r="Z26" s="457" t="s">
        <v>178</v>
      </c>
      <c r="AA26" s="578"/>
      <c r="AB26" s="578"/>
      <c r="AC26" s="578"/>
      <c r="AD26" s="578"/>
      <c r="AE26" s="578"/>
      <c r="AF26" s="578"/>
      <c r="AG26" s="579"/>
      <c r="AH26" s="458">
        <v>7</v>
      </c>
      <c r="AI26" s="459"/>
      <c r="AJ26" s="459"/>
      <c r="AK26" s="459"/>
      <c r="AL26" s="501"/>
      <c r="AM26" s="458">
        <v>23912</v>
      </c>
      <c r="AN26" s="459"/>
      <c r="AO26" s="459"/>
      <c r="AP26" s="459"/>
      <c r="AQ26" s="459"/>
      <c r="AR26" s="501"/>
      <c r="AS26" s="458">
        <v>3416</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v>48886</v>
      </c>
      <c r="BO26" s="439"/>
      <c r="BP26" s="439"/>
      <c r="BQ26" s="439"/>
      <c r="BR26" s="439"/>
      <c r="BS26" s="439"/>
      <c r="BT26" s="439"/>
      <c r="BU26" s="440"/>
      <c r="BV26" s="438">
        <v>50009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180</v>
      </c>
      <c r="F27" s="431"/>
      <c r="G27" s="431"/>
      <c r="H27" s="431"/>
      <c r="I27" s="431"/>
      <c r="J27" s="431"/>
      <c r="K27" s="432"/>
      <c r="L27" s="458">
        <v>1</v>
      </c>
      <c r="M27" s="459"/>
      <c r="N27" s="459"/>
      <c r="O27" s="459"/>
      <c r="P27" s="501"/>
      <c r="Q27" s="458">
        <v>3280</v>
      </c>
      <c r="R27" s="459"/>
      <c r="S27" s="459"/>
      <c r="T27" s="459"/>
      <c r="U27" s="459"/>
      <c r="V27" s="501"/>
      <c r="W27" s="566"/>
      <c r="X27" s="554"/>
      <c r="Y27" s="555"/>
      <c r="Z27" s="457" t="s">
        <v>181</v>
      </c>
      <c r="AA27" s="431"/>
      <c r="AB27" s="431"/>
      <c r="AC27" s="431"/>
      <c r="AD27" s="431"/>
      <c r="AE27" s="431"/>
      <c r="AF27" s="431"/>
      <c r="AG27" s="432"/>
      <c r="AH27" s="458">
        <v>34</v>
      </c>
      <c r="AI27" s="459"/>
      <c r="AJ27" s="459"/>
      <c r="AK27" s="459"/>
      <c r="AL27" s="501"/>
      <c r="AM27" s="458">
        <v>94158</v>
      </c>
      <c r="AN27" s="459"/>
      <c r="AO27" s="459"/>
      <c r="AP27" s="459"/>
      <c r="AQ27" s="459"/>
      <c r="AR27" s="501"/>
      <c r="AS27" s="458">
        <v>2769</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47">
        <v>281443</v>
      </c>
      <c r="BO27" s="548"/>
      <c r="BP27" s="548"/>
      <c r="BQ27" s="548"/>
      <c r="BR27" s="548"/>
      <c r="BS27" s="548"/>
      <c r="BT27" s="548"/>
      <c r="BU27" s="549"/>
      <c r="BV27" s="547">
        <v>281274</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183</v>
      </c>
      <c r="F28" s="431"/>
      <c r="G28" s="431"/>
      <c r="H28" s="431"/>
      <c r="I28" s="431"/>
      <c r="J28" s="431"/>
      <c r="K28" s="432"/>
      <c r="L28" s="458">
        <v>1</v>
      </c>
      <c r="M28" s="459"/>
      <c r="N28" s="459"/>
      <c r="O28" s="459"/>
      <c r="P28" s="501"/>
      <c r="Q28" s="458">
        <v>2990</v>
      </c>
      <c r="R28" s="459"/>
      <c r="S28" s="459"/>
      <c r="T28" s="459"/>
      <c r="U28" s="459"/>
      <c r="V28" s="501"/>
      <c r="W28" s="566"/>
      <c r="X28" s="554"/>
      <c r="Y28" s="555"/>
      <c r="Z28" s="457" t="s">
        <v>184</v>
      </c>
      <c r="AA28" s="431"/>
      <c r="AB28" s="431"/>
      <c r="AC28" s="431"/>
      <c r="AD28" s="431"/>
      <c r="AE28" s="431"/>
      <c r="AF28" s="431"/>
      <c r="AG28" s="432"/>
      <c r="AH28" s="458" t="s">
        <v>130</v>
      </c>
      <c r="AI28" s="459"/>
      <c r="AJ28" s="459"/>
      <c r="AK28" s="459"/>
      <c r="AL28" s="501"/>
      <c r="AM28" s="458" t="s">
        <v>139</v>
      </c>
      <c r="AN28" s="459"/>
      <c r="AO28" s="459"/>
      <c r="AP28" s="459"/>
      <c r="AQ28" s="459"/>
      <c r="AR28" s="501"/>
      <c r="AS28" s="458" t="s">
        <v>139</v>
      </c>
      <c r="AT28" s="459"/>
      <c r="AU28" s="459"/>
      <c r="AV28" s="459"/>
      <c r="AW28" s="459"/>
      <c r="AX28" s="460"/>
      <c r="AY28" s="580" t="s">
        <v>185</v>
      </c>
      <c r="AZ28" s="581"/>
      <c r="BA28" s="581"/>
      <c r="BB28" s="582"/>
      <c r="BC28" s="367" t="s">
        <v>49</v>
      </c>
      <c r="BD28" s="368"/>
      <c r="BE28" s="368"/>
      <c r="BF28" s="368"/>
      <c r="BG28" s="368"/>
      <c r="BH28" s="368"/>
      <c r="BI28" s="368"/>
      <c r="BJ28" s="368"/>
      <c r="BK28" s="368"/>
      <c r="BL28" s="368"/>
      <c r="BM28" s="369"/>
      <c r="BN28" s="370">
        <v>2766161</v>
      </c>
      <c r="BO28" s="371"/>
      <c r="BP28" s="371"/>
      <c r="BQ28" s="371"/>
      <c r="BR28" s="371"/>
      <c r="BS28" s="371"/>
      <c r="BT28" s="371"/>
      <c r="BU28" s="372"/>
      <c r="BV28" s="370">
        <v>3052253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186</v>
      </c>
      <c r="F29" s="431"/>
      <c r="G29" s="431"/>
      <c r="H29" s="431"/>
      <c r="I29" s="431"/>
      <c r="J29" s="431"/>
      <c r="K29" s="432"/>
      <c r="L29" s="458">
        <v>14</v>
      </c>
      <c r="M29" s="459"/>
      <c r="N29" s="459"/>
      <c r="O29" s="459"/>
      <c r="P29" s="501"/>
      <c r="Q29" s="458">
        <v>2840</v>
      </c>
      <c r="R29" s="459"/>
      <c r="S29" s="459"/>
      <c r="T29" s="459"/>
      <c r="U29" s="459"/>
      <c r="V29" s="501"/>
      <c r="W29" s="567"/>
      <c r="X29" s="568"/>
      <c r="Y29" s="569"/>
      <c r="Z29" s="457" t="s">
        <v>187</v>
      </c>
      <c r="AA29" s="431"/>
      <c r="AB29" s="431"/>
      <c r="AC29" s="431"/>
      <c r="AD29" s="431"/>
      <c r="AE29" s="431"/>
      <c r="AF29" s="431"/>
      <c r="AG29" s="432"/>
      <c r="AH29" s="458">
        <v>190</v>
      </c>
      <c r="AI29" s="459"/>
      <c r="AJ29" s="459"/>
      <c r="AK29" s="459"/>
      <c r="AL29" s="501"/>
      <c r="AM29" s="458">
        <v>595230</v>
      </c>
      <c r="AN29" s="459"/>
      <c r="AO29" s="459"/>
      <c r="AP29" s="459"/>
      <c r="AQ29" s="459"/>
      <c r="AR29" s="501"/>
      <c r="AS29" s="458">
        <v>3133</v>
      </c>
      <c r="AT29" s="459"/>
      <c r="AU29" s="459"/>
      <c r="AV29" s="459"/>
      <c r="AW29" s="459"/>
      <c r="AX29" s="460"/>
      <c r="AY29" s="583"/>
      <c r="AZ29" s="584"/>
      <c r="BA29" s="584"/>
      <c r="BB29" s="585"/>
      <c r="BC29" s="435" t="s">
        <v>188</v>
      </c>
      <c r="BD29" s="436"/>
      <c r="BE29" s="436"/>
      <c r="BF29" s="436"/>
      <c r="BG29" s="436"/>
      <c r="BH29" s="436"/>
      <c r="BI29" s="436"/>
      <c r="BJ29" s="436"/>
      <c r="BK29" s="436"/>
      <c r="BL29" s="436"/>
      <c r="BM29" s="437"/>
      <c r="BN29" s="438">
        <v>660539</v>
      </c>
      <c r="BO29" s="439"/>
      <c r="BP29" s="439"/>
      <c r="BQ29" s="439"/>
      <c r="BR29" s="439"/>
      <c r="BS29" s="439"/>
      <c r="BT29" s="439"/>
      <c r="BU29" s="440"/>
      <c r="BV29" s="438">
        <v>660336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189</v>
      </c>
      <c r="X30" s="594"/>
      <c r="Y30" s="594"/>
      <c r="Z30" s="594"/>
      <c r="AA30" s="594"/>
      <c r="AB30" s="594"/>
      <c r="AC30" s="594"/>
      <c r="AD30" s="594"/>
      <c r="AE30" s="594"/>
      <c r="AF30" s="594"/>
      <c r="AG30" s="595"/>
      <c r="AH30" s="526">
        <v>98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2937483</v>
      </c>
      <c r="BO30" s="548"/>
      <c r="BP30" s="548"/>
      <c r="BQ30" s="548"/>
      <c r="BR30" s="548"/>
      <c r="BS30" s="548"/>
      <c r="BT30" s="548"/>
      <c r="BU30" s="549"/>
      <c r="BV30" s="547">
        <v>3016480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190</v>
      </c>
      <c r="D32" s="589"/>
      <c r="E32" s="589"/>
      <c r="F32" s="589"/>
      <c r="G32" s="589"/>
      <c r="H32" s="589"/>
      <c r="I32" s="589"/>
      <c r="J32" s="589"/>
      <c r="K32" s="589"/>
      <c r="L32" s="589"/>
      <c r="M32" s="589"/>
      <c r="N32" s="589"/>
      <c r="O32" s="589"/>
      <c r="P32" s="589"/>
      <c r="Q32" s="589"/>
      <c r="R32" s="589"/>
      <c r="S32" s="589"/>
      <c r="U32" s="442" t="s">
        <v>191</v>
      </c>
      <c r="V32" s="442"/>
      <c r="W32" s="442"/>
      <c r="X32" s="442"/>
      <c r="Y32" s="442"/>
      <c r="Z32" s="442"/>
      <c r="AA32" s="442"/>
      <c r="AB32" s="442"/>
      <c r="AC32" s="442"/>
      <c r="AD32" s="442"/>
      <c r="AE32" s="442"/>
      <c r="AF32" s="442"/>
      <c r="AG32" s="442"/>
      <c r="AH32" s="442"/>
      <c r="AI32" s="442"/>
      <c r="AJ32" s="442"/>
      <c r="AK32" s="442"/>
      <c r="AM32" s="442" t="s">
        <v>192</v>
      </c>
      <c r="AN32" s="442"/>
      <c r="AO32" s="442"/>
      <c r="AP32" s="442"/>
      <c r="AQ32" s="442"/>
      <c r="AR32" s="442"/>
      <c r="AS32" s="442"/>
      <c r="AT32" s="442"/>
      <c r="AU32" s="442"/>
      <c r="AV32" s="442"/>
      <c r="AW32" s="442"/>
      <c r="AX32" s="442"/>
      <c r="AY32" s="442"/>
      <c r="AZ32" s="442"/>
      <c r="BA32" s="442"/>
      <c r="BB32" s="442"/>
      <c r="BC32" s="442"/>
      <c r="BE32" s="442" t="s">
        <v>193</v>
      </c>
      <c r="BF32" s="442"/>
      <c r="BG32" s="442"/>
      <c r="BH32" s="442"/>
      <c r="BI32" s="442"/>
      <c r="BJ32" s="442"/>
      <c r="BK32" s="442"/>
      <c r="BL32" s="442"/>
      <c r="BM32" s="442"/>
      <c r="BN32" s="442"/>
      <c r="BO32" s="442"/>
      <c r="BP32" s="442"/>
      <c r="BQ32" s="442"/>
      <c r="BR32" s="442"/>
      <c r="BS32" s="442"/>
      <c r="BT32" s="442"/>
      <c r="BU32" s="442"/>
      <c r="BW32" s="442" t="s">
        <v>194</v>
      </c>
      <c r="BX32" s="442"/>
      <c r="BY32" s="442"/>
      <c r="BZ32" s="442"/>
      <c r="CA32" s="442"/>
      <c r="CB32" s="442"/>
      <c r="CC32" s="442"/>
      <c r="CD32" s="442"/>
      <c r="CE32" s="442"/>
      <c r="CF32" s="442"/>
      <c r="CG32" s="442"/>
      <c r="CH32" s="442"/>
      <c r="CI32" s="442"/>
      <c r="CJ32" s="442"/>
      <c r="CK32" s="442"/>
      <c r="CL32" s="442"/>
      <c r="CM32" s="442"/>
      <c r="CO32" s="442" t="s">
        <v>195</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196</v>
      </c>
      <c r="D33" s="425"/>
      <c r="E33" s="396" t="s">
        <v>197</v>
      </c>
      <c r="F33" s="396"/>
      <c r="G33" s="396"/>
      <c r="H33" s="396"/>
      <c r="I33" s="396"/>
      <c r="J33" s="396"/>
      <c r="K33" s="396"/>
      <c r="L33" s="396"/>
      <c r="M33" s="396"/>
      <c r="N33" s="396"/>
      <c r="O33" s="396"/>
      <c r="P33" s="396"/>
      <c r="Q33" s="396"/>
      <c r="R33" s="396"/>
      <c r="S33" s="396"/>
      <c r="T33" s="206"/>
      <c r="U33" s="425" t="s">
        <v>196</v>
      </c>
      <c r="V33" s="425"/>
      <c r="W33" s="396" t="s">
        <v>197</v>
      </c>
      <c r="X33" s="396"/>
      <c r="Y33" s="396"/>
      <c r="Z33" s="396"/>
      <c r="AA33" s="396"/>
      <c r="AB33" s="396"/>
      <c r="AC33" s="396"/>
      <c r="AD33" s="396"/>
      <c r="AE33" s="396"/>
      <c r="AF33" s="396"/>
      <c r="AG33" s="396"/>
      <c r="AH33" s="396"/>
      <c r="AI33" s="396"/>
      <c r="AJ33" s="396"/>
      <c r="AK33" s="396"/>
      <c r="AL33" s="206"/>
      <c r="AM33" s="425" t="s">
        <v>196</v>
      </c>
      <c r="AN33" s="425"/>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25" t="s">
        <v>198</v>
      </c>
      <c r="BX33" s="425"/>
      <c r="BY33" s="396" t="s">
        <v>200</v>
      </c>
      <c r="BZ33" s="396"/>
      <c r="CA33" s="396"/>
      <c r="CB33" s="396"/>
      <c r="CC33" s="396"/>
      <c r="CD33" s="396"/>
      <c r="CE33" s="396"/>
      <c r="CF33" s="396"/>
      <c r="CG33" s="396"/>
      <c r="CH33" s="396"/>
      <c r="CI33" s="396"/>
      <c r="CJ33" s="396"/>
      <c r="CK33" s="396"/>
      <c r="CL33" s="396"/>
      <c r="CM33" s="396"/>
      <c r="CN33" s="206"/>
      <c r="CO33" s="425" t="s">
        <v>196</v>
      </c>
      <c r="CP33" s="425"/>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仲多度南部消防組合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（一財）ことなみ振興公社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農業集落排水特別会計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香川県市町総合事務組合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㈲仲南振興公社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7</v>
      </c>
      <c r="BF36" s="597"/>
      <c r="BG36" s="598" t="str">
        <f>IF('各会計、関係団体の財政状況及び健全化判断比率'!B33="","",'各会計、関係団体の財政状況及び健全化判断比率'!B33)</f>
        <v>浄化槽整備推進事業特別会計</v>
      </c>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香川県後期高齢者医療広域連合（一般会計）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㈱グリーンパークまんのう</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香川県後期高齢者医療広域連合（後期高齢者医療事業）</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まんのう町土地開発公社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〇</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香川県中部広域競艇事業組合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中讃広域行政事務組合（一般会計）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中讃広域行政事務組合（仲善クリーンセンター）</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中讃広域行政事務組合（瀬戸グリーンセンター）</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中讃広域行政事務組合（クリントピア丸亀）</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まんのう町外二ヶ市町(十郷地区)山林組合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3/oWJUB9w32padegDoK7ZUpv6W0UA0pRLQwWh4uk+wz3Ofcodflq+9Zn2oAbYFXu4kpqgDZ2omVf9O1oj1wPQ==" saltValue="9tCQS+PCK7mk/LAVj9Dy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7.08</v>
      </c>
      <c r="G34" s="33">
        <v>5.62</v>
      </c>
      <c r="H34" s="33">
        <v>6.66</v>
      </c>
      <c r="I34" s="33">
        <v>6.05</v>
      </c>
      <c r="J34" s="34">
        <v>7.14</v>
      </c>
      <c r="K34" s="22"/>
      <c r="L34" s="22"/>
      <c r="M34" s="22"/>
      <c r="N34" s="22"/>
      <c r="O34" s="22"/>
      <c r="P34" s="22"/>
    </row>
    <row r="35" spans="1:16" ht="39" customHeight="1" x14ac:dyDescent="0.15">
      <c r="A35" s="22"/>
      <c r="B35" s="35"/>
      <c r="C35" s="1145" t="s">
        <v>575</v>
      </c>
      <c r="D35" s="1146"/>
      <c r="E35" s="1147"/>
      <c r="F35" s="36">
        <v>0.33</v>
      </c>
      <c r="G35" s="37">
        <v>0.06</v>
      </c>
      <c r="H35" s="37">
        <v>0.05</v>
      </c>
      <c r="I35" s="37">
        <v>0.1</v>
      </c>
      <c r="J35" s="38">
        <v>0.62</v>
      </c>
      <c r="K35" s="22"/>
      <c r="L35" s="22"/>
      <c r="M35" s="22"/>
      <c r="N35" s="22"/>
      <c r="O35" s="22"/>
      <c r="P35" s="22"/>
    </row>
    <row r="36" spans="1:16" ht="39" customHeight="1" x14ac:dyDescent="0.15">
      <c r="A36" s="22"/>
      <c r="B36" s="35"/>
      <c r="C36" s="1145" t="s">
        <v>576</v>
      </c>
      <c r="D36" s="1146"/>
      <c r="E36" s="1147"/>
      <c r="F36" s="36">
        <v>2.2400000000000002</v>
      </c>
      <c r="G36" s="37">
        <v>2.4500000000000002</v>
      </c>
      <c r="H36" s="37">
        <v>1.44</v>
      </c>
      <c r="I36" s="37">
        <v>1.7</v>
      </c>
      <c r="J36" s="38">
        <v>0.44</v>
      </c>
      <c r="K36" s="22"/>
      <c r="L36" s="22"/>
      <c r="M36" s="22"/>
      <c r="N36" s="22"/>
      <c r="O36" s="22"/>
      <c r="P36" s="22"/>
    </row>
    <row r="37" spans="1:16" ht="39" customHeight="1" x14ac:dyDescent="0.15">
      <c r="A37" s="22"/>
      <c r="B37" s="35"/>
      <c r="C37" s="1145" t="s">
        <v>577</v>
      </c>
      <c r="D37" s="1146"/>
      <c r="E37" s="1147"/>
      <c r="F37" s="36">
        <v>0.15</v>
      </c>
      <c r="G37" s="37">
        <v>0.13</v>
      </c>
      <c r="H37" s="37">
        <v>0.09</v>
      </c>
      <c r="I37" s="37">
        <v>0.03</v>
      </c>
      <c r="J37" s="38">
        <v>0.09</v>
      </c>
      <c r="K37" s="22"/>
      <c r="L37" s="22"/>
      <c r="M37" s="22"/>
      <c r="N37" s="22"/>
      <c r="O37" s="22"/>
      <c r="P37" s="22"/>
    </row>
    <row r="38" spans="1:16" ht="39" customHeight="1" x14ac:dyDescent="0.15">
      <c r="A38" s="22"/>
      <c r="B38" s="35"/>
      <c r="C38" s="1145" t="s">
        <v>578</v>
      </c>
      <c r="D38" s="1146"/>
      <c r="E38" s="1147"/>
      <c r="F38" s="36">
        <v>0.02</v>
      </c>
      <c r="G38" s="37">
        <v>0</v>
      </c>
      <c r="H38" s="37">
        <v>0.09</v>
      </c>
      <c r="I38" s="37">
        <v>7.0000000000000007E-2</v>
      </c>
      <c r="J38" s="38">
        <v>0.01</v>
      </c>
      <c r="K38" s="22"/>
      <c r="L38" s="22"/>
      <c r="M38" s="22"/>
      <c r="N38" s="22"/>
      <c r="O38" s="22"/>
      <c r="P38" s="22"/>
    </row>
    <row r="39" spans="1:16" ht="39" customHeight="1" x14ac:dyDescent="0.15">
      <c r="A39" s="22"/>
      <c r="B39" s="35"/>
      <c r="C39" s="1145" t="s">
        <v>579</v>
      </c>
      <c r="D39" s="1146"/>
      <c r="E39" s="1147"/>
      <c r="F39" s="36">
        <v>0.02</v>
      </c>
      <c r="G39" s="37">
        <v>0.01</v>
      </c>
      <c r="H39" s="37">
        <v>0.01</v>
      </c>
      <c r="I39" s="37">
        <v>0</v>
      </c>
      <c r="J39" s="38">
        <v>0.01</v>
      </c>
      <c r="K39" s="22"/>
      <c r="L39" s="22"/>
      <c r="M39" s="22"/>
      <c r="N39" s="22"/>
      <c r="O39" s="22"/>
      <c r="P39" s="22"/>
    </row>
    <row r="40" spans="1:16" ht="39" customHeight="1" x14ac:dyDescent="0.15">
      <c r="A40" s="22"/>
      <c r="B40" s="35"/>
      <c r="C40" s="1145" t="s">
        <v>580</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582</v>
      </c>
      <c r="D43" s="1149"/>
      <c r="E43" s="1150"/>
      <c r="F43" s="41" t="s">
        <v>526</v>
      </c>
      <c r="G43" s="42" t="s">
        <v>526</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UXvlPaG1ZlLhFEaXdkEmKdJuufav3IUqfe2mPSBXYyB9xq6j95kMJAvQ6WeDnaHq5FSwrKdHuKnBqk49eQHhA==" saltValue="Y3Y2HisI2qT0dkpdhEIn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1410</v>
      </c>
      <c r="L45" s="60">
        <v>1465</v>
      </c>
      <c r="M45" s="60">
        <v>1488</v>
      </c>
      <c r="N45" s="60">
        <v>1521</v>
      </c>
      <c r="O45" s="61">
        <v>1580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14</v>
      </c>
      <c r="F48" s="1161"/>
      <c r="G48" s="1161"/>
      <c r="H48" s="1161"/>
      <c r="I48" s="1161"/>
      <c r="J48" s="1162"/>
      <c r="K48" s="63">
        <v>135</v>
      </c>
      <c r="L48" s="64">
        <v>127</v>
      </c>
      <c r="M48" s="64">
        <v>126</v>
      </c>
      <c r="N48" s="64">
        <v>121</v>
      </c>
      <c r="O48" s="65">
        <v>126</v>
      </c>
      <c r="P48" s="48"/>
      <c r="Q48" s="48"/>
      <c r="R48" s="48"/>
      <c r="S48" s="48"/>
      <c r="T48" s="48"/>
      <c r="U48" s="48"/>
    </row>
    <row r="49" spans="1:21" ht="30.75" customHeight="1" x14ac:dyDescent="0.15">
      <c r="A49" s="48"/>
      <c r="B49" s="1155"/>
      <c r="C49" s="1156"/>
      <c r="D49" s="62"/>
      <c r="E49" s="1161" t="s">
        <v>15</v>
      </c>
      <c r="F49" s="1161"/>
      <c r="G49" s="1161"/>
      <c r="H49" s="1161"/>
      <c r="I49" s="1161"/>
      <c r="J49" s="1162"/>
      <c r="K49" s="63">
        <v>119</v>
      </c>
      <c r="L49" s="64">
        <v>97</v>
      </c>
      <c r="M49" s="64">
        <v>97</v>
      </c>
      <c r="N49" s="64">
        <v>83</v>
      </c>
      <c r="O49" s="65">
        <v>74</v>
      </c>
      <c r="P49" s="48"/>
      <c r="Q49" s="48"/>
      <c r="R49" s="48"/>
      <c r="S49" s="48"/>
      <c r="T49" s="48"/>
      <c r="U49" s="48"/>
    </row>
    <row r="50" spans="1:21" ht="30.75" customHeight="1" x14ac:dyDescent="0.15">
      <c r="A50" s="48"/>
      <c r="B50" s="1155"/>
      <c r="C50" s="1156"/>
      <c r="D50" s="62"/>
      <c r="E50" s="1161" t="s">
        <v>16</v>
      </c>
      <c r="F50" s="1161"/>
      <c r="G50" s="1161"/>
      <c r="H50" s="1161"/>
      <c r="I50" s="1161"/>
      <c r="J50" s="1162"/>
      <c r="K50" s="63">
        <v>11</v>
      </c>
      <c r="L50" s="64">
        <v>10</v>
      </c>
      <c r="M50" s="64">
        <v>9</v>
      </c>
      <c r="N50" s="64">
        <v>9</v>
      </c>
      <c r="O50" s="65">
        <v>8</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t="s">
        <v>526</v>
      </c>
      <c r="N51" s="64" t="s">
        <v>526</v>
      </c>
      <c r="O51" s="65" t="s">
        <v>526</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1175</v>
      </c>
      <c r="L52" s="64">
        <v>1213</v>
      </c>
      <c r="M52" s="64">
        <v>1284</v>
      </c>
      <c r="N52" s="64">
        <v>1276</v>
      </c>
      <c r="O52" s="65">
        <v>1155</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500</v>
      </c>
      <c r="L53" s="69">
        <v>486</v>
      </c>
      <c r="M53" s="69">
        <v>436</v>
      </c>
      <c r="N53" s="69">
        <v>458</v>
      </c>
      <c r="O53" s="70">
        <v>633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qIvl9RhMapTodbUlUpVT2O4mBhs0M55cGwjHrGuRvqib9NwG9bjB2FC1wqPVfbGAg+jZQkwmOZn6IT5UHEWJg==" saltValue="6xdELBYVfSUzBFe6BSOu6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84" t="s">
        <v>31</v>
      </c>
      <c r="C41" s="1185"/>
      <c r="D41" s="105"/>
      <c r="E41" s="1190" t="s">
        <v>32</v>
      </c>
      <c r="F41" s="1190"/>
      <c r="G41" s="1190"/>
      <c r="H41" s="1191"/>
      <c r="I41" s="355">
        <v>12464</v>
      </c>
      <c r="J41" s="356">
        <v>12437</v>
      </c>
      <c r="K41" s="356">
        <v>12737</v>
      </c>
      <c r="L41" s="356">
        <v>12734</v>
      </c>
      <c r="M41" s="357">
        <v>13009</v>
      </c>
    </row>
    <row r="42" spans="2:13" ht="27.75" customHeight="1" x14ac:dyDescent="0.15">
      <c r="B42" s="1186"/>
      <c r="C42" s="1187"/>
      <c r="D42" s="106"/>
      <c r="E42" s="1192" t="s">
        <v>33</v>
      </c>
      <c r="F42" s="1192"/>
      <c r="G42" s="1192"/>
      <c r="H42" s="1193"/>
      <c r="I42" s="358">
        <v>141</v>
      </c>
      <c r="J42" s="359">
        <v>9</v>
      </c>
      <c r="K42" s="359">
        <v>55</v>
      </c>
      <c r="L42" s="359">
        <v>47</v>
      </c>
      <c r="M42" s="360">
        <v>39</v>
      </c>
    </row>
    <row r="43" spans="2:13" ht="27.75" customHeight="1" x14ac:dyDescent="0.15">
      <c r="B43" s="1186"/>
      <c r="C43" s="1187"/>
      <c r="D43" s="106"/>
      <c r="E43" s="1192" t="s">
        <v>34</v>
      </c>
      <c r="F43" s="1192"/>
      <c r="G43" s="1192"/>
      <c r="H43" s="1193"/>
      <c r="I43" s="358">
        <v>1247</v>
      </c>
      <c r="J43" s="359">
        <v>1125</v>
      </c>
      <c r="K43" s="359">
        <v>1031</v>
      </c>
      <c r="L43" s="359">
        <v>955</v>
      </c>
      <c r="M43" s="360">
        <v>902</v>
      </c>
    </row>
    <row r="44" spans="2:13" ht="27.75" customHeight="1" x14ac:dyDescent="0.15">
      <c r="B44" s="1186"/>
      <c r="C44" s="1187"/>
      <c r="D44" s="106"/>
      <c r="E44" s="1192" t="s">
        <v>35</v>
      </c>
      <c r="F44" s="1192"/>
      <c r="G44" s="1192"/>
      <c r="H44" s="1193"/>
      <c r="I44" s="358">
        <v>1302</v>
      </c>
      <c r="J44" s="359">
        <v>1169</v>
      </c>
      <c r="K44" s="359">
        <v>1082</v>
      </c>
      <c r="L44" s="359">
        <v>893</v>
      </c>
      <c r="M44" s="360">
        <v>749</v>
      </c>
    </row>
    <row r="45" spans="2:13" ht="27.75" customHeight="1" x14ac:dyDescent="0.15">
      <c r="B45" s="1186"/>
      <c r="C45" s="1187"/>
      <c r="D45" s="106"/>
      <c r="E45" s="1192" t="s">
        <v>36</v>
      </c>
      <c r="F45" s="1192"/>
      <c r="G45" s="1192"/>
      <c r="H45" s="1193"/>
      <c r="I45" s="358">
        <v>1535</v>
      </c>
      <c r="J45" s="359">
        <v>1540</v>
      </c>
      <c r="K45" s="359">
        <v>1456</v>
      </c>
      <c r="L45" s="359">
        <v>1411</v>
      </c>
      <c r="M45" s="360">
        <v>1417</v>
      </c>
    </row>
    <row r="46" spans="2:13" ht="27.75" customHeight="1" x14ac:dyDescent="0.15">
      <c r="B46" s="1186"/>
      <c r="C46" s="1187"/>
      <c r="D46" s="107"/>
      <c r="E46" s="1192" t="s">
        <v>37</v>
      </c>
      <c r="F46" s="1192"/>
      <c r="G46" s="1192"/>
      <c r="H46" s="1193"/>
      <c r="I46" s="358">
        <v>46</v>
      </c>
      <c r="J46" s="359" t="s">
        <v>526</v>
      </c>
      <c r="K46" s="359" t="s">
        <v>526</v>
      </c>
      <c r="L46" s="359" t="s">
        <v>526</v>
      </c>
      <c r="M46" s="360" t="s">
        <v>526</v>
      </c>
    </row>
    <row r="47" spans="2:13" ht="27.75" customHeight="1" x14ac:dyDescent="0.15">
      <c r="B47" s="1186"/>
      <c r="C47" s="1187"/>
      <c r="D47" s="108"/>
      <c r="E47" s="1194" t="s">
        <v>38</v>
      </c>
      <c r="F47" s="1195"/>
      <c r="G47" s="1195"/>
      <c r="H47" s="1196"/>
      <c r="I47" s="358" t="s">
        <v>526</v>
      </c>
      <c r="J47" s="359" t="s">
        <v>526</v>
      </c>
      <c r="K47" s="359" t="s">
        <v>526</v>
      </c>
      <c r="L47" s="359" t="s">
        <v>526</v>
      </c>
      <c r="M47" s="360" t="s">
        <v>526</v>
      </c>
    </row>
    <row r="48" spans="2:13" ht="27.75" customHeight="1" x14ac:dyDescent="0.15">
      <c r="B48" s="1186"/>
      <c r="C48" s="1187"/>
      <c r="D48" s="106"/>
      <c r="E48" s="1192" t="s">
        <v>39</v>
      </c>
      <c r="F48" s="1192"/>
      <c r="G48" s="1192"/>
      <c r="H48" s="1193"/>
      <c r="I48" s="358" t="s">
        <v>526</v>
      </c>
      <c r="J48" s="359" t="s">
        <v>526</v>
      </c>
      <c r="K48" s="359" t="s">
        <v>526</v>
      </c>
      <c r="L48" s="359" t="s">
        <v>526</v>
      </c>
      <c r="M48" s="360" t="s">
        <v>526</v>
      </c>
    </row>
    <row r="49" spans="2:13" ht="27.75" customHeight="1" x14ac:dyDescent="0.15">
      <c r="B49" s="1188"/>
      <c r="C49" s="1189"/>
      <c r="D49" s="106"/>
      <c r="E49" s="1192" t="s">
        <v>40</v>
      </c>
      <c r="F49" s="1192"/>
      <c r="G49" s="1192"/>
      <c r="H49" s="1193"/>
      <c r="I49" s="358" t="s">
        <v>526</v>
      </c>
      <c r="J49" s="359" t="s">
        <v>526</v>
      </c>
      <c r="K49" s="359" t="s">
        <v>526</v>
      </c>
      <c r="L49" s="359" t="s">
        <v>526</v>
      </c>
      <c r="M49" s="360" t="s">
        <v>526</v>
      </c>
    </row>
    <row r="50" spans="2:13" ht="27.75" customHeight="1" x14ac:dyDescent="0.15">
      <c r="B50" s="1197" t="s">
        <v>41</v>
      </c>
      <c r="C50" s="1198"/>
      <c r="D50" s="109"/>
      <c r="E50" s="1192" t="s">
        <v>42</v>
      </c>
      <c r="F50" s="1192"/>
      <c r="G50" s="1192"/>
      <c r="H50" s="1193"/>
      <c r="I50" s="358">
        <v>6227</v>
      </c>
      <c r="J50" s="359">
        <v>6098</v>
      </c>
      <c r="K50" s="359">
        <v>5892</v>
      </c>
      <c r="L50" s="359">
        <v>6339</v>
      </c>
      <c r="M50" s="360">
        <v>6092</v>
      </c>
    </row>
    <row r="51" spans="2:13" ht="27.75" customHeight="1" x14ac:dyDescent="0.15">
      <c r="B51" s="1186"/>
      <c r="C51" s="1187"/>
      <c r="D51" s="106"/>
      <c r="E51" s="1192" t="s">
        <v>43</v>
      </c>
      <c r="F51" s="1192"/>
      <c r="G51" s="1192"/>
      <c r="H51" s="1193"/>
      <c r="I51" s="358">
        <v>165</v>
      </c>
      <c r="J51" s="359">
        <v>5</v>
      </c>
      <c r="K51" s="359">
        <v>6</v>
      </c>
      <c r="L51" s="359">
        <v>4</v>
      </c>
      <c r="M51" s="360" t="s">
        <v>526</v>
      </c>
    </row>
    <row r="52" spans="2:13" ht="27.75" customHeight="1" x14ac:dyDescent="0.15">
      <c r="B52" s="1188"/>
      <c r="C52" s="1189"/>
      <c r="D52" s="106"/>
      <c r="E52" s="1192" t="s">
        <v>44</v>
      </c>
      <c r="F52" s="1192"/>
      <c r="G52" s="1192"/>
      <c r="H52" s="1193"/>
      <c r="I52" s="358">
        <v>11004</v>
      </c>
      <c r="J52" s="359">
        <v>10787</v>
      </c>
      <c r="K52" s="359">
        <v>11017</v>
      </c>
      <c r="L52" s="359">
        <v>10601</v>
      </c>
      <c r="M52" s="360">
        <v>11103</v>
      </c>
    </row>
    <row r="53" spans="2:13" ht="27.75" customHeight="1" thickBot="1" x14ac:dyDescent="0.2">
      <c r="B53" s="1199" t="s">
        <v>45</v>
      </c>
      <c r="C53" s="1200"/>
      <c r="D53" s="110"/>
      <c r="E53" s="1201" t="s">
        <v>46</v>
      </c>
      <c r="F53" s="1201"/>
      <c r="G53" s="1201"/>
      <c r="H53" s="1202"/>
      <c r="I53" s="361">
        <v>-661</v>
      </c>
      <c r="J53" s="362">
        <v>-608</v>
      </c>
      <c r="K53" s="362">
        <v>-552</v>
      </c>
      <c r="L53" s="362">
        <v>-904</v>
      </c>
      <c r="M53" s="363">
        <v>-1080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Ygzn6hVvS+/CsI3vZHnbJrgClTMqy/kT7AZexv+u30MkuSdMe6FJ/jRW7cxAsewbOZ6yhodaiRoabu57r5JNQ==" saltValue="dF1pjIqblft9JZ/msuLX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49</v>
      </c>
      <c r="D55" s="1211"/>
      <c r="E55" s="1212"/>
      <c r="F55" s="122">
        <v>2757</v>
      </c>
      <c r="G55" s="122">
        <v>3052</v>
      </c>
      <c r="H55" s="123">
        <v>2766</v>
      </c>
    </row>
    <row r="56" spans="2:8" ht="52.5" customHeight="1" x14ac:dyDescent="0.15">
      <c r="B56" s="124"/>
      <c r="C56" s="1213" t="s">
        <v>50</v>
      </c>
      <c r="D56" s="1213"/>
      <c r="E56" s="1214"/>
      <c r="F56" s="125">
        <v>577</v>
      </c>
      <c r="G56" s="125">
        <v>660</v>
      </c>
      <c r="H56" s="126">
        <v>661</v>
      </c>
    </row>
    <row r="57" spans="2:8" ht="53.25" customHeight="1" x14ac:dyDescent="0.15">
      <c r="B57" s="124"/>
      <c r="C57" s="1215" t="s">
        <v>51</v>
      </c>
      <c r="D57" s="1215"/>
      <c r="E57" s="1216"/>
      <c r="F57" s="127">
        <v>2973</v>
      </c>
      <c r="G57" s="127">
        <v>3016</v>
      </c>
      <c r="H57" s="128">
        <v>2937</v>
      </c>
    </row>
    <row r="58" spans="2:8" ht="45.75" customHeight="1" x14ac:dyDescent="0.15">
      <c r="B58" s="129"/>
      <c r="C58" s="1203" t="s">
        <v>609</v>
      </c>
      <c r="D58" s="1204"/>
      <c r="E58" s="1205"/>
      <c r="F58" s="130">
        <v>1151</v>
      </c>
      <c r="G58" s="130">
        <v>1148</v>
      </c>
      <c r="H58" s="131">
        <v>1145</v>
      </c>
    </row>
    <row r="59" spans="2:8" ht="45.75" customHeight="1" x14ac:dyDescent="0.15">
      <c r="B59" s="129"/>
      <c r="C59" s="1203" t="s">
        <v>610</v>
      </c>
      <c r="D59" s="1204"/>
      <c r="E59" s="1205"/>
      <c r="F59" s="130">
        <v>1039</v>
      </c>
      <c r="G59" s="130">
        <v>1038</v>
      </c>
      <c r="H59" s="131">
        <v>1031</v>
      </c>
    </row>
    <row r="60" spans="2:8" ht="45.75" customHeight="1" x14ac:dyDescent="0.15">
      <c r="B60" s="129"/>
      <c r="C60" s="1203" t="s">
        <v>611</v>
      </c>
      <c r="D60" s="1204"/>
      <c r="E60" s="1205"/>
      <c r="F60" s="130">
        <v>519</v>
      </c>
      <c r="G60" s="130">
        <v>503</v>
      </c>
      <c r="H60" s="131">
        <v>444</v>
      </c>
    </row>
    <row r="61" spans="2:8" ht="45.75" customHeight="1" x14ac:dyDescent="0.15">
      <c r="B61" s="129"/>
      <c r="C61" s="1203" t="s">
        <v>612</v>
      </c>
      <c r="D61" s="1204"/>
      <c r="E61" s="1205"/>
      <c r="F61" s="130">
        <v>70</v>
      </c>
      <c r="G61" s="130">
        <v>127</v>
      </c>
      <c r="H61" s="131">
        <v>127</v>
      </c>
    </row>
    <row r="62" spans="2:8" ht="45.75" customHeight="1" thickBot="1" x14ac:dyDescent="0.2">
      <c r="B62" s="132"/>
      <c r="C62" s="1206" t="s">
        <v>613</v>
      </c>
      <c r="D62" s="1207"/>
      <c r="E62" s="1208"/>
      <c r="F62" s="133">
        <v>45</v>
      </c>
      <c r="G62" s="133">
        <v>56</v>
      </c>
      <c r="H62" s="134">
        <v>57</v>
      </c>
    </row>
    <row r="63" spans="2:8" ht="52.5" customHeight="1" thickBot="1" x14ac:dyDescent="0.2">
      <c r="B63" s="135"/>
      <c r="C63" s="1209" t="s">
        <v>52</v>
      </c>
      <c r="D63" s="1209"/>
      <c r="E63" s="1210"/>
      <c r="F63" s="136">
        <v>6307</v>
      </c>
      <c r="G63" s="136">
        <v>6729</v>
      </c>
      <c r="H63" s="137">
        <v>6364</v>
      </c>
    </row>
    <row r="64" spans="2:8" x14ac:dyDescent="0.15"/>
  </sheetData>
  <sheetProtection algorithmName="SHA-512" hashValue="KPNT08uVrhjgLk2H2JCGhw73HBvERmb+OU9rX/4jop5DJEEscMEH6v/a7Id0SEsLLG+ozW9X/RAwYttGq0mnsw==" saltValue="/+HeVCPnWFK4CPjkOZ1k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75690</v>
      </c>
      <c r="E3" s="156"/>
      <c r="F3" s="157">
        <v>96462</v>
      </c>
      <c r="G3" s="158"/>
      <c r="H3" s="159"/>
    </row>
    <row r="4" spans="1:8" x14ac:dyDescent="0.15">
      <c r="A4" s="160"/>
      <c r="B4" s="161"/>
      <c r="C4" s="162"/>
      <c r="D4" s="163">
        <v>67633</v>
      </c>
      <c r="E4" s="164"/>
      <c r="F4" s="165">
        <v>39886</v>
      </c>
      <c r="G4" s="166"/>
      <c r="H4" s="167"/>
    </row>
    <row r="5" spans="1:8" x14ac:dyDescent="0.15">
      <c r="A5" s="148" t="s">
        <v>559</v>
      </c>
      <c r="B5" s="153"/>
      <c r="C5" s="154"/>
      <c r="D5" s="155">
        <v>90803</v>
      </c>
      <c r="E5" s="156"/>
      <c r="F5" s="157">
        <v>83103</v>
      </c>
      <c r="G5" s="158"/>
      <c r="H5" s="159"/>
    </row>
    <row r="6" spans="1:8" x14ac:dyDescent="0.15">
      <c r="A6" s="160"/>
      <c r="B6" s="161"/>
      <c r="C6" s="162"/>
      <c r="D6" s="163">
        <v>75482</v>
      </c>
      <c r="E6" s="164"/>
      <c r="F6" s="165">
        <v>41378</v>
      </c>
      <c r="G6" s="166"/>
      <c r="H6" s="167"/>
    </row>
    <row r="7" spans="1:8" x14ac:dyDescent="0.15">
      <c r="A7" s="148" t="s">
        <v>560</v>
      </c>
      <c r="B7" s="153"/>
      <c r="C7" s="154"/>
      <c r="D7" s="155">
        <v>117638</v>
      </c>
      <c r="E7" s="156"/>
      <c r="F7" s="157">
        <v>84459</v>
      </c>
      <c r="G7" s="158"/>
      <c r="H7" s="159"/>
    </row>
    <row r="8" spans="1:8" x14ac:dyDescent="0.15">
      <c r="A8" s="160"/>
      <c r="B8" s="161"/>
      <c r="C8" s="162"/>
      <c r="D8" s="163">
        <v>95159</v>
      </c>
      <c r="E8" s="164"/>
      <c r="F8" s="165">
        <v>47314</v>
      </c>
      <c r="G8" s="166"/>
      <c r="H8" s="167"/>
    </row>
    <row r="9" spans="1:8" x14ac:dyDescent="0.15">
      <c r="A9" s="148" t="s">
        <v>561</v>
      </c>
      <c r="B9" s="153"/>
      <c r="C9" s="154"/>
      <c r="D9" s="155">
        <v>98086</v>
      </c>
      <c r="E9" s="156"/>
      <c r="F9" s="157">
        <v>74568</v>
      </c>
      <c r="G9" s="158"/>
      <c r="H9" s="159"/>
    </row>
    <row r="10" spans="1:8" x14ac:dyDescent="0.15">
      <c r="A10" s="160"/>
      <c r="B10" s="161"/>
      <c r="C10" s="162"/>
      <c r="D10" s="163">
        <v>89306</v>
      </c>
      <c r="E10" s="164"/>
      <c r="F10" s="165">
        <v>42558</v>
      </c>
      <c r="G10" s="166"/>
      <c r="H10" s="167"/>
    </row>
    <row r="11" spans="1:8" x14ac:dyDescent="0.15">
      <c r="A11" s="148" t="s">
        <v>562</v>
      </c>
      <c r="B11" s="153"/>
      <c r="C11" s="154"/>
      <c r="D11" s="155">
        <v>119629</v>
      </c>
      <c r="E11" s="156"/>
      <c r="F11" s="157">
        <v>73693</v>
      </c>
      <c r="G11" s="158"/>
      <c r="H11" s="159"/>
    </row>
    <row r="12" spans="1:8" x14ac:dyDescent="0.15">
      <c r="A12" s="160"/>
      <c r="B12" s="161"/>
      <c r="C12" s="168"/>
      <c r="D12" s="163">
        <v>112290</v>
      </c>
      <c r="E12" s="164"/>
      <c r="F12" s="165">
        <v>44203</v>
      </c>
      <c r="G12" s="166"/>
      <c r="H12" s="167"/>
    </row>
    <row r="13" spans="1:8" x14ac:dyDescent="0.15">
      <c r="A13" s="148"/>
      <c r="B13" s="153"/>
      <c r="C13" s="169"/>
      <c r="D13" s="170">
        <v>100369</v>
      </c>
      <c r="E13" s="171"/>
      <c r="F13" s="172">
        <v>82457</v>
      </c>
      <c r="G13" s="173"/>
      <c r="H13" s="159"/>
    </row>
    <row r="14" spans="1:8" x14ac:dyDescent="0.15">
      <c r="A14" s="160"/>
      <c r="B14" s="161"/>
      <c r="C14" s="162"/>
      <c r="D14" s="163">
        <v>87974</v>
      </c>
      <c r="E14" s="164"/>
      <c r="F14" s="165">
        <v>43068</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5.87</v>
      </c>
      <c r="C19" s="174">
        <f>ROUND(VALUE(SUBSTITUTE(実質収支比率等に係る経年分析!G$48,"▲","-")),2)</f>
        <v>4.2699999999999996</v>
      </c>
      <c r="D19" s="174">
        <f>ROUND(VALUE(SUBSTITUTE(実質収支比率等に係る経年分析!H$48,"▲","-")),2)</f>
        <v>5.24</v>
      </c>
      <c r="E19" s="174">
        <f>ROUND(VALUE(SUBSTITUTE(実質収支比率等に係る経年分析!I$48,"▲","-")),2)</f>
        <v>4.59</v>
      </c>
      <c r="F19" s="174">
        <f>ROUND(VALUE(SUBSTITUTE(実質収支比率等に係る経年分析!J$48,"▲","-")),2)</f>
        <v>5.48</v>
      </c>
    </row>
    <row r="20" spans="1:11" x14ac:dyDescent="0.15">
      <c r="A20" s="174" t="s">
        <v>56</v>
      </c>
      <c r="B20" s="174">
        <f>ROUND(VALUE(SUBSTITUTE(実質収支比率等に係る経年分析!F$47,"▲","-")),2)</f>
        <v>43.08</v>
      </c>
      <c r="C20" s="174">
        <f>ROUND(VALUE(SUBSTITUTE(実質収支比率等に係る経年分析!G$47,"▲","-")),2)</f>
        <v>47.43</v>
      </c>
      <c r="D20" s="174">
        <f>ROUND(VALUE(SUBSTITUTE(実質収支比率等に係る経年分析!H$47,"▲","-")),2)</f>
        <v>39.31</v>
      </c>
      <c r="E20" s="174">
        <f>ROUND(VALUE(SUBSTITUTE(実質収支比率等に係る経年分析!I$47,"▲","-")),2)</f>
        <v>41.54</v>
      </c>
      <c r="F20" s="174">
        <f>ROUND(VALUE(SUBSTITUTE(実質収支比率等に係る経年分析!J$47,"▲","-")),2)</f>
        <v>39.549999999999997</v>
      </c>
    </row>
    <row r="21" spans="1:11" x14ac:dyDescent="0.15">
      <c r="A21" s="174" t="s">
        <v>57</v>
      </c>
      <c r="B21" s="174">
        <f>IF(ISNUMBER(VALUE(SUBSTITUTE(実質収支比率等に係る経年分析!F$49,"▲","-"))),ROUND(VALUE(SUBSTITUTE(実質収支比率等に係る経年分析!F$49,"▲","-")),2),NA())</f>
        <v>1.84</v>
      </c>
      <c r="C21" s="174">
        <f>IF(ISNUMBER(VALUE(SUBSTITUTE(実質収支比率等に係る経年分析!G$49,"▲","-"))),ROUND(VALUE(SUBSTITUTE(実質収支比率等に係る経年分析!G$49,"▲","-")),2),NA())</f>
        <v>2.2799999999999998</v>
      </c>
      <c r="D21" s="174">
        <f>IF(ISNUMBER(VALUE(SUBSTITUTE(実質収支比率等に係る経年分析!H$49,"▲","-"))),ROUND(VALUE(SUBSTITUTE(実質収支比率等に係る経年分析!H$49,"▲","-")),2),NA())</f>
        <v>-5.39</v>
      </c>
      <c r="E21" s="174">
        <f>IF(ISNUMBER(VALUE(SUBSTITUTE(実質収支比率等に係る経年分析!I$49,"▲","-"))),ROUND(VALUE(SUBSTITUTE(実質収支比率等に係る経年分析!I$49,"▲","-")),2),NA())</f>
        <v>3.6</v>
      </c>
      <c r="F21" s="174">
        <f>IF(ISNUMBER(VALUE(SUBSTITUTE(実質収支比率等に係る経年分析!J$49,"▲","-"))),ROUND(VALUE(SUBSTITUTE(実質収支比率等に係る経年分析!J$49,"▲","-")),2),NA())</f>
        <v>-3.43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浄化槽整備推進事業特別会計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農業集落排水特別会計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2.2400000000000002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2.4500000000000002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0.44</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1175</v>
      </c>
      <c r="E42" s="176"/>
      <c r="F42" s="176"/>
      <c r="G42" s="176">
        <f>'実質公債費比率（分子）の構造'!L$52</f>
        <v>1213</v>
      </c>
      <c r="H42" s="176"/>
      <c r="I42" s="176"/>
      <c r="J42" s="176">
        <f>'実質公債費比率（分子）の構造'!M$52</f>
        <v>1284</v>
      </c>
      <c r="K42" s="176"/>
      <c r="L42" s="176"/>
      <c r="M42" s="176">
        <f>'実質公債費比率（分子）の構造'!N$52</f>
        <v>1276</v>
      </c>
      <c r="N42" s="176"/>
      <c r="O42" s="176"/>
      <c r="P42" s="176">
        <f>'実質公債費比率（分子）の構造'!O$52</f>
        <v>1155</v>
      </c>
    </row>
    <row r="43" spans="1:16" x14ac:dyDescent="0.15">
      <c r="A43" s="176" t="s">
        <v>65</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11</v>
      </c>
      <c r="C44" s="176"/>
      <c r="D44" s="176"/>
      <c r="E44" s="176">
        <f>'実質公債費比率（分子）の構造'!L$50</f>
        <v>10</v>
      </c>
      <c r="F44" s="176"/>
      <c r="G44" s="176"/>
      <c r="H44" s="176">
        <f>'実質公債費比率（分子）の構造'!M$50</f>
        <v>9</v>
      </c>
      <c r="I44" s="176"/>
      <c r="J44" s="176"/>
      <c r="K44" s="176">
        <f>'実質公債費比率（分子）の構造'!N$50</f>
        <v>9</v>
      </c>
      <c r="L44" s="176"/>
      <c r="M44" s="176"/>
      <c r="N44" s="176">
        <f>'実質公債費比率（分子）の構造'!O$50</f>
        <v>8</v>
      </c>
      <c r="O44" s="176"/>
      <c r="P44" s="176"/>
    </row>
    <row r="45" spans="1:16" x14ac:dyDescent="0.15">
      <c r="A45" s="176" t="s">
        <v>67</v>
      </c>
      <c r="B45" s="176">
        <f>'実質公債費比率（分子）の構造'!K$49</f>
        <v>119</v>
      </c>
      <c r="C45" s="176"/>
      <c r="D45" s="176"/>
      <c r="E45" s="176">
        <f>'実質公債費比率（分子）の構造'!L$49</f>
        <v>97</v>
      </c>
      <c r="F45" s="176"/>
      <c r="G45" s="176"/>
      <c r="H45" s="176">
        <f>'実質公債費比率（分子）の構造'!M$49</f>
        <v>97</v>
      </c>
      <c r="I45" s="176"/>
      <c r="J45" s="176"/>
      <c r="K45" s="176">
        <f>'実質公債費比率（分子）の構造'!N$49</f>
        <v>83</v>
      </c>
      <c r="L45" s="176"/>
      <c r="M45" s="176"/>
      <c r="N45" s="176">
        <f>'実質公債費比率（分子）の構造'!O$49</f>
        <v>74</v>
      </c>
      <c r="O45" s="176"/>
      <c r="P45" s="176"/>
    </row>
    <row r="46" spans="1:16" x14ac:dyDescent="0.15">
      <c r="A46" s="176" t="s">
        <v>68</v>
      </c>
      <c r="B46" s="176">
        <f>'実質公債費比率（分子）の構造'!K$48</f>
        <v>135</v>
      </c>
      <c r="C46" s="176"/>
      <c r="D46" s="176"/>
      <c r="E46" s="176">
        <f>'実質公債費比率（分子）の構造'!L$48</f>
        <v>127</v>
      </c>
      <c r="F46" s="176"/>
      <c r="G46" s="176"/>
      <c r="H46" s="176">
        <f>'実質公債費比率（分子）の構造'!M$48</f>
        <v>126</v>
      </c>
      <c r="I46" s="176"/>
      <c r="J46" s="176"/>
      <c r="K46" s="176">
        <f>'実質公債費比率（分子）の構造'!N$48</f>
        <v>121</v>
      </c>
      <c r="L46" s="176"/>
      <c r="M46" s="176"/>
      <c r="N46" s="176">
        <f>'実質公債費比率（分子）の構造'!O$48</f>
        <v>126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1410</v>
      </c>
      <c r="C49" s="176"/>
      <c r="D49" s="176"/>
      <c r="E49" s="176">
        <f>'実質公債費比率（分子）の構造'!L$45</f>
        <v>1465</v>
      </c>
      <c r="F49" s="176"/>
      <c r="G49" s="176"/>
      <c r="H49" s="176">
        <f>'実質公債費比率（分子）の構造'!M$45</f>
        <v>1488</v>
      </c>
      <c r="I49" s="176"/>
      <c r="J49" s="176"/>
      <c r="K49" s="176">
        <f>'実質公債費比率（分子）の構造'!N$45</f>
        <v>1521</v>
      </c>
      <c r="L49" s="176"/>
      <c r="M49" s="176"/>
      <c r="N49" s="176">
        <f>'実質公債費比率（分子）の構造'!O$45</f>
        <v>1580</v>
      </c>
      <c r="O49" s="176"/>
      <c r="P49" s="176"/>
    </row>
    <row r="50" spans="1:16" x14ac:dyDescent="0.15">
      <c r="A50" s="176" t="s">
        <v>72</v>
      </c>
      <c r="B50" s="176" t="e">
        <f>NA()</f>
        <v>#N/A</v>
      </c>
      <c r="C50" s="176">
        <f>IF(ISNUMBER('実質公債費比率（分子）の構造'!K$53),'実質公債費比率（分子）の構造'!K$53,NA())</f>
        <v>500</v>
      </c>
      <c r="D50" s="176" t="e">
        <f>NA()</f>
        <v>#N/A</v>
      </c>
      <c r="E50" s="176" t="e">
        <f>NA()</f>
        <v>#N/A</v>
      </c>
      <c r="F50" s="176">
        <f>IF(ISNUMBER('実質公債費比率（分子）の構造'!L$53),'実質公債費比率（分子）の構造'!L$53,NA())</f>
        <v>486</v>
      </c>
      <c r="G50" s="176" t="e">
        <f>NA()</f>
        <v>#N/A</v>
      </c>
      <c r="H50" s="176" t="e">
        <f>NA()</f>
        <v>#N/A</v>
      </c>
      <c r="I50" s="176">
        <f>IF(ISNUMBER('実質公債費比率（分子）の構造'!M$53),'実質公債費比率（分子）の構造'!M$53,NA())</f>
        <v>436</v>
      </c>
      <c r="J50" s="176" t="e">
        <f>NA()</f>
        <v>#N/A</v>
      </c>
      <c r="K50" s="176" t="e">
        <f>NA()</f>
        <v>#N/A</v>
      </c>
      <c r="L50" s="176">
        <f>IF(ISNUMBER('実質公債費比率（分子）の構造'!N$53),'実質公債費比率（分子）の構造'!N$53,NA())</f>
        <v>458</v>
      </c>
      <c r="M50" s="176" t="e">
        <f>NA()</f>
        <v>#N/A</v>
      </c>
      <c r="N50" s="176" t="e">
        <f>NA()</f>
        <v>#N/A</v>
      </c>
      <c r="O50" s="176">
        <f>IF(ISNUMBER('実質公債費比率（分子）の構造'!O$53),'実質公債費比率（分子）の構造'!O$53,NA())</f>
        <v>633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11004</v>
      </c>
      <c r="E56" s="175"/>
      <c r="F56" s="175"/>
      <c r="G56" s="175">
        <f>'将来負担比率（分子）の構造'!J$52</f>
        <v>10787</v>
      </c>
      <c r="H56" s="175"/>
      <c r="I56" s="175"/>
      <c r="J56" s="175">
        <f>'将来負担比率（分子）の構造'!K$52</f>
        <v>11017</v>
      </c>
      <c r="K56" s="175"/>
      <c r="L56" s="175"/>
      <c r="M56" s="175">
        <f>'将来負担比率（分子）の構造'!L$52</f>
        <v>10601</v>
      </c>
      <c r="N56" s="175"/>
      <c r="O56" s="175"/>
      <c r="P56" s="175">
        <f>'将来負担比率（分子）の構造'!M$52</f>
        <v>11103</v>
      </c>
    </row>
    <row r="57" spans="1:16" x14ac:dyDescent="0.15">
      <c r="A57" s="175" t="s">
        <v>43</v>
      </c>
      <c r="B57" s="175"/>
      <c r="C57" s="175"/>
      <c r="D57" s="175">
        <f>'将来負担比率（分子）の構造'!I$51</f>
        <v>165</v>
      </c>
      <c r="E57" s="175"/>
      <c r="F57" s="175"/>
      <c r="G57" s="175">
        <f>'将来負担比率（分子）の構造'!J$51</f>
        <v>5</v>
      </c>
      <c r="H57" s="175"/>
      <c r="I57" s="175"/>
      <c r="J57" s="175">
        <f>'将来負担比率（分子）の構造'!K$51</f>
        <v>6</v>
      </c>
      <c r="K57" s="175"/>
      <c r="L57" s="175"/>
      <c r="M57" s="175">
        <f>'将来負担比率（分子）の構造'!L$51</f>
        <v>4</v>
      </c>
      <c r="N57" s="175"/>
      <c r="O57" s="175"/>
      <c r="P57" s="175" t="str">
        <f>'将来負担比率（分子）の構造'!M$51</f>
        <v>-</v>
      </c>
    </row>
    <row r="58" spans="1:16" x14ac:dyDescent="0.15">
      <c r="A58" s="175" t="s">
        <v>42</v>
      </c>
      <c r="B58" s="175"/>
      <c r="C58" s="175"/>
      <c r="D58" s="175">
        <f>'将来負担比率（分子）の構造'!I$50</f>
        <v>6227</v>
      </c>
      <c r="E58" s="175"/>
      <c r="F58" s="175"/>
      <c r="G58" s="175">
        <f>'将来負担比率（分子）の構造'!J$50</f>
        <v>6098</v>
      </c>
      <c r="H58" s="175"/>
      <c r="I58" s="175"/>
      <c r="J58" s="175">
        <f>'将来負担比率（分子）の構造'!K$50</f>
        <v>5892</v>
      </c>
      <c r="K58" s="175"/>
      <c r="L58" s="175"/>
      <c r="M58" s="175">
        <f>'将来負担比率（分子）の構造'!L$50</f>
        <v>6339</v>
      </c>
      <c r="N58" s="175"/>
      <c r="O58" s="175"/>
      <c r="P58" s="175">
        <f>'将来負担比率（分子）の構造'!M$50</f>
        <v>6092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46</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1535</v>
      </c>
      <c r="C62" s="175"/>
      <c r="D62" s="175"/>
      <c r="E62" s="175">
        <f>'将来負担比率（分子）の構造'!J$45</f>
        <v>1540</v>
      </c>
      <c r="F62" s="175"/>
      <c r="G62" s="175"/>
      <c r="H62" s="175">
        <f>'将来負担比率（分子）の構造'!K$45</f>
        <v>1456</v>
      </c>
      <c r="I62" s="175"/>
      <c r="J62" s="175"/>
      <c r="K62" s="175">
        <f>'将来負担比率（分子）の構造'!L$45</f>
        <v>1411</v>
      </c>
      <c r="L62" s="175"/>
      <c r="M62" s="175"/>
      <c r="N62" s="175">
        <f>'将来負担比率（分子）の構造'!M$45</f>
        <v>1417</v>
      </c>
      <c r="O62" s="175"/>
      <c r="P62" s="175"/>
    </row>
    <row r="63" spans="1:16" x14ac:dyDescent="0.15">
      <c r="A63" s="175" t="s">
        <v>35</v>
      </c>
      <c r="B63" s="175">
        <f>'将来負担比率（分子）の構造'!I$44</f>
        <v>1302</v>
      </c>
      <c r="C63" s="175"/>
      <c r="D63" s="175"/>
      <c r="E63" s="175">
        <f>'将来負担比率（分子）の構造'!J$44</f>
        <v>1169</v>
      </c>
      <c r="F63" s="175"/>
      <c r="G63" s="175"/>
      <c r="H63" s="175">
        <f>'将来負担比率（分子）の構造'!K$44</f>
        <v>1082</v>
      </c>
      <c r="I63" s="175"/>
      <c r="J63" s="175"/>
      <c r="K63" s="175">
        <f>'将来負担比率（分子）の構造'!L$44</f>
        <v>893</v>
      </c>
      <c r="L63" s="175"/>
      <c r="M63" s="175"/>
      <c r="N63" s="175">
        <f>'将来負担比率（分子）の構造'!M$44</f>
        <v>749</v>
      </c>
      <c r="O63" s="175"/>
      <c r="P63" s="175"/>
    </row>
    <row r="64" spans="1:16" x14ac:dyDescent="0.15">
      <c r="A64" s="175" t="s">
        <v>34</v>
      </c>
      <c r="B64" s="175">
        <f>'将来負担比率（分子）の構造'!I$43</f>
        <v>1247</v>
      </c>
      <c r="C64" s="175"/>
      <c r="D64" s="175"/>
      <c r="E64" s="175">
        <f>'将来負担比率（分子）の構造'!J$43</f>
        <v>1125</v>
      </c>
      <c r="F64" s="175"/>
      <c r="G64" s="175"/>
      <c r="H64" s="175">
        <f>'将来負担比率（分子）の構造'!K$43</f>
        <v>1031</v>
      </c>
      <c r="I64" s="175"/>
      <c r="J64" s="175"/>
      <c r="K64" s="175">
        <f>'将来負担比率（分子）の構造'!L$43</f>
        <v>955</v>
      </c>
      <c r="L64" s="175"/>
      <c r="M64" s="175"/>
      <c r="N64" s="175">
        <f>'将来負担比率（分子）の構造'!M$43</f>
        <v>902</v>
      </c>
      <c r="O64" s="175"/>
      <c r="P64" s="175"/>
    </row>
    <row r="65" spans="1:16" x14ac:dyDescent="0.15">
      <c r="A65" s="175" t="s">
        <v>33</v>
      </c>
      <c r="B65" s="175">
        <f>'将来負担比率（分子）の構造'!I$42</f>
        <v>141</v>
      </c>
      <c r="C65" s="175"/>
      <c r="D65" s="175"/>
      <c r="E65" s="175">
        <f>'将来負担比率（分子）の構造'!J$42</f>
        <v>9</v>
      </c>
      <c r="F65" s="175"/>
      <c r="G65" s="175"/>
      <c r="H65" s="175">
        <f>'将来負担比率（分子）の構造'!K$42</f>
        <v>55</v>
      </c>
      <c r="I65" s="175"/>
      <c r="J65" s="175"/>
      <c r="K65" s="175">
        <f>'将来負担比率（分子）の構造'!L$42</f>
        <v>47</v>
      </c>
      <c r="L65" s="175"/>
      <c r="M65" s="175"/>
      <c r="N65" s="175">
        <f>'将来負担比率（分子）の構造'!M$42</f>
        <v>39</v>
      </c>
      <c r="O65" s="175"/>
      <c r="P65" s="175"/>
    </row>
    <row r="66" spans="1:16" x14ac:dyDescent="0.15">
      <c r="A66" s="175" t="s">
        <v>32</v>
      </c>
      <c r="B66" s="175">
        <f>'将来負担比率（分子）の構造'!I$41</f>
        <v>12464</v>
      </c>
      <c r="C66" s="175"/>
      <c r="D66" s="175"/>
      <c r="E66" s="175">
        <f>'将来負担比率（分子）の構造'!J$41</f>
        <v>12437</v>
      </c>
      <c r="F66" s="175"/>
      <c r="G66" s="175"/>
      <c r="H66" s="175">
        <f>'将来負担比率（分子）の構造'!K$41</f>
        <v>12737</v>
      </c>
      <c r="I66" s="175"/>
      <c r="J66" s="175"/>
      <c r="K66" s="175">
        <f>'将来負担比率（分子）の構造'!L$41</f>
        <v>12734</v>
      </c>
      <c r="L66" s="175"/>
      <c r="M66" s="175"/>
      <c r="N66" s="175">
        <f>'将来負担比率（分子）の構造'!M$41</f>
        <v>13009</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2757</v>
      </c>
      <c r="C72" s="179">
        <f>基金残高に係る経年分析!G55</f>
        <v>3052</v>
      </c>
      <c r="D72" s="179">
        <f>基金残高に係る経年分析!H55</f>
        <v>2766</v>
      </c>
    </row>
    <row r="73" spans="1:16" x14ac:dyDescent="0.15">
      <c r="A73" s="178" t="s">
        <v>79</v>
      </c>
      <c r="B73" s="179">
        <f>基金残高に係る経年分析!F56</f>
        <v>577</v>
      </c>
      <c r="C73" s="179">
        <f>基金残高に係る経年分析!G56</f>
        <v>660</v>
      </c>
      <c r="D73" s="179">
        <f>基金残高に係る経年分析!H56</f>
        <v>661</v>
      </c>
    </row>
    <row r="74" spans="1:16" x14ac:dyDescent="0.15">
      <c r="A74" s="178" t="s">
        <v>80</v>
      </c>
      <c r="B74" s="179">
        <f>基金残高に係る経年分析!F57</f>
        <v>2973</v>
      </c>
      <c r="C74" s="179">
        <f>基金残高に係る経年分析!G57</f>
        <v>3016</v>
      </c>
      <c r="D74" s="179">
        <f>基金残高に係る経年分析!H57</f>
        <v>2937</v>
      </c>
    </row>
  </sheetData>
  <sheetProtection algorithmName="SHA-512" hashValue="qbIZz+crUAU8NiWc/2H+fJU5ZJgJqMSn3FTJvsxyogZgzIb3PbZ4p4Vn2cYh/nw4pHyFhGsUYwTNpXaqj51Xug==" saltValue="QJyot8bKHrRrlK74UmW2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2162765</v>
      </c>
      <c r="S5" s="613"/>
      <c r="T5" s="613"/>
      <c r="U5" s="613"/>
      <c r="V5" s="613"/>
      <c r="W5" s="613"/>
      <c r="X5" s="613"/>
      <c r="Y5" s="614"/>
      <c r="Z5" s="615">
        <v>16.600000000000001</v>
      </c>
      <c r="AA5" s="615"/>
      <c r="AB5" s="615"/>
      <c r="AC5" s="615"/>
      <c r="AD5" s="616">
        <v>2162765</v>
      </c>
      <c r="AE5" s="616"/>
      <c r="AF5" s="616"/>
      <c r="AG5" s="616"/>
      <c r="AH5" s="616"/>
      <c r="AI5" s="616"/>
      <c r="AJ5" s="616"/>
      <c r="AK5" s="616"/>
      <c r="AL5" s="617">
        <v>31.2</v>
      </c>
      <c r="AM5" s="618"/>
      <c r="AN5" s="618"/>
      <c r="AO5" s="619"/>
      <c r="AP5" s="609" t="s">
        <v>226</v>
      </c>
      <c r="AQ5" s="610"/>
      <c r="AR5" s="610"/>
      <c r="AS5" s="610"/>
      <c r="AT5" s="610"/>
      <c r="AU5" s="610"/>
      <c r="AV5" s="610"/>
      <c r="AW5" s="610"/>
      <c r="AX5" s="610"/>
      <c r="AY5" s="610"/>
      <c r="AZ5" s="610"/>
      <c r="BA5" s="610"/>
      <c r="BB5" s="610"/>
      <c r="BC5" s="610"/>
      <c r="BD5" s="610"/>
      <c r="BE5" s="610"/>
      <c r="BF5" s="611"/>
      <c r="BG5" s="623">
        <v>2160140</v>
      </c>
      <c r="BH5" s="624"/>
      <c r="BI5" s="624"/>
      <c r="BJ5" s="624"/>
      <c r="BK5" s="624"/>
      <c r="BL5" s="624"/>
      <c r="BM5" s="624"/>
      <c r="BN5" s="625"/>
      <c r="BO5" s="626">
        <v>99.9</v>
      </c>
      <c r="BP5" s="626"/>
      <c r="BQ5" s="626"/>
      <c r="BR5" s="626"/>
      <c r="BS5" s="627" t="s">
        <v>130</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109011</v>
      </c>
      <c r="S6" s="624"/>
      <c r="T6" s="624"/>
      <c r="U6" s="624"/>
      <c r="V6" s="624"/>
      <c r="W6" s="624"/>
      <c r="X6" s="624"/>
      <c r="Y6" s="625"/>
      <c r="Z6" s="626">
        <v>0.8</v>
      </c>
      <c r="AA6" s="626"/>
      <c r="AB6" s="626"/>
      <c r="AC6" s="626"/>
      <c r="AD6" s="627">
        <v>109011</v>
      </c>
      <c r="AE6" s="627"/>
      <c r="AF6" s="627"/>
      <c r="AG6" s="627"/>
      <c r="AH6" s="627"/>
      <c r="AI6" s="627"/>
      <c r="AJ6" s="627"/>
      <c r="AK6" s="627"/>
      <c r="AL6" s="628">
        <v>1.6</v>
      </c>
      <c r="AM6" s="629"/>
      <c r="AN6" s="629"/>
      <c r="AO6" s="630"/>
      <c r="AP6" s="620" t="s">
        <v>231</v>
      </c>
      <c r="AQ6" s="621"/>
      <c r="AR6" s="621"/>
      <c r="AS6" s="621"/>
      <c r="AT6" s="621"/>
      <c r="AU6" s="621"/>
      <c r="AV6" s="621"/>
      <c r="AW6" s="621"/>
      <c r="AX6" s="621"/>
      <c r="AY6" s="621"/>
      <c r="AZ6" s="621"/>
      <c r="BA6" s="621"/>
      <c r="BB6" s="621"/>
      <c r="BC6" s="621"/>
      <c r="BD6" s="621"/>
      <c r="BE6" s="621"/>
      <c r="BF6" s="622"/>
      <c r="BG6" s="623">
        <v>2160140</v>
      </c>
      <c r="BH6" s="624"/>
      <c r="BI6" s="624"/>
      <c r="BJ6" s="624"/>
      <c r="BK6" s="624"/>
      <c r="BL6" s="624"/>
      <c r="BM6" s="624"/>
      <c r="BN6" s="625"/>
      <c r="BO6" s="626">
        <v>99.9</v>
      </c>
      <c r="BP6" s="626"/>
      <c r="BQ6" s="626"/>
      <c r="BR6" s="626"/>
      <c r="BS6" s="627" t="s">
        <v>232</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125870</v>
      </c>
      <c r="CS6" s="624"/>
      <c r="CT6" s="624"/>
      <c r="CU6" s="624"/>
      <c r="CV6" s="624"/>
      <c r="CW6" s="624"/>
      <c r="CX6" s="624"/>
      <c r="CY6" s="625"/>
      <c r="CZ6" s="617">
        <v>1</v>
      </c>
      <c r="DA6" s="618"/>
      <c r="DB6" s="618"/>
      <c r="DC6" s="634"/>
      <c r="DD6" s="632" t="s">
        <v>130</v>
      </c>
      <c r="DE6" s="624"/>
      <c r="DF6" s="624"/>
      <c r="DG6" s="624"/>
      <c r="DH6" s="624"/>
      <c r="DI6" s="624"/>
      <c r="DJ6" s="624"/>
      <c r="DK6" s="624"/>
      <c r="DL6" s="624"/>
      <c r="DM6" s="624"/>
      <c r="DN6" s="624"/>
      <c r="DO6" s="624"/>
      <c r="DP6" s="625"/>
      <c r="DQ6" s="632">
        <v>125870</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1347</v>
      </c>
      <c r="S7" s="624"/>
      <c r="T7" s="624"/>
      <c r="U7" s="624"/>
      <c r="V7" s="624"/>
      <c r="W7" s="624"/>
      <c r="X7" s="624"/>
      <c r="Y7" s="625"/>
      <c r="Z7" s="626">
        <v>0</v>
      </c>
      <c r="AA7" s="626"/>
      <c r="AB7" s="626"/>
      <c r="AC7" s="626"/>
      <c r="AD7" s="627">
        <v>1347</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856947</v>
      </c>
      <c r="BH7" s="624"/>
      <c r="BI7" s="624"/>
      <c r="BJ7" s="624"/>
      <c r="BK7" s="624"/>
      <c r="BL7" s="624"/>
      <c r="BM7" s="624"/>
      <c r="BN7" s="625"/>
      <c r="BO7" s="626">
        <v>39.6</v>
      </c>
      <c r="BP7" s="626"/>
      <c r="BQ7" s="626"/>
      <c r="BR7" s="626"/>
      <c r="BS7" s="627" t="s">
        <v>130</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2066807</v>
      </c>
      <c r="CS7" s="624"/>
      <c r="CT7" s="624"/>
      <c r="CU7" s="624"/>
      <c r="CV7" s="624"/>
      <c r="CW7" s="624"/>
      <c r="CX7" s="624"/>
      <c r="CY7" s="625"/>
      <c r="CZ7" s="626">
        <v>16.5</v>
      </c>
      <c r="DA7" s="626"/>
      <c r="DB7" s="626"/>
      <c r="DC7" s="626"/>
      <c r="DD7" s="632">
        <v>458698</v>
      </c>
      <c r="DE7" s="624"/>
      <c r="DF7" s="624"/>
      <c r="DG7" s="624"/>
      <c r="DH7" s="624"/>
      <c r="DI7" s="624"/>
      <c r="DJ7" s="624"/>
      <c r="DK7" s="624"/>
      <c r="DL7" s="624"/>
      <c r="DM7" s="624"/>
      <c r="DN7" s="624"/>
      <c r="DO7" s="624"/>
      <c r="DP7" s="625"/>
      <c r="DQ7" s="632">
        <v>1236514</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13452</v>
      </c>
      <c r="S8" s="624"/>
      <c r="T8" s="624"/>
      <c r="U8" s="624"/>
      <c r="V8" s="624"/>
      <c r="W8" s="624"/>
      <c r="X8" s="624"/>
      <c r="Y8" s="625"/>
      <c r="Z8" s="626">
        <v>0.1</v>
      </c>
      <c r="AA8" s="626"/>
      <c r="AB8" s="626"/>
      <c r="AC8" s="626"/>
      <c r="AD8" s="627">
        <v>13452</v>
      </c>
      <c r="AE8" s="627"/>
      <c r="AF8" s="627"/>
      <c r="AG8" s="627"/>
      <c r="AH8" s="627"/>
      <c r="AI8" s="627"/>
      <c r="AJ8" s="627"/>
      <c r="AK8" s="627"/>
      <c r="AL8" s="628">
        <v>0.2</v>
      </c>
      <c r="AM8" s="629"/>
      <c r="AN8" s="629"/>
      <c r="AO8" s="630"/>
      <c r="AP8" s="620" t="s">
        <v>238</v>
      </c>
      <c r="AQ8" s="621"/>
      <c r="AR8" s="621"/>
      <c r="AS8" s="621"/>
      <c r="AT8" s="621"/>
      <c r="AU8" s="621"/>
      <c r="AV8" s="621"/>
      <c r="AW8" s="621"/>
      <c r="AX8" s="621"/>
      <c r="AY8" s="621"/>
      <c r="AZ8" s="621"/>
      <c r="BA8" s="621"/>
      <c r="BB8" s="621"/>
      <c r="BC8" s="621"/>
      <c r="BD8" s="621"/>
      <c r="BE8" s="621"/>
      <c r="BF8" s="622"/>
      <c r="BG8" s="623">
        <v>31069</v>
      </c>
      <c r="BH8" s="624"/>
      <c r="BI8" s="624"/>
      <c r="BJ8" s="624"/>
      <c r="BK8" s="624"/>
      <c r="BL8" s="624"/>
      <c r="BM8" s="624"/>
      <c r="BN8" s="625"/>
      <c r="BO8" s="626">
        <v>1.4</v>
      </c>
      <c r="BP8" s="626"/>
      <c r="BQ8" s="626"/>
      <c r="BR8" s="626"/>
      <c r="BS8" s="627" t="s">
        <v>232</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3991899</v>
      </c>
      <c r="CS8" s="624"/>
      <c r="CT8" s="624"/>
      <c r="CU8" s="624"/>
      <c r="CV8" s="624"/>
      <c r="CW8" s="624"/>
      <c r="CX8" s="624"/>
      <c r="CY8" s="625"/>
      <c r="CZ8" s="626">
        <v>31.8</v>
      </c>
      <c r="DA8" s="626"/>
      <c r="DB8" s="626"/>
      <c r="DC8" s="626"/>
      <c r="DD8" s="632">
        <v>670631</v>
      </c>
      <c r="DE8" s="624"/>
      <c r="DF8" s="624"/>
      <c r="DG8" s="624"/>
      <c r="DH8" s="624"/>
      <c r="DI8" s="624"/>
      <c r="DJ8" s="624"/>
      <c r="DK8" s="624"/>
      <c r="DL8" s="624"/>
      <c r="DM8" s="624"/>
      <c r="DN8" s="624"/>
      <c r="DO8" s="624"/>
      <c r="DP8" s="625"/>
      <c r="DQ8" s="632">
        <v>2081318</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9154</v>
      </c>
      <c r="S9" s="624"/>
      <c r="T9" s="624"/>
      <c r="U9" s="624"/>
      <c r="V9" s="624"/>
      <c r="W9" s="624"/>
      <c r="X9" s="624"/>
      <c r="Y9" s="625"/>
      <c r="Z9" s="626">
        <v>0.1</v>
      </c>
      <c r="AA9" s="626"/>
      <c r="AB9" s="626"/>
      <c r="AC9" s="626"/>
      <c r="AD9" s="627">
        <v>9154</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731028</v>
      </c>
      <c r="BH9" s="624"/>
      <c r="BI9" s="624"/>
      <c r="BJ9" s="624"/>
      <c r="BK9" s="624"/>
      <c r="BL9" s="624"/>
      <c r="BM9" s="624"/>
      <c r="BN9" s="625"/>
      <c r="BO9" s="626">
        <v>33.799999999999997</v>
      </c>
      <c r="BP9" s="626"/>
      <c r="BQ9" s="626"/>
      <c r="BR9" s="626"/>
      <c r="BS9" s="627" t="s">
        <v>130</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755916</v>
      </c>
      <c r="CS9" s="624"/>
      <c r="CT9" s="624"/>
      <c r="CU9" s="624"/>
      <c r="CV9" s="624"/>
      <c r="CW9" s="624"/>
      <c r="CX9" s="624"/>
      <c r="CY9" s="625"/>
      <c r="CZ9" s="626">
        <v>6</v>
      </c>
      <c r="DA9" s="626"/>
      <c r="DB9" s="626"/>
      <c r="DC9" s="626"/>
      <c r="DD9" s="632">
        <v>21100</v>
      </c>
      <c r="DE9" s="624"/>
      <c r="DF9" s="624"/>
      <c r="DG9" s="624"/>
      <c r="DH9" s="624"/>
      <c r="DI9" s="624"/>
      <c r="DJ9" s="624"/>
      <c r="DK9" s="624"/>
      <c r="DL9" s="624"/>
      <c r="DM9" s="624"/>
      <c r="DN9" s="624"/>
      <c r="DO9" s="624"/>
      <c r="DP9" s="625"/>
      <c r="DQ9" s="632">
        <v>524247</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232</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45256</v>
      </c>
      <c r="BH10" s="624"/>
      <c r="BI10" s="624"/>
      <c r="BJ10" s="624"/>
      <c r="BK10" s="624"/>
      <c r="BL10" s="624"/>
      <c r="BM10" s="624"/>
      <c r="BN10" s="625"/>
      <c r="BO10" s="626">
        <v>2.1</v>
      </c>
      <c r="BP10" s="626"/>
      <c r="BQ10" s="626"/>
      <c r="BR10" s="626"/>
      <c r="BS10" s="627" t="s">
        <v>130</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3627</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3627</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417617</v>
      </c>
      <c r="S11" s="624"/>
      <c r="T11" s="624"/>
      <c r="U11" s="624"/>
      <c r="V11" s="624"/>
      <c r="W11" s="624"/>
      <c r="X11" s="624"/>
      <c r="Y11" s="625"/>
      <c r="Z11" s="628">
        <v>3.2</v>
      </c>
      <c r="AA11" s="629"/>
      <c r="AB11" s="629"/>
      <c r="AC11" s="635"/>
      <c r="AD11" s="632">
        <v>417617</v>
      </c>
      <c r="AE11" s="624"/>
      <c r="AF11" s="624"/>
      <c r="AG11" s="624"/>
      <c r="AH11" s="624"/>
      <c r="AI11" s="624"/>
      <c r="AJ11" s="624"/>
      <c r="AK11" s="625"/>
      <c r="AL11" s="628">
        <v>6</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49594</v>
      </c>
      <c r="BH11" s="624"/>
      <c r="BI11" s="624"/>
      <c r="BJ11" s="624"/>
      <c r="BK11" s="624"/>
      <c r="BL11" s="624"/>
      <c r="BM11" s="624"/>
      <c r="BN11" s="625"/>
      <c r="BO11" s="626">
        <v>2.2999999999999998</v>
      </c>
      <c r="BP11" s="626"/>
      <c r="BQ11" s="626"/>
      <c r="BR11" s="626"/>
      <c r="BS11" s="627" t="s">
        <v>232</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905956</v>
      </c>
      <c r="CS11" s="624"/>
      <c r="CT11" s="624"/>
      <c r="CU11" s="624"/>
      <c r="CV11" s="624"/>
      <c r="CW11" s="624"/>
      <c r="CX11" s="624"/>
      <c r="CY11" s="625"/>
      <c r="CZ11" s="626">
        <v>7.2</v>
      </c>
      <c r="DA11" s="626"/>
      <c r="DB11" s="626"/>
      <c r="DC11" s="626"/>
      <c r="DD11" s="632">
        <v>276096</v>
      </c>
      <c r="DE11" s="624"/>
      <c r="DF11" s="624"/>
      <c r="DG11" s="624"/>
      <c r="DH11" s="624"/>
      <c r="DI11" s="624"/>
      <c r="DJ11" s="624"/>
      <c r="DK11" s="624"/>
      <c r="DL11" s="624"/>
      <c r="DM11" s="624"/>
      <c r="DN11" s="624"/>
      <c r="DO11" s="624"/>
      <c r="DP11" s="625"/>
      <c r="DQ11" s="632">
        <v>547666</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v>41924</v>
      </c>
      <c r="S12" s="624"/>
      <c r="T12" s="624"/>
      <c r="U12" s="624"/>
      <c r="V12" s="624"/>
      <c r="W12" s="624"/>
      <c r="X12" s="624"/>
      <c r="Y12" s="625"/>
      <c r="Z12" s="626">
        <v>0.3</v>
      </c>
      <c r="AA12" s="626"/>
      <c r="AB12" s="626"/>
      <c r="AC12" s="626"/>
      <c r="AD12" s="627">
        <v>41924</v>
      </c>
      <c r="AE12" s="627"/>
      <c r="AF12" s="627"/>
      <c r="AG12" s="627"/>
      <c r="AH12" s="627"/>
      <c r="AI12" s="627"/>
      <c r="AJ12" s="627"/>
      <c r="AK12" s="627"/>
      <c r="AL12" s="628">
        <v>0.6</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1095542</v>
      </c>
      <c r="BH12" s="624"/>
      <c r="BI12" s="624"/>
      <c r="BJ12" s="624"/>
      <c r="BK12" s="624"/>
      <c r="BL12" s="624"/>
      <c r="BM12" s="624"/>
      <c r="BN12" s="625"/>
      <c r="BO12" s="626">
        <v>50.7</v>
      </c>
      <c r="BP12" s="626"/>
      <c r="BQ12" s="626"/>
      <c r="BR12" s="626"/>
      <c r="BS12" s="627" t="s">
        <v>130</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494694</v>
      </c>
      <c r="CS12" s="624"/>
      <c r="CT12" s="624"/>
      <c r="CU12" s="624"/>
      <c r="CV12" s="624"/>
      <c r="CW12" s="624"/>
      <c r="CX12" s="624"/>
      <c r="CY12" s="625"/>
      <c r="CZ12" s="626">
        <v>3.9</v>
      </c>
      <c r="DA12" s="626"/>
      <c r="DB12" s="626"/>
      <c r="DC12" s="626"/>
      <c r="DD12" s="632">
        <v>275</v>
      </c>
      <c r="DE12" s="624"/>
      <c r="DF12" s="624"/>
      <c r="DG12" s="624"/>
      <c r="DH12" s="624"/>
      <c r="DI12" s="624"/>
      <c r="DJ12" s="624"/>
      <c r="DK12" s="624"/>
      <c r="DL12" s="624"/>
      <c r="DM12" s="624"/>
      <c r="DN12" s="624"/>
      <c r="DO12" s="624"/>
      <c r="DP12" s="625"/>
      <c r="DQ12" s="632">
        <v>216595</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1092750</v>
      </c>
      <c r="BH13" s="624"/>
      <c r="BI13" s="624"/>
      <c r="BJ13" s="624"/>
      <c r="BK13" s="624"/>
      <c r="BL13" s="624"/>
      <c r="BM13" s="624"/>
      <c r="BN13" s="625"/>
      <c r="BO13" s="626">
        <v>50.5</v>
      </c>
      <c r="BP13" s="626"/>
      <c r="BQ13" s="626"/>
      <c r="BR13" s="626"/>
      <c r="BS13" s="627" t="s">
        <v>232</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592712</v>
      </c>
      <c r="CS13" s="624"/>
      <c r="CT13" s="624"/>
      <c r="CU13" s="624"/>
      <c r="CV13" s="624"/>
      <c r="CW13" s="624"/>
      <c r="CX13" s="624"/>
      <c r="CY13" s="625"/>
      <c r="CZ13" s="626">
        <v>4.7</v>
      </c>
      <c r="DA13" s="626"/>
      <c r="DB13" s="626"/>
      <c r="DC13" s="626"/>
      <c r="DD13" s="632">
        <v>319086</v>
      </c>
      <c r="DE13" s="624"/>
      <c r="DF13" s="624"/>
      <c r="DG13" s="624"/>
      <c r="DH13" s="624"/>
      <c r="DI13" s="624"/>
      <c r="DJ13" s="624"/>
      <c r="DK13" s="624"/>
      <c r="DL13" s="624"/>
      <c r="DM13" s="624"/>
      <c r="DN13" s="624"/>
      <c r="DO13" s="624"/>
      <c r="DP13" s="625"/>
      <c r="DQ13" s="632">
        <v>343974</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v>305</v>
      </c>
      <c r="S14" s="624"/>
      <c r="T14" s="624"/>
      <c r="U14" s="624"/>
      <c r="V14" s="624"/>
      <c r="W14" s="624"/>
      <c r="X14" s="624"/>
      <c r="Y14" s="625"/>
      <c r="Z14" s="626">
        <v>0</v>
      </c>
      <c r="AA14" s="626"/>
      <c r="AB14" s="626"/>
      <c r="AC14" s="626"/>
      <c r="AD14" s="627">
        <v>305</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83997</v>
      </c>
      <c r="BH14" s="624"/>
      <c r="BI14" s="624"/>
      <c r="BJ14" s="624"/>
      <c r="BK14" s="624"/>
      <c r="BL14" s="624"/>
      <c r="BM14" s="624"/>
      <c r="BN14" s="625"/>
      <c r="BO14" s="626">
        <v>3.9</v>
      </c>
      <c r="BP14" s="626"/>
      <c r="BQ14" s="626"/>
      <c r="BR14" s="626"/>
      <c r="BS14" s="627" t="s">
        <v>130</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573126</v>
      </c>
      <c r="CS14" s="624"/>
      <c r="CT14" s="624"/>
      <c r="CU14" s="624"/>
      <c r="CV14" s="624"/>
      <c r="CW14" s="624"/>
      <c r="CX14" s="624"/>
      <c r="CY14" s="625"/>
      <c r="CZ14" s="626">
        <v>4.5999999999999996</v>
      </c>
      <c r="DA14" s="626"/>
      <c r="DB14" s="626"/>
      <c r="DC14" s="626"/>
      <c r="DD14" s="632">
        <v>63950</v>
      </c>
      <c r="DE14" s="624"/>
      <c r="DF14" s="624"/>
      <c r="DG14" s="624"/>
      <c r="DH14" s="624"/>
      <c r="DI14" s="624"/>
      <c r="DJ14" s="624"/>
      <c r="DK14" s="624"/>
      <c r="DL14" s="624"/>
      <c r="DM14" s="624"/>
      <c r="DN14" s="624"/>
      <c r="DO14" s="624"/>
      <c r="DP14" s="625"/>
      <c r="DQ14" s="632">
        <v>509940</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232</v>
      </c>
      <c r="S15" s="624"/>
      <c r="T15" s="624"/>
      <c r="U15" s="624"/>
      <c r="V15" s="624"/>
      <c r="W15" s="624"/>
      <c r="X15" s="624"/>
      <c r="Y15" s="625"/>
      <c r="Z15" s="626" t="s">
        <v>232</v>
      </c>
      <c r="AA15" s="626"/>
      <c r="AB15" s="626"/>
      <c r="AC15" s="626"/>
      <c r="AD15" s="627" t="s">
        <v>232</v>
      </c>
      <c r="AE15" s="627"/>
      <c r="AF15" s="627"/>
      <c r="AG15" s="627"/>
      <c r="AH15" s="627"/>
      <c r="AI15" s="627"/>
      <c r="AJ15" s="627"/>
      <c r="AK15" s="627"/>
      <c r="AL15" s="628" t="s">
        <v>232</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123654</v>
      </c>
      <c r="BH15" s="624"/>
      <c r="BI15" s="624"/>
      <c r="BJ15" s="624"/>
      <c r="BK15" s="624"/>
      <c r="BL15" s="624"/>
      <c r="BM15" s="624"/>
      <c r="BN15" s="625"/>
      <c r="BO15" s="626">
        <v>5.7</v>
      </c>
      <c r="BP15" s="626"/>
      <c r="BQ15" s="626"/>
      <c r="BR15" s="626"/>
      <c r="BS15" s="627" t="s">
        <v>232</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1454098</v>
      </c>
      <c r="CS15" s="624"/>
      <c r="CT15" s="624"/>
      <c r="CU15" s="624"/>
      <c r="CV15" s="624"/>
      <c r="CW15" s="624"/>
      <c r="CX15" s="624"/>
      <c r="CY15" s="625"/>
      <c r="CZ15" s="626">
        <v>11.6</v>
      </c>
      <c r="DA15" s="626"/>
      <c r="DB15" s="626"/>
      <c r="DC15" s="626"/>
      <c r="DD15" s="632">
        <v>296833</v>
      </c>
      <c r="DE15" s="624"/>
      <c r="DF15" s="624"/>
      <c r="DG15" s="624"/>
      <c r="DH15" s="624"/>
      <c r="DI15" s="624"/>
      <c r="DJ15" s="624"/>
      <c r="DK15" s="624"/>
      <c r="DL15" s="624"/>
      <c r="DM15" s="624"/>
      <c r="DN15" s="624"/>
      <c r="DO15" s="624"/>
      <c r="DP15" s="625"/>
      <c r="DQ15" s="632">
        <v>1012849</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10573</v>
      </c>
      <c r="S16" s="624"/>
      <c r="T16" s="624"/>
      <c r="U16" s="624"/>
      <c r="V16" s="624"/>
      <c r="W16" s="624"/>
      <c r="X16" s="624"/>
      <c r="Y16" s="625"/>
      <c r="Z16" s="626">
        <v>0.1</v>
      </c>
      <c r="AA16" s="626"/>
      <c r="AB16" s="626"/>
      <c r="AC16" s="626"/>
      <c r="AD16" s="627">
        <v>10573</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232</v>
      </c>
      <c r="BP16" s="626"/>
      <c r="BQ16" s="626"/>
      <c r="BR16" s="626"/>
      <c r="BS16" s="627" t="s">
        <v>130</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232</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26444</v>
      </c>
      <c r="S17" s="624"/>
      <c r="T17" s="624"/>
      <c r="U17" s="624"/>
      <c r="V17" s="624"/>
      <c r="W17" s="624"/>
      <c r="X17" s="624"/>
      <c r="Y17" s="625"/>
      <c r="Z17" s="626">
        <v>0.2</v>
      </c>
      <c r="AA17" s="626"/>
      <c r="AB17" s="626"/>
      <c r="AC17" s="626"/>
      <c r="AD17" s="627">
        <v>26444</v>
      </c>
      <c r="AE17" s="627"/>
      <c r="AF17" s="627"/>
      <c r="AG17" s="627"/>
      <c r="AH17" s="627"/>
      <c r="AI17" s="627"/>
      <c r="AJ17" s="627"/>
      <c r="AK17" s="627"/>
      <c r="AL17" s="628">
        <v>0.4</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232</v>
      </c>
      <c r="BP17" s="626"/>
      <c r="BQ17" s="626"/>
      <c r="BR17" s="626"/>
      <c r="BS17" s="627" t="s">
        <v>232</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1580450</v>
      </c>
      <c r="CS17" s="624"/>
      <c r="CT17" s="624"/>
      <c r="CU17" s="624"/>
      <c r="CV17" s="624"/>
      <c r="CW17" s="624"/>
      <c r="CX17" s="624"/>
      <c r="CY17" s="625"/>
      <c r="CZ17" s="626">
        <v>12.6</v>
      </c>
      <c r="DA17" s="626"/>
      <c r="DB17" s="626"/>
      <c r="DC17" s="626"/>
      <c r="DD17" s="632" t="s">
        <v>130</v>
      </c>
      <c r="DE17" s="624"/>
      <c r="DF17" s="624"/>
      <c r="DG17" s="624"/>
      <c r="DH17" s="624"/>
      <c r="DI17" s="624"/>
      <c r="DJ17" s="624"/>
      <c r="DK17" s="624"/>
      <c r="DL17" s="624"/>
      <c r="DM17" s="624"/>
      <c r="DN17" s="624"/>
      <c r="DO17" s="624"/>
      <c r="DP17" s="625"/>
      <c r="DQ17" s="632">
        <v>1575782</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21086</v>
      </c>
      <c r="S18" s="624"/>
      <c r="T18" s="624"/>
      <c r="U18" s="624"/>
      <c r="V18" s="624"/>
      <c r="W18" s="624"/>
      <c r="X18" s="624"/>
      <c r="Y18" s="625"/>
      <c r="Z18" s="626">
        <v>0.2</v>
      </c>
      <c r="AA18" s="626"/>
      <c r="AB18" s="626"/>
      <c r="AC18" s="626"/>
      <c r="AD18" s="627">
        <v>21086</v>
      </c>
      <c r="AE18" s="627"/>
      <c r="AF18" s="627"/>
      <c r="AG18" s="627"/>
      <c r="AH18" s="627"/>
      <c r="AI18" s="627"/>
      <c r="AJ18" s="627"/>
      <c r="AK18" s="627"/>
      <c r="AL18" s="628">
        <v>0.3</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v>9448</v>
      </c>
      <c r="CS18" s="624"/>
      <c r="CT18" s="624"/>
      <c r="CU18" s="624"/>
      <c r="CV18" s="624"/>
      <c r="CW18" s="624"/>
      <c r="CX18" s="624"/>
      <c r="CY18" s="625"/>
      <c r="CZ18" s="626">
        <v>0.1</v>
      </c>
      <c r="DA18" s="626"/>
      <c r="DB18" s="626"/>
      <c r="DC18" s="626"/>
      <c r="DD18" s="632" t="s">
        <v>232</v>
      </c>
      <c r="DE18" s="624"/>
      <c r="DF18" s="624"/>
      <c r="DG18" s="624"/>
      <c r="DH18" s="624"/>
      <c r="DI18" s="624"/>
      <c r="DJ18" s="624"/>
      <c r="DK18" s="624"/>
      <c r="DL18" s="624"/>
      <c r="DM18" s="624"/>
      <c r="DN18" s="624"/>
      <c r="DO18" s="624"/>
      <c r="DP18" s="625"/>
      <c r="DQ18" s="632">
        <v>9448</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17609</v>
      </c>
      <c r="S19" s="624"/>
      <c r="T19" s="624"/>
      <c r="U19" s="624"/>
      <c r="V19" s="624"/>
      <c r="W19" s="624"/>
      <c r="X19" s="624"/>
      <c r="Y19" s="625"/>
      <c r="Z19" s="626">
        <v>0.1</v>
      </c>
      <c r="AA19" s="626"/>
      <c r="AB19" s="626"/>
      <c r="AC19" s="626"/>
      <c r="AD19" s="627">
        <v>17609</v>
      </c>
      <c r="AE19" s="627"/>
      <c r="AF19" s="627"/>
      <c r="AG19" s="627"/>
      <c r="AH19" s="627"/>
      <c r="AI19" s="627"/>
      <c r="AJ19" s="627"/>
      <c r="AK19" s="627"/>
      <c r="AL19" s="628">
        <v>0.3</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2625</v>
      </c>
      <c r="BH19" s="624"/>
      <c r="BI19" s="624"/>
      <c r="BJ19" s="624"/>
      <c r="BK19" s="624"/>
      <c r="BL19" s="624"/>
      <c r="BM19" s="624"/>
      <c r="BN19" s="625"/>
      <c r="BO19" s="626">
        <v>0.1</v>
      </c>
      <c r="BP19" s="626"/>
      <c r="BQ19" s="626"/>
      <c r="BR19" s="626"/>
      <c r="BS19" s="627" t="s">
        <v>232</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232</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v>3477</v>
      </c>
      <c r="S20" s="624"/>
      <c r="T20" s="624"/>
      <c r="U20" s="624"/>
      <c r="V20" s="624"/>
      <c r="W20" s="624"/>
      <c r="X20" s="624"/>
      <c r="Y20" s="625"/>
      <c r="Z20" s="626">
        <v>0</v>
      </c>
      <c r="AA20" s="626"/>
      <c r="AB20" s="626"/>
      <c r="AC20" s="626"/>
      <c r="AD20" s="627">
        <v>3477</v>
      </c>
      <c r="AE20" s="627"/>
      <c r="AF20" s="627"/>
      <c r="AG20" s="627"/>
      <c r="AH20" s="627"/>
      <c r="AI20" s="627"/>
      <c r="AJ20" s="627"/>
      <c r="AK20" s="627"/>
      <c r="AL20" s="628">
        <v>0.1</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2625</v>
      </c>
      <c r="BH20" s="624"/>
      <c r="BI20" s="624"/>
      <c r="BJ20" s="624"/>
      <c r="BK20" s="624"/>
      <c r="BL20" s="624"/>
      <c r="BM20" s="624"/>
      <c r="BN20" s="625"/>
      <c r="BO20" s="626">
        <v>0.1</v>
      </c>
      <c r="BP20" s="626"/>
      <c r="BQ20" s="626"/>
      <c r="BR20" s="626"/>
      <c r="BS20" s="627" t="s">
        <v>130</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12554603</v>
      </c>
      <c r="CS20" s="624"/>
      <c r="CT20" s="624"/>
      <c r="CU20" s="624"/>
      <c r="CV20" s="624"/>
      <c r="CW20" s="624"/>
      <c r="CX20" s="624"/>
      <c r="CY20" s="625"/>
      <c r="CZ20" s="626">
        <v>100</v>
      </c>
      <c r="DA20" s="626"/>
      <c r="DB20" s="626"/>
      <c r="DC20" s="626"/>
      <c r="DD20" s="632">
        <v>2106669</v>
      </c>
      <c r="DE20" s="624"/>
      <c r="DF20" s="624"/>
      <c r="DG20" s="624"/>
      <c r="DH20" s="624"/>
      <c r="DI20" s="624"/>
      <c r="DJ20" s="624"/>
      <c r="DK20" s="624"/>
      <c r="DL20" s="624"/>
      <c r="DM20" s="624"/>
      <c r="DN20" s="624"/>
      <c r="DO20" s="624"/>
      <c r="DP20" s="625"/>
      <c r="DQ20" s="632">
        <v>8187830</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4423495</v>
      </c>
      <c r="S21" s="624"/>
      <c r="T21" s="624"/>
      <c r="U21" s="624"/>
      <c r="V21" s="624"/>
      <c r="W21" s="624"/>
      <c r="X21" s="624"/>
      <c r="Y21" s="625"/>
      <c r="Z21" s="626">
        <v>33.9</v>
      </c>
      <c r="AA21" s="626"/>
      <c r="AB21" s="626"/>
      <c r="AC21" s="626"/>
      <c r="AD21" s="627">
        <v>4120235</v>
      </c>
      <c r="AE21" s="627"/>
      <c r="AF21" s="627"/>
      <c r="AG21" s="627"/>
      <c r="AH21" s="627"/>
      <c r="AI21" s="627"/>
      <c r="AJ21" s="627"/>
      <c r="AK21" s="627"/>
      <c r="AL21" s="628">
        <v>59.4</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2625</v>
      </c>
      <c r="BH21" s="624"/>
      <c r="BI21" s="624"/>
      <c r="BJ21" s="624"/>
      <c r="BK21" s="624"/>
      <c r="BL21" s="624"/>
      <c r="BM21" s="624"/>
      <c r="BN21" s="625"/>
      <c r="BO21" s="626">
        <v>0.1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4120235</v>
      </c>
      <c r="S22" s="624"/>
      <c r="T22" s="624"/>
      <c r="U22" s="624"/>
      <c r="V22" s="624"/>
      <c r="W22" s="624"/>
      <c r="X22" s="624"/>
      <c r="Y22" s="625"/>
      <c r="Z22" s="626">
        <v>31.6</v>
      </c>
      <c r="AA22" s="626"/>
      <c r="AB22" s="626"/>
      <c r="AC22" s="626"/>
      <c r="AD22" s="627">
        <v>4120235</v>
      </c>
      <c r="AE22" s="627"/>
      <c r="AF22" s="627"/>
      <c r="AG22" s="627"/>
      <c r="AH22" s="627"/>
      <c r="AI22" s="627"/>
      <c r="AJ22" s="627"/>
      <c r="AK22" s="627"/>
      <c r="AL22" s="628">
        <v>59.4</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232</v>
      </c>
      <c r="BP22" s="626"/>
      <c r="BQ22" s="626"/>
      <c r="BR22" s="626"/>
      <c r="BS22" s="627" t="s">
        <v>130</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303260</v>
      </c>
      <c r="S23" s="624"/>
      <c r="T23" s="624"/>
      <c r="U23" s="624"/>
      <c r="V23" s="624"/>
      <c r="W23" s="624"/>
      <c r="X23" s="624"/>
      <c r="Y23" s="625"/>
      <c r="Z23" s="626">
        <v>2.2999999999999998</v>
      </c>
      <c r="AA23" s="626"/>
      <c r="AB23" s="626"/>
      <c r="AC23" s="626"/>
      <c r="AD23" s="627" t="s">
        <v>130</v>
      </c>
      <c r="AE23" s="627"/>
      <c r="AF23" s="627"/>
      <c r="AG23" s="627"/>
      <c r="AH23" s="627"/>
      <c r="AI23" s="627"/>
      <c r="AJ23" s="627"/>
      <c r="AK23" s="627"/>
      <c r="AL23" s="628" t="s">
        <v>232</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232</v>
      </c>
      <c r="BH23" s="624"/>
      <c r="BI23" s="624"/>
      <c r="BJ23" s="624"/>
      <c r="BK23" s="624"/>
      <c r="BL23" s="624"/>
      <c r="BM23" s="624"/>
      <c r="BN23" s="625"/>
      <c r="BO23" s="626" t="s">
        <v>130</v>
      </c>
      <c r="BP23" s="626"/>
      <c r="BQ23" s="626"/>
      <c r="BR23" s="626"/>
      <c r="BS23" s="627" t="s">
        <v>232</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t="s">
        <v>232</v>
      </c>
      <c r="S24" s="624"/>
      <c r="T24" s="624"/>
      <c r="U24" s="624"/>
      <c r="V24" s="624"/>
      <c r="W24" s="624"/>
      <c r="X24" s="624"/>
      <c r="Y24" s="625"/>
      <c r="Z24" s="626" t="s">
        <v>232</v>
      </c>
      <c r="AA24" s="626"/>
      <c r="AB24" s="626"/>
      <c r="AC24" s="626"/>
      <c r="AD24" s="627" t="s">
        <v>130</v>
      </c>
      <c r="AE24" s="627"/>
      <c r="AF24" s="627"/>
      <c r="AG24" s="627"/>
      <c r="AH24" s="627"/>
      <c r="AI24" s="627"/>
      <c r="AJ24" s="627"/>
      <c r="AK24" s="627"/>
      <c r="AL24" s="628" t="s">
        <v>232</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5001235</v>
      </c>
      <c r="CS24" s="613"/>
      <c r="CT24" s="613"/>
      <c r="CU24" s="613"/>
      <c r="CV24" s="613"/>
      <c r="CW24" s="613"/>
      <c r="CX24" s="613"/>
      <c r="CY24" s="614"/>
      <c r="CZ24" s="617">
        <v>39.799999999999997</v>
      </c>
      <c r="DA24" s="618"/>
      <c r="DB24" s="618"/>
      <c r="DC24" s="634"/>
      <c r="DD24" s="653">
        <v>3980071</v>
      </c>
      <c r="DE24" s="613"/>
      <c r="DF24" s="613"/>
      <c r="DG24" s="613"/>
      <c r="DH24" s="613"/>
      <c r="DI24" s="613"/>
      <c r="DJ24" s="613"/>
      <c r="DK24" s="614"/>
      <c r="DL24" s="653">
        <v>3397274</v>
      </c>
      <c r="DM24" s="613"/>
      <c r="DN24" s="613"/>
      <c r="DO24" s="613"/>
      <c r="DP24" s="613"/>
      <c r="DQ24" s="613"/>
      <c r="DR24" s="613"/>
      <c r="DS24" s="613"/>
      <c r="DT24" s="613"/>
      <c r="DU24" s="613"/>
      <c r="DV24" s="614"/>
      <c r="DW24" s="617">
        <v>48.4</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7237173</v>
      </c>
      <c r="S25" s="624"/>
      <c r="T25" s="624"/>
      <c r="U25" s="624"/>
      <c r="V25" s="624"/>
      <c r="W25" s="624"/>
      <c r="X25" s="624"/>
      <c r="Y25" s="625"/>
      <c r="Z25" s="626">
        <v>55.5</v>
      </c>
      <c r="AA25" s="626"/>
      <c r="AB25" s="626"/>
      <c r="AC25" s="626"/>
      <c r="AD25" s="627">
        <v>6933913</v>
      </c>
      <c r="AE25" s="627"/>
      <c r="AF25" s="627"/>
      <c r="AG25" s="627"/>
      <c r="AH25" s="627"/>
      <c r="AI25" s="627"/>
      <c r="AJ25" s="627"/>
      <c r="AK25" s="627"/>
      <c r="AL25" s="628">
        <v>99.9</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232</v>
      </c>
      <c r="BP25" s="626"/>
      <c r="BQ25" s="626"/>
      <c r="BR25" s="626"/>
      <c r="BS25" s="627" t="s">
        <v>232</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2050677</v>
      </c>
      <c r="CS25" s="654"/>
      <c r="CT25" s="654"/>
      <c r="CU25" s="654"/>
      <c r="CV25" s="654"/>
      <c r="CW25" s="654"/>
      <c r="CX25" s="654"/>
      <c r="CY25" s="655"/>
      <c r="CZ25" s="628">
        <v>16.3</v>
      </c>
      <c r="DA25" s="656"/>
      <c r="DB25" s="656"/>
      <c r="DC25" s="658"/>
      <c r="DD25" s="632">
        <v>1950366</v>
      </c>
      <c r="DE25" s="654"/>
      <c r="DF25" s="654"/>
      <c r="DG25" s="654"/>
      <c r="DH25" s="654"/>
      <c r="DI25" s="654"/>
      <c r="DJ25" s="654"/>
      <c r="DK25" s="655"/>
      <c r="DL25" s="632">
        <v>1463824</v>
      </c>
      <c r="DM25" s="654"/>
      <c r="DN25" s="654"/>
      <c r="DO25" s="654"/>
      <c r="DP25" s="654"/>
      <c r="DQ25" s="654"/>
      <c r="DR25" s="654"/>
      <c r="DS25" s="654"/>
      <c r="DT25" s="654"/>
      <c r="DU25" s="654"/>
      <c r="DV25" s="655"/>
      <c r="DW25" s="628">
        <v>20.9</v>
      </c>
      <c r="DX25" s="656"/>
      <c r="DY25" s="656"/>
      <c r="DZ25" s="656"/>
      <c r="EA25" s="656"/>
      <c r="EB25" s="656"/>
      <c r="EC25" s="657"/>
    </row>
    <row r="26" spans="2:133" ht="11.25" customHeight="1" x14ac:dyDescent="0.15">
      <c r="B26" s="620" t="s">
        <v>294</v>
      </c>
      <c r="C26" s="621"/>
      <c r="D26" s="621"/>
      <c r="E26" s="621"/>
      <c r="F26" s="621"/>
      <c r="G26" s="621"/>
      <c r="H26" s="621"/>
      <c r="I26" s="621"/>
      <c r="J26" s="621"/>
      <c r="K26" s="621"/>
      <c r="L26" s="621"/>
      <c r="M26" s="621"/>
      <c r="N26" s="621"/>
      <c r="O26" s="621"/>
      <c r="P26" s="621"/>
      <c r="Q26" s="622"/>
      <c r="R26" s="623">
        <v>2243</v>
      </c>
      <c r="S26" s="624"/>
      <c r="T26" s="624"/>
      <c r="U26" s="624"/>
      <c r="V26" s="624"/>
      <c r="W26" s="624"/>
      <c r="X26" s="624"/>
      <c r="Y26" s="625"/>
      <c r="Z26" s="626">
        <v>0</v>
      </c>
      <c r="AA26" s="626"/>
      <c r="AB26" s="626"/>
      <c r="AC26" s="626"/>
      <c r="AD26" s="627">
        <v>2243</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232</v>
      </c>
      <c r="BP26" s="626"/>
      <c r="BQ26" s="626"/>
      <c r="BR26" s="626"/>
      <c r="BS26" s="627" t="s">
        <v>130</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1025775</v>
      </c>
      <c r="CS26" s="624"/>
      <c r="CT26" s="624"/>
      <c r="CU26" s="624"/>
      <c r="CV26" s="624"/>
      <c r="CW26" s="624"/>
      <c r="CX26" s="624"/>
      <c r="CY26" s="625"/>
      <c r="CZ26" s="628">
        <v>8.1999999999999993</v>
      </c>
      <c r="DA26" s="656"/>
      <c r="DB26" s="656"/>
      <c r="DC26" s="658"/>
      <c r="DD26" s="632">
        <v>966244</v>
      </c>
      <c r="DE26" s="624"/>
      <c r="DF26" s="624"/>
      <c r="DG26" s="624"/>
      <c r="DH26" s="624"/>
      <c r="DI26" s="624"/>
      <c r="DJ26" s="624"/>
      <c r="DK26" s="625"/>
      <c r="DL26" s="632" t="s">
        <v>232</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297</v>
      </c>
      <c r="C27" s="621"/>
      <c r="D27" s="621"/>
      <c r="E27" s="621"/>
      <c r="F27" s="621"/>
      <c r="G27" s="621"/>
      <c r="H27" s="621"/>
      <c r="I27" s="621"/>
      <c r="J27" s="621"/>
      <c r="K27" s="621"/>
      <c r="L27" s="621"/>
      <c r="M27" s="621"/>
      <c r="N27" s="621"/>
      <c r="O27" s="621"/>
      <c r="P27" s="621"/>
      <c r="Q27" s="622"/>
      <c r="R27" s="623">
        <v>40387</v>
      </c>
      <c r="S27" s="624"/>
      <c r="T27" s="624"/>
      <c r="U27" s="624"/>
      <c r="V27" s="624"/>
      <c r="W27" s="624"/>
      <c r="X27" s="624"/>
      <c r="Y27" s="625"/>
      <c r="Z27" s="626">
        <v>0.3</v>
      </c>
      <c r="AA27" s="626"/>
      <c r="AB27" s="626"/>
      <c r="AC27" s="626"/>
      <c r="AD27" s="627">
        <v>2398</v>
      </c>
      <c r="AE27" s="627"/>
      <c r="AF27" s="627"/>
      <c r="AG27" s="627"/>
      <c r="AH27" s="627"/>
      <c r="AI27" s="627"/>
      <c r="AJ27" s="627"/>
      <c r="AK27" s="627"/>
      <c r="AL27" s="628">
        <v>0</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2162765</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1370108</v>
      </c>
      <c r="CS27" s="654"/>
      <c r="CT27" s="654"/>
      <c r="CU27" s="654"/>
      <c r="CV27" s="654"/>
      <c r="CW27" s="654"/>
      <c r="CX27" s="654"/>
      <c r="CY27" s="655"/>
      <c r="CZ27" s="628">
        <v>10.9</v>
      </c>
      <c r="DA27" s="656"/>
      <c r="DB27" s="656"/>
      <c r="DC27" s="658"/>
      <c r="DD27" s="632">
        <v>453923</v>
      </c>
      <c r="DE27" s="654"/>
      <c r="DF27" s="654"/>
      <c r="DG27" s="654"/>
      <c r="DH27" s="654"/>
      <c r="DI27" s="654"/>
      <c r="DJ27" s="654"/>
      <c r="DK27" s="655"/>
      <c r="DL27" s="632">
        <v>357668</v>
      </c>
      <c r="DM27" s="654"/>
      <c r="DN27" s="654"/>
      <c r="DO27" s="654"/>
      <c r="DP27" s="654"/>
      <c r="DQ27" s="654"/>
      <c r="DR27" s="654"/>
      <c r="DS27" s="654"/>
      <c r="DT27" s="654"/>
      <c r="DU27" s="654"/>
      <c r="DV27" s="655"/>
      <c r="DW27" s="628">
        <v>5.0999999999999996</v>
      </c>
      <c r="DX27" s="656"/>
      <c r="DY27" s="656"/>
      <c r="DZ27" s="656"/>
      <c r="EA27" s="656"/>
      <c r="EB27" s="656"/>
      <c r="EC27" s="657"/>
    </row>
    <row r="28" spans="2:133" ht="11.25" customHeight="1" x14ac:dyDescent="0.15">
      <c r="B28" s="620" t="s">
        <v>300</v>
      </c>
      <c r="C28" s="621"/>
      <c r="D28" s="621"/>
      <c r="E28" s="621"/>
      <c r="F28" s="621"/>
      <c r="G28" s="621"/>
      <c r="H28" s="621"/>
      <c r="I28" s="621"/>
      <c r="J28" s="621"/>
      <c r="K28" s="621"/>
      <c r="L28" s="621"/>
      <c r="M28" s="621"/>
      <c r="N28" s="621"/>
      <c r="O28" s="621"/>
      <c r="P28" s="621"/>
      <c r="Q28" s="622"/>
      <c r="R28" s="623">
        <v>143878</v>
      </c>
      <c r="S28" s="624"/>
      <c r="T28" s="624"/>
      <c r="U28" s="624"/>
      <c r="V28" s="624"/>
      <c r="W28" s="624"/>
      <c r="X28" s="624"/>
      <c r="Y28" s="625"/>
      <c r="Z28" s="626">
        <v>1.1000000000000001</v>
      </c>
      <c r="AA28" s="626"/>
      <c r="AB28" s="626"/>
      <c r="AC28" s="626"/>
      <c r="AD28" s="627" t="s">
        <v>130</v>
      </c>
      <c r="AE28" s="627"/>
      <c r="AF28" s="627"/>
      <c r="AG28" s="627"/>
      <c r="AH28" s="627"/>
      <c r="AI28" s="627"/>
      <c r="AJ28" s="627"/>
      <c r="AK28" s="627"/>
      <c r="AL28" s="628" t="s">
        <v>232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1580450</v>
      </c>
      <c r="CS28" s="624"/>
      <c r="CT28" s="624"/>
      <c r="CU28" s="624"/>
      <c r="CV28" s="624"/>
      <c r="CW28" s="624"/>
      <c r="CX28" s="624"/>
      <c r="CY28" s="625"/>
      <c r="CZ28" s="628">
        <v>12.6</v>
      </c>
      <c r="DA28" s="656"/>
      <c r="DB28" s="656"/>
      <c r="DC28" s="658"/>
      <c r="DD28" s="632">
        <v>1575782</v>
      </c>
      <c r="DE28" s="624"/>
      <c r="DF28" s="624"/>
      <c r="DG28" s="624"/>
      <c r="DH28" s="624"/>
      <c r="DI28" s="624"/>
      <c r="DJ28" s="624"/>
      <c r="DK28" s="625"/>
      <c r="DL28" s="632">
        <v>1575782</v>
      </c>
      <c r="DM28" s="624"/>
      <c r="DN28" s="624"/>
      <c r="DO28" s="624"/>
      <c r="DP28" s="624"/>
      <c r="DQ28" s="624"/>
      <c r="DR28" s="624"/>
      <c r="DS28" s="624"/>
      <c r="DT28" s="624"/>
      <c r="DU28" s="624"/>
      <c r="DV28" s="625"/>
      <c r="DW28" s="628">
        <v>22.5</v>
      </c>
      <c r="DX28" s="656"/>
      <c r="DY28" s="656"/>
      <c r="DZ28" s="656"/>
      <c r="EA28" s="656"/>
      <c r="EB28" s="656"/>
      <c r="EC28" s="657"/>
    </row>
    <row r="29" spans="2:133" ht="11.25" customHeight="1" x14ac:dyDescent="0.15">
      <c r="B29" s="620" t="s">
        <v>302</v>
      </c>
      <c r="C29" s="621"/>
      <c r="D29" s="621"/>
      <c r="E29" s="621"/>
      <c r="F29" s="621"/>
      <c r="G29" s="621"/>
      <c r="H29" s="621"/>
      <c r="I29" s="621"/>
      <c r="J29" s="621"/>
      <c r="K29" s="621"/>
      <c r="L29" s="621"/>
      <c r="M29" s="621"/>
      <c r="N29" s="621"/>
      <c r="O29" s="621"/>
      <c r="P29" s="621"/>
      <c r="Q29" s="622"/>
      <c r="R29" s="623">
        <v>54102</v>
      </c>
      <c r="S29" s="624"/>
      <c r="T29" s="624"/>
      <c r="U29" s="624"/>
      <c r="V29" s="624"/>
      <c r="W29" s="624"/>
      <c r="X29" s="624"/>
      <c r="Y29" s="625"/>
      <c r="Z29" s="626">
        <v>0.4</v>
      </c>
      <c r="AA29" s="626"/>
      <c r="AB29" s="626"/>
      <c r="AC29" s="626"/>
      <c r="AD29" s="627" t="s">
        <v>232</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304</v>
      </c>
      <c r="CG29" s="621"/>
      <c r="CH29" s="621"/>
      <c r="CI29" s="621"/>
      <c r="CJ29" s="621"/>
      <c r="CK29" s="621"/>
      <c r="CL29" s="621"/>
      <c r="CM29" s="621"/>
      <c r="CN29" s="621"/>
      <c r="CO29" s="621"/>
      <c r="CP29" s="621"/>
      <c r="CQ29" s="622"/>
      <c r="CR29" s="623">
        <v>1580450</v>
      </c>
      <c r="CS29" s="654"/>
      <c r="CT29" s="654"/>
      <c r="CU29" s="654"/>
      <c r="CV29" s="654"/>
      <c r="CW29" s="654"/>
      <c r="CX29" s="654"/>
      <c r="CY29" s="655"/>
      <c r="CZ29" s="628">
        <v>12.6</v>
      </c>
      <c r="DA29" s="656"/>
      <c r="DB29" s="656"/>
      <c r="DC29" s="658"/>
      <c r="DD29" s="632">
        <v>1575782</v>
      </c>
      <c r="DE29" s="654"/>
      <c r="DF29" s="654"/>
      <c r="DG29" s="654"/>
      <c r="DH29" s="654"/>
      <c r="DI29" s="654"/>
      <c r="DJ29" s="654"/>
      <c r="DK29" s="655"/>
      <c r="DL29" s="632">
        <v>1575782</v>
      </c>
      <c r="DM29" s="654"/>
      <c r="DN29" s="654"/>
      <c r="DO29" s="654"/>
      <c r="DP29" s="654"/>
      <c r="DQ29" s="654"/>
      <c r="DR29" s="654"/>
      <c r="DS29" s="654"/>
      <c r="DT29" s="654"/>
      <c r="DU29" s="654"/>
      <c r="DV29" s="655"/>
      <c r="DW29" s="628">
        <v>22.5</v>
      </c>
      <c r="DX29" s="656"/>
      <c r="DY29" s="656"/>
      <c r="DZ29" s="656"/>
      <c r="EA29" s="656"/>
      <c r="EB29" s="656"/>
      <c r="EC29" s="657"/>
    </row>
    <row r="30" spans="2:133" ht="11.25" customHeight="1" x14ac:dyDescent="0.15">
      <c r="B30" s="620" t="s">
        <v>305</v>
      </c>
      <c r="C30" s="621"/>
      <c r="D30" s="621"/>
      <c r="E30" s="621"/>
      <c r="F30" s="621"/>
      <c r="G30" s="621"/>
      <c r="H30" s="621"/>
      <c r="I30" s="621"/>
      <c r="J30" s="621"/>
      <c r="K30" s="621"/>
      <c r="L30" s="621"/>
      <c r="M30" s="621"/>
      <c r="N30" s="621"/>
      <c r="O30" s="621"/>
      <c r="P30" s="621"/>
      <c r="Q30" s="622"/>
      <c r="R30" s="623">
        <v>1219532</v>
      </c>
      <c r="S30" s="624"/>
      <c r="T30" s="624"/>
      <c r="U30" s="624"/>
      <c r="V30" s="624"/>
      <c r="W30" s="624"/>
      <c r="X30" s="624"/>
      <c r="Y30" s="625"/>
      <c r="Z30" s="626">
        <v>9.4</v>
      </c>
      <c r="AA30" s="626"/>
      <c r="AB30" s="626"/>
      <c r="AC30" s="626"/>
      <c r="AD30" s="627" t="s">
        <v>232</v>
      </c>
      <c r="AE30" s="627"/>
      <c r="AF30" s="627"/>
      <c r="AG30" s="627"/>
      <c r="AH30" s="627"/>
      <c r="AI30" s="627"/>
      <c r="AJ30" s="627"/>
      <c r="AK30" s="627"/>
      <c r="AL30" s="628" t="s">
        <v>130</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1548357</v>
      </c>
      <c r="CS30" s="624"/>
      <c r="CT30" s="624"/>
      <c r="CU30" s="624"/>
      <c r="CV30" s="624"/>
      <c r="CW30" s="624"/>
      <c r="CX30" s="624"/>
      <c r="CY30" s="625"/>
      <c r="CZ30" s="628">
        <v>12.3</v>
      </c>
      <c r="DA30" s="656"/>
      <c r="DB30" s="656"/>
      <c r="DC30" s="658"/>
      <c r="DD30" s="632">
        <v>1543689</v>
      </c>
      <c r="DE30" s="624"/>
      <c r="DF30" s="624"/>
      <c r="DG30" s="624"/>
      <c r="DH30" s="624"/>
      <c r="DI30" s="624"/>
      <c r="DJ30" s="624"/>
      <c r="DK30" s="625"/>
      <c r="DL30" s="632">
        <v>1543689</v>
      </c>
      <c r="DM30" s="624"/>
      <c r="DN30" s="624"/>
      <c r="DO30" s="624"/>
      <c r="DP30" s="624"/>
      <c r="DQ30" s="624"/>
      <c r="DR30" s="624"/>
      <c r="DS30" s="624"/>
      <c r="DT30" s="624"/>
      <c r="DU30" s="624"/>
      <c r="DV30" s="625"/>
      <c r="DW30" s="628">
        <v>22</v>
      </c>
      <c r="DX30" s="656"/>
      <c r="DY30" s="656"/>
      <c r="DZ30" s="656"/>
      <c r="EA30" s="656"/>
      <c r="EB30" s="656"/>
      <c r="EC30" s="657"/>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232</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7" t="s">
        <v>310</v>
      </c>
      <c r="AQ31" s="668"/>
      <c r="AR31" s="668"/>
      <c r="AS31" s="668"/>
      <c r="AT31" s="673" t="s">
        <v>311</v>
      </c>
      <c r="AU31" s="218"/>
      <c r="AV31" s="218"/>
      <c r="AW31" s="218"/>
      <c r="AX31" s="609" t="s">
        <v>187</v>
      </c>
      <c r="AY31" s="610"/>
      <c r="AZ31" s="610"/>
      <c r="BA31" s="610"/>
      <c r="BB31" s="610"/>
      <c r="BC31" s="610"/>
      <c r="BD31" s="610"/>
      <c r="BE31" s="610"/>
      <c r="BF31" s="611"/>
      <c r="BG31" s="676">
        <v>99.6</v>
      </c>
      <c r="BH31" s="677"/>
      <c r="BI31" s="677"/>
      <c r="BJ31" s="677"/>
      <c r="BK31" s="677"/>
      <c r="BL31" s="677"/>
      <c r="BM31" s="618">
        <v>97</v>
      </c>
      <c r="BN31" s="677"/>
      <c r="BO31" s="677"/>
      <c r="BP31" s="677"/>
      <c r="BQ31" s="678"/>
      <c r="BR31" s="676">
        <v>99.7</v>
      </c>
      <c r="BS31" s="677"/>
      <c r="BT31" s="677"/>
      <c r="BU31" s="677"/>
      <c r="BV31" s="677"/>
      <c r="BW31" s="677"/>
      <c r="BX31" s="618">
        <v>96.7</v>
      </c>
      <c r="BY31" s="677"/>
      <c r="BZ31" s="677"/>
      <c r="CA31" s="677"/>
      <c r="CB31" s="678"/>
      <c r="CD31" s="663"/>
      <c r="CE31" s="664"/>
      <c r="CF31" s="620" t="s">
        <v>312</v>
      </c>
      <c r="CG31" s="621"/>
      <c r="CH31" s="621"/>
      <c r="CI31" s="621"/>
      <c r="CJ31" s="621"/>
      <c r="CK31" s="621"/>
      <c r="CL31" s="621"/>
      <c r="CM31" s="621"/>
      <c r="CN31" s="621"/>
      <c r="CO31" s="621"/>
      <c r="CP31" s="621"/>
      <c r="CQ31" s="622"/>
      <c r="CR31" s="623">
        <v>32093</v>
      </c>
      <c r="CS31" s="654"/>
      <c r="CT31" s="654"/>
      <c r="CU31" s="654"/>
      <c r="CV31" s="654"/>
      <c r="CW31" s="654"/>
      <c r="CX31" s="654"/>
      <c r="CY31" s="655"/>
      <c r="CZ31" s="628">
        <v>0.3</v>
      </c>
      <c r="DA31" s="656"/>
      <c r="DB31" s="656"/>
      <c r="DC31" s="658"/>
      <c r="DD31" s="632">
        <v>32093</v>
      </c>
      <c r="DE31" s="654"/>
      <c r="DF31" s="654"/>
      <c r="DG31" s="654"/>
      <c r="DH31" s="654"/>
      <c r="DI31" s="654"/>
      <c r="DJ31" s="654"/>
      <c r="DK31" s="655"/>
      <c r="DL31" s="632">
        <v>32093</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313</v>
      </c>
      <c r="C32" s="621"/>
      <c r="D32" s="621"/>
      <c r="E32" s="621"/>
      <c r="F32" s="621"/>
      <c r="G32" s="621"/>
      <c r="H32" s="621"/>
      <c r="I32" s="621"/>
      <c r="J32" s="621"/>
      <c r="K32" s="621"/>
      <c r="L32" s="621"/>
      <c r="M32" s="621"/>
      <c r="N32" s="621"/>
      <c r="O32" s="621"/>
      <c r="P32" s="621"/>
      <c r="Q32" s="622"/>
      <c r="R32" s="623">
        <v>746759</v>
      </c>
      <c r="S32" s="624"/>
      <c r="T32" s="624"/>
      <c r="U32" s="624"/>
      <c r="V32" s="624"/>
      <c r="W32" s="624"/>
      <c r="X32" s="624"/>
      <c r="Y32" s="625"/>
      <c r="Z32" s="626">
        <v>5.7</v>
      </c>
      <c r="AA32" s="626"/>
      <c r="AB32" s="626"/>
      <c r="AC32" s="626"/>
      <c r="AD32" s="627" t="s">
        <v>130</v>
      </c>
      <c r="AE32" s="627"/>
      <c r="AF32" s="627"/>
      <c r="AG32" s="627"/>
      <c r="AH32" s="627"/>
      <c r="AI32" s="627"/>
      <c r="AJ32" s="627"/>
      <c r="AK32" s="627"/>
      <c r="AL32" s="628" t="s">
        <v>130</v>
      </c>
      <c r="AM32" s="629"/>
      <c r="AN32" s="629"/>
      <c r="AO32" s="630"/>
      <c r="AP32" s="669"/>
      <c r="AQ32" s="670"/>
      <c r="AR32" s="670"/>
      <c r="AS32" s="670"/>
      <c r="AT32" s="674"/>
      <c r="AU32" s="214" t="s">
        <v>314</v>
      </c>
      <c r="AX32" s="620" t="s">
        <v>315</v>
      </c>
      <c r="AY32" s="621"/>
      <c r="AZ32" s="621"/>
      <c r="BA32" s="621"/>
      <c r="BB32" s="621"/>
      <c r="BC32" s="621"/>
      <c r="BD32" s="621"/>
      <c r="BE32" s="621"/>
      <c r="BF32" s="622"/>
      <c r="BG32" s="679">
        <v>99.7</v>
      </c>
      <c r="BH32" s="654"/>
      <c r="BI32" s="654"/>
      <c r="BJ32" s="654"/>
      <c r="BK32" s="654"/>
      <c r="BL32" s="654"/>
      <c r="BM32" s="629">
        <v>98.4</v>
      </c>
      <c r="BN32" s="654"/>
      <c r="BO32" s="654"/>
      <c r="BP32" s="654"/>
      <c r="BQ32" s="680"/>
      <c r="BR32" s="679">
        <v>99.7</v>
      </c>
      <c r="BS32" s="654"/>
      <c r="BT32" s="654"/>
      <c r="BU32" s="654"/>
      <c r="BV32" s="654"/>
      <c r="BW32" s="654"/>
      <c r="BX32" s="629">
        <v>98.3</v>
      </c>
      <c r="BY32" s="654"/>
      <c r="BZ32" s="654"/>
      <c r="CA32" s="654"/>
      <c r="CB32" s="680"/>
      <c r="CD32" s="665"/>
      <c r="CE32" s="666"/>
      <c r="CF32" s="620" t="s">
        <v>316</v>
      </c>
      <c r="CG32" s="621"/>
      <c r="CH32" s="621"/>
      <c r="CI32" s="621"/>
      <c r="CJ32" s="621"/>
      <c r="CK32" s="621"/>
      <c r="CL32" s="621"/>
      <c r="CM32" s="621"/>
      <c r="CN32" s="621"/>
      <c r="CO32" s="621"/>
      <c r="CP32" s="621"/>
      <c r="CQ32" s="622"/>
      <c r="CR32" s="623" t="s">
        <v>232</v>
      </c>
      <c r="CS32" s="624"/>
      <c r="CT32" s="624"/>
      <c r="CU32" s="624"/>
      <c r="CV32" s="624"/>
      <c r="CW32" s="624"/>
      <c r="CX32" s="624"/>
      <c r="CY32" s="625"/>
      <c r="CZ32" s="628" t="s">
        <v>232</v>
      </c>
      <c r="DA32" s="656"/>
      <c r="DB32" s="656"/>
      <c r="DC32" s="658"/>
      <c r="DD32" s="632" t="s">
        <v>232</v>
      </c>
      <c r="DE32" s="624"/>
      <c r="DF32" s="624"/>
      <c r="DG32" s="624"/>
      <c r="DH32" s="624"/>
      <c r="DI32" s="624"/>
      <c r="DJ32" s="624"/>
      <c r="DK32" s="625"/>
      <c r="DL32" s="632" t="s">
        <v>130</v>
      </c>
      <c r="DM32" s="624"/>
      <c r="DN32" s="624"/>
      <c r="DO32" s="624"/>
      <c r="DP32" s="624"/>
      <c r="DQ32" s="624"/>
      <c r="DR32" s="624"/>
      <c r="DS32" s="624"/>
      <c r="DT32" s="624"/>
      <c r="DU32" s="624"/>
      <c r="DV32" s="625"/>
      <c r="DW32" s="628" t="s">
        <v>232</v>
      </c>
      <c r="DX32" s="656"/>
      <c r="DY32" s="656"/>
      <c r="DZ32" s="656"/>
      <c r="EA32" s="656"/>
      <c r="EB32" s="656"/>
      <c r="EC32" s="657"/>
    </row>
    <row r="33" spans="2:133" ht="11.25" customHeight="1" x14ac:dyDescent="0.15">
      <c r="B33" s="620" t="s">
        <v>317</v>
      </c>
      <c r="C33" s="621"/>
      <c r="D33" s="621"/>
      <c r="E33" s="621"/>
      <c r="F33" s="621"/>
      <c r="G33" s="621"/>
      <c r="H33" s="621"/>
      <c r="I33" s="621"/>
      <c r="J33" s="621"/>
      <c r="K33" s="621"/>
      <c r="L33" s="621"/>
      <c r="M33" s="621"/>
      <c r="N33" s="621"/>
      <c r="O33" s="621"/>
      <c r="P33" s="621"/>
      <c r="Q33" s="622"/>
      <c r="R33" s="623">
        <v>62051</v>
      </c>
      <c r="S33" s="624"/>
      <c r="T33" s="624"/>
      <c r="U33" s="624"/>
      <c r="V33" s="624"/>
      <c r="W33" s="624"/>
      <c r="X33" s="624"/>
      <c r="Y33" s="625"/>
      <c r="Z33" s="626">
        <v>0.5</v>
      </c>
      <c r="AA33" s="626"/>
      <c r="AB33" s="626"/>
      <c r="AC33" s="626"/>
      <c r="AD33" s="627" t="s">
        <v>232</v>
      </c>
      <c r="AE33" s="627"/>
      <c r="AF33" s="627"/>
      <c r="AG33" s="627"/>
      <c r="AH33" s="627"/>
      <c r="AI33" s="627"/>
      <c r="AJ33" s="627"/>
      <c r="AK33" s="627"/>
      <c r="AL33" s="628" t="s">
        <v>130</v>
      </c>
      <c r="AM33" s="629"/>
      <c r="AN33" s="629"/>
      <c r="AO33" s="630"/>
      <c r="AP33" s="671"/>
      <c r="AQ33" s="672"/>
      <c r="AR33" s="672"/>
      <c r="AS33" s="672"/>
      <c r="AT33" s="675"/>
      <c r="AU33" s="219"/>
      <c r="AV33" s="219"/>
      <c r="AW33" s="219"/>
      <c r="AX33" s="644" t="s">
        <v>318</v>
      </c>
      <c r="AY33" s="645"/>
      <c r="AZ33" s="645"/>
      <c r="BA33" s="645"/>
      <c r="BB33" s="645"/>
      <c r="BC33" s="645"/>
      <c r="BD33" s="645"/>
      <c r="BE33" s="645"/>
      <c r="BF33" s="646"/>
      <c r="BG33" s="681">
        <v>99.5</v>
      </c>
      <c r="BH33" s="682"/>
      <c r="BI33" s="682"/>
      <c r="BJ33" s="682"/>
      <c r="BK33" s="682"/>
      <c r="BL33" s="682"/>
      <c r="BM33" s="683">
        <v>95.4</v>
      </c>
      <c r="BN33" s="682"/>
      <c r="BO33" s="682"/>
      <c r="BP33" s="682"/>
      <c r="BQ33" s="684"/>
      <c r="BR33" s="681">
        <v>99.6</v>
      </c>
      <c r="BS33" s="682"/>
      <c r="BT33" s="682"/>
      <c r="BU33" s="682"/>
      <c r="BV33" s="682"/>
      <c r="BW33" s="682"/>
      <c r="BX33" s="683">
        <v>95.2</v>
      </c>
      <c r="BY33" s="682"/>
      <c r="BZ33" s="682"/>
      <c r="CA33" s="682"/>
      <c r="CB33" s="684"/>
      <c r="CD33" s="620" t="s">
        <v>319</v>
      </c>
      <c r="CE33" s="621"/>
      <c r="CF33" s="621"/>
      <c r="CG33" s="621"/>
      <c r="CH33" s="621"/>
      <c r="CI33" s="621"/>
      <c r="CJ33" s="621"/>
      <c r="CK33" s="621"/>
      <c r="CL33" s="621"/>
      <c r="CM33" s="621"/>
      <c r="CN33" s="621"/>
      <c r="CO33" s="621"/>
      <c r="CP33" s="621"/>
      <c r="CQ33" s="622"/>
      <c r="CR33" s="623">
        <v>5446699</v>
      </c>
      <c r="CS33" s="654"/>
      <c r="CT33" s="654"/>
      <c r="CU33" s="654"/>
      <c r="CV33" s="654"/>
      <c r="CW33" s="654"/>
      <c r="CX33" s="654"/>
      <c r="CY33" s="655"/>
      <c r="CZ33" s="628">
        <v>43.4</v>
      </c>
      <c r="DA33" s="656"/>
      <c r="DB33" s="656"/>
      <c r="DC33" s="658"/>
      <c r="DD33" s="632">
        <v>3932061</v>
      </c>
      <c r="DE33" s="654"/>
      <c r="DF33" s="654"/>
      <c r="DG33" s="654"/>
      <c r="DH33" s="654"/>
      <c r="DI33" s="654"/>
      <c r="DJ33" s="654"/>
      <c r="DK33" s="655"/>
      <c r="DL33" s="632">
        <v>2798122</v>
      </c>
      <c r="DM33" s="654"/>
      <c r="DN33" s="654"/>
      <c r="DO33" s="654"/>
      <c r="DP33" s="654"/>
      <c r="DQ33" s="654"/>
      <c r="DR33" s="654"/>
      <c r="DS33" s="654"/>
      <c r="DT33" s="654"/>
      <c r="DU33" s="654"/>
      <c r="DV33" s="655"/>
      <c r="DW33" s="628">
        <v>39.9</v>
      </c>
      <c r="DX33" s="656"/>
      <c r="DY33" s="656"/>
      <c r="DZ33" s="656"/>
      <c r="EA33" s="656"/>
      <c r="EB33" s="656"/>
      <c r="EC33" s="657"/>
    </row>
    <row r="34" spans="2:133" ht="11.25" customHeight="1" x14ac:dyDescent="0.15">
      <c r="B34" s="620" t="s">
        <v>320</v>
      </c>
      <c r="C34" s="621"/>
      <c r="D34" s="621"/>
      <c r="E34" s="621"/>
      <c r="F34" s="621"/>
      <c r="G34" s="621"/>
      <c r="H34" s="621"/>
      <c r="I34" s="621"/>
      <c r="J34" s="621"/>
      <c r="K34" s="621"/>
      <c r="L34" s="621"/>
      <c r="M34" s="621"/>
      <c r="N34" s="621"/>
      <c r="O34" s="621"/>
      <c r="P34" s="621"/>
      <c r="Q34" s="622"/>
      <c r="R34" s="623">
        <v>101367</v>
      </c>
      <c r="S34" s="624"/>
      <c r="T34" s="624"/>
      <c r="U34" s="624"/>
      <c r="V34" s="624"/>
      <c r="W34" s="624"/>
      <c r="X34" s="624"/>
      <c r="Y34" s="625"/>
      <c r="Z34" s="626">
        <v>0.8</v>
      </c>
      <c r="AA34" s="626"/>
      <c r="AB34" s="626"/>
      <c r="AC34" s="626"/>
      <c r="AD34" s="627" t="s">
        <v>232</v>
      </c>
      <c r="AE34" s="627"/>
      <c r="AF34" s="627"/>
      <c r="AG34" s="627"/>
      <c r="AH34" s="627"/>
      <c r="AI34" s="627"/>
      <c r="AJ34" s="627"/>
      <c r="AK34" s="627"/>
      <c r="AL34" s="628" t="s">
        <v>232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1769312</v>
      </c>
      <c r="CS34" s="624"/>
      <c r="CT34" s="624"/>
      <c r="CU34" s="624"/>
      <c r="CV34" s="624"/>
      <c r="CW34" s="624"/>
      <c r="CX34" s="624"/>
      <c r="CY34" s="625"/>
      <c r="CZ34" s="628">
        <v>14.1</v>
      </c>
      <c r="DA34" s="656"/>
      <c r="DB34" s="656"/>
      <c r="DC34" s="658"/>
      <c r="DD34" s="632">
        <v>1137448</v>
      </c>
      <c r="DE34" s="624"/>
      <c r="DF34" s="624"/>
      <c r="DG34" s="624"/>
      <c r="DH34" s="624"/>
      <c r="DI34" s="624"/>
      <c r="DJ34" s="624"/>
      <c r="DK34" s="625"/>
      <c r="DL34" s="632">
        <v>806921</v>
      </c>
      <c r="DM34" s="624"/>
      <c r="DN34" s="624"/>
      <c r="DO34" s="624"/>
      <c r="DP34" s="624"/>
      <c r="DQ34" s="624"/>
      <c r="DR34" s="624"/>
      <c r="DS34" s="624"/>
      <c r="DT34" s="624"/>
      <c r="DU34" s="624"/>
      <c r="DV34" s="625"/>
      <c r="DW34" s="628">
        <v>11.5</v>
      </c>
      <c r="DX34" s="656"/>
      <c r="DY34" s="656"/>
      <c r="DZ34" s="656"/>
      <c r="EA34" s="656"/>
      <c r="EB34" s="656"/>
      <c r="EC34" s="657"/>
    </row>
    <row r="35" spans="2:133" ht="11.25" customHeight="1" x14ac:dyDescent="0.15">
      <c r="B35" s="620" t="s">
        <v>322</v>
      </c>
      <c r="C35" s="621"/>
      <c r="D35" s="621"/>
      <c r="E35" s="621"/>
      <c r="F35" s="621"/>
      <c r="G35" s="621"/>
      <c r="H35" s="621"/>
      <c r="I35" s="621"/>
      <c r="J35" s="621"/>
      <c r="K35" s="621"/>
      <c r="L35" s="621"/>
      <c r="M35" s="621"/>
      <c r="N35" s="621"/>
      <c r="O35" s="621"/>
      <c r="P35" s="621"/>
      <c r="Q35" s="622"/>
      <c r="R35" s="623">
        <v>744584</v>
      </c>
      <c r="S35" s="624"/>
      <c r="T35" s="624"/>
      <c r="U35" s="624"/>
      <c r="V35" s="624"/>
      <c r="W35" s="624"/>
      <c r="X35" s="624"/>
      <c r="Y35" s="625"/>
      <c r="Z35" s="626">
        <v>5.7</v>
      </c>
      <c r="AA35" s="626"/>
      <c r="AB35" s="626"/>
      <c r="AC35" s="626"/>
      <c r="AD35" s="627" t="s">
        <v>232</v>
      </c>
      <c r="AE35" s="627"/>
      <c r="AF35" s="627"/>
      <c r="AG35" s="627"/>
      <c r="AH35" s="627"/>
      <c r="AI35" s="627"/>
      <c r="AJ35" s="627"/>
      <c r="AK35" s="627"/>
      <c r="AL35" s="628" t="s">
        <v>130</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208429</v>
      </c>
      <c r="CS35" s="654"/>
      <c r="CT35" s="654"/>
      <c r="CU35" s="654"/>
      <c r="CV35" s="654"/>
      <c r="CW35" s="654"/>
      <c r="CX35" s="654"/>
      <c r="CY35" s="655"/>
      <c r="CZ35" s="628">
        <v>1.7</v>
      </c>
      <c r="DA35" s="656"/>
      <c r="DB35" s="656"/>
      <c r="DC35" s="658"/>
      <c r="DD35" s="632">
        <v>166592</v>
      </c>
      <c r="DE35" s="654"/>
      <c r="DF35" s="654"/>
      <c r="DG35" s="654"/>
      <c r="DH35" s="654"/>
      <c r="DI35" s="654"/>
      <c r="DJ35" s="654"/>
      <c r="DK35" s="655"/>
      <c r="DL35" s="632">
        <v>166592</v>
      </c>
      <c r="DM35" s="654"/>
      <c r="DN35" s="654"/>
      <c r="DO35" s="654"/>
      <c r="DP35" s="654"/>
      <c r="DQ35" s="654"/>
      <c r="DR35" s="654"/>
      <c r="DS35" s="654"/>
      <c r="DT35" s="654"/>
      <c r="DU35" s="654"/>
      <c r="DV35" s="655"/>
      <c r="DW35" s="628">
        <v>2.4</v>
      </c>
      <c r="DX35" s="656"/>
      <c r="DY35" s="656"/>
      <c r="DZ35" s="656"/>
      <c r="EA35" s="656"/>
      <c r="EB35" s="656"/>
      <c r="EC35" s="657"/>
    </row>
    <row r="36" spans="2:133" ht="11.25" customHeight="1" x14ac:dyDescent="0.15">
      <c r="B36" s="620" t="s">
        <v>326</v>
      </c>
      <c r="C36" s="621"/>
      <c r="D36" s="621"/>
      <c r="E36" s="621"/>
      <c r="F36" s="621"/>
      <c r="G36" s="621"/>
      <c r="H36" s="621"/>
      <c r="I36" s="621"/>
      <c r="J36" s="621"/>
      <c r="K36" s="621"/>
      <c r="L36" s="621"/>
      <c r="M36" s="621"/>
      <c r="N36" s="621"/>
      <c r="O36" s="621"/>
      <c r="P36" s="621"/>
      <c r="Q36" s="622"/>
      <c r="R36" s="623">
        <v>423531</v>
      </c>
      <c r="S36" s="624"/>
      <c r="T36" s="624"/>
      <c r="U36" s="624"/>
      <c r="V36" s="624"/>
      <c r="W36" s="624"/>
      <c r="X36" s="624"/>
      <c r="Y36" s="625"/>
      <c r="Z36" s="626">
        <v>3.3</v>
      </c>
      <c r="AA36" s="626"/>
      <c r="AB36" s="626"/>
      <c r="AC36" s="626"/>
      <c r="AD36" s="627" t="s">
        <v>232</v>
      </c>
      <c r="AE36" s="627"/>
      <c r="AF36" s="627"/>
      <c r="AG36" s="627"/>
      <c r="AH36" s="627"/>
      <c r="AI36" s="627"/>
      <c r="AJ36" s="627"/>
      <c r="AK36" s="627"/>
      <c r="AL36" s="628" t="s">
        <v>232</v>
      </c>
      <c r="AM36" s="629"/>
      <c r="AN36" s="629"/>
      <c r="AO36" s="630"/>
      <c r="AP36" s="222"/>
      <c r="AQ36" s="685" t="s">
        <v>327</v>
      </c>
      <c r="AR36" s="686"/>
      <c r="AS36" s="686"/>
      <c r="AT36" s="686"/>
      <c r="AU36" s="686"/>
      <c r="AV36" s="686"/>
      <c r="AW36" s="686"/>
      <c r="AX36" s="686"/>
      <c r="AY36" s="687"/>
      <c r="AZ36" s="612">
        <v>1306979</v>
      </c>
      <c r="BA36" s="613"/>
      <c r="BB36" s="613"/>
      <c r="BC36" s="613"/>
      <c r="BD36" s="613"/>
      <c r="BE36" s="613"/>
      <c r="BF36" s="688"/>
      <c r="BG36" s="609" t="s">
        <v>328</v>
      </c>
      <c r="BH36" s="610"/>
      <c r="BI36" s="610"/>
      <c r="BJ36" s="610"/>
      <c r="BK36" s="610"/>
      <c r="BL36" s="610"/>
      <c r="BM36" s="610"/>
      <c r="BN36" s="610"/>
      <c r="BO36" s="610"/>
      <c r="BP36" s="610"/>
      <c r="BQ36" s="610"/>
      <c r="BR36" s="610"/>
      <c r="BS36" s="610"/>
      <c r="BT36" s="610"/>
      <c r="BU36" s="611"/>
      <c r="BV36" s="612">
        <v>30955</v>
      </c>
      <c r="BW36" s="613"/>
      <c r="BX36" s="613"/>
      <c r="BY36" s="613"/>
      <c r="BZ36" s="613"/>
      <c r="CA36" s="613"/>
      <c r="CB36" s="688"/>
      <c r="CD36" s="620" t="s">
        <v>329</v>
      </c>
      <c r="CE36" s="621"/>
      <c r="CF36" s="621"/>
      <c r="CG36" s="621"/>
      <c r="CH36" s="621"/>
      <c r="CI36" s="621"/>
      <c r="CJ36" s="621"/>
      <c r="CK36" s="621"/>
      <c r="CL36" s="621"/>
      <c r="CM36" s="621"/>
      <c r="CN36" s="621"/>
      <c r="CO36" s="621"/>
      <c r="CP36" s="621"/>
      <c r="CQ36" s="622"/>
      <c r="CR36" s="623">
        <v>1835207</v>
      </c>
      <c r="CS36" s="624"/>
      <c r="CT36" s="624"/>
      <c r="CU36" s="624"/>
      <c r="CV36" s="624"/>
      <c r="CW36" s="624"/>
      <c r="CX36" s="624"/>
      <c r="CY36" s="625"/>
      <c r="CZ36" s="628">
        <v>14.6</v>
      </c>
      <c r="DA36" s="656"/>
      <c r="DB36" s="656"/>
      <c r="DC36" s="658"/>
      <c r="DD36" s="632">
        <v>1319273</v>
      </c>
      <c r="DE36" s="624"/>
      <c r="DF36" s="624"/>
      <c r="DG36" s="624"/>
      <c r="DH36" s="624"/>
      <c r="DI36" s="624"/>
      <c r="DJ36" s="624"/>
      <c r="DK36" s="625"/>
      <c r="DL36" s="632">
        <v>950886</v>
      </c>
      <c r="DM36" s="624"/>
      <c r="DN36" s="624"/>
      <c r="DO36" s="624"/>
      <c r="DP36" s="624"/>
      <c r="DQ36" s="624"/>
      <c r="DR36" s="624"/>
      <c r="DS36" s="624"/>
      <c r="DT36" s="624"/>
      <c r="DU36" s="624"/>
      <c r="DV36" s="625"/>
      <c r="DW36" s="628">
        <v>13.6</v>
      </c>
      <c r="DX36" s="656"/>
      <c r="DY36" s="656"/>
      <c r="DZ36" s="656"/>
      <c r="EA36" s="656"/>
      <c r="EB36" s="656"/>
      <c r="EC36" s="657"/>
    </row>
    <row r="37" spans="2:133" ht="11.25" customHeight="1" x14ac:dyDescent="0.15">
      <c r="B37" s="620" t="s">
        <v>330</v>
      </c>
      <c r="C37" s="621"/>
      <c r="D37" s="621"/>
      <c r="E37" s="621"/>
      <c r="F37" s="621"/>
      <c r="G37" s="621"/>
      <c r="H37" s="621"/>
      <c r="I37" s="621"/>
      <c r="J37" s="621"/>
      <c r="K37" s="621"/>
      <c r="L37" s="621"/>
      <c r="M37" s="621"/>
      <c r="N37" s="621"/>
      <c r="O37" s="621"/>
      <c r="P37" s="621"/>
      <c r="Q37" s="622"/>
      <c r="R37" s="623">
        <v>432836</v>
      </c>
      <c r="S37" s="624"/>
      <c r="T37" s="624"/>
      <c r="U37" s="624"/>
      <c r="V37" s="624"/>
      <c r="W37" s="624"/>
      <c r="X37" s="624"/>
      <c r="Y37" s="625"/>
      <c r="Z37" s="626">
        <v>3.3</v>
      </c>
      <c r="AA37" s="626"/>
      <c r="AB37" s="626"/>
      <c r="AC37" s="626"/>
      <c r="AD37" s="627" t="s">
        <v>130</v>
      </c>
      <c r="AE37" s="627"/>
      <c r="AF37" s="627"/>
      <c r="AG37" s="627"/>
      <c r="AH37" s="627"/>
      <c r="AI37" s="627"/>
      <c r="AJ37" s="627"/>
      <c r="AK37" s="627"/>
      <c r="AL37" s="628" t="s">
        <v>130</v>
      </c>
      <c r="AM37" s="629"/>
      <c r="AN37" s="629"/>
      <c r="AO37" s="630"/>
      <c r="AQ37" s="689" t="s">
        <v>331</v>
      </c>
      <c r="AR37" s="690"/>
      <c r="AS37" s="690"/>
      <c r="AT37" s="690"/>
      <c r="AU37" s="690"/>
      <c r="AV37" s="690"/>
      <c r="AW37" s="690"/>
      <c r="AX37" s="690"/>
      <c r="AY37" s="691"/>
      <c r="AZ37" s="623">
        <v>145138</v>
      </c>
      <c r="BA37" s="624"/>
      <c r="BB37" s="624"/>
      <c r="BC37" s="624"/>
      <c r="BD37" s="654"/>
      <c r="BE37" s="654"/>
      <c r="BF37" s="680"/>
      <c r="BG37" s="620" t="s">
        <v>332</v>
      </c>
      <c r="BH37" s="621"/>
      <c r="BI37" s="621"/>
      <c r="BJ37" s="621"/>
      <c r="BK37" s="621"/>
      <c r="BL37" s="621"/>
      <c r="BM37" s="621"/>
      <c r="BN37" s="621"/>
      <c r="BO37" s="621"/>
      <c r="BP37" s="621"/>
      <c r="BQ37" s="621"/>
      <c r="BR37" s="621"/>
      <c r="BS37" s="621"/>
      <c r="BT37" s="621"/>
      <c r="BU37" s="622"/>
      <c r="BV37" s="623">
        <v>15174</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684454</v>
      </c>
      <c r="CS37" s="654"/>
      <c r="CT37" s="654"/>
      <c r="CU37" s="654"/>
      <c r="CV37" s="654"/>
      <c r="CW37" s="654"/>
      <c r="CX37" s="654"/>
      <c r="CY37" s="655"/>
      <c r="CZ37" s="628">
        <v>5.5</v>
      </c>
      <c r="DA37" s="656"/>
      <c r="DB37" s="656"/>
      <c r="DC37" s="658"/>
      <c r="DD37" s="632">
        <v>638553</v>
      </c>
      <c r="DE37" s="654"/>
      <c r="DF37" s="654"/>
      <c r="DG37" s="654"/>
      <c r="DH37" s="654"/>
      <c r="DI37" s="654"/>
      <c r="DJ37" s="654"/>
      <c r="DK37" s="655"/>
      <c r="DL37" s="632">
        <v>638553</v>
      </c>
      <c r="DM37" s="654"/>
      <c r="DN37" s="654"/>
      <c r="DO37" s="654"/>
      <c r="DP37" s="654"/>
      <c r="DQ37" s="654"/>
      <c r="DR37" s="654"/>
      <c r="DS37" s="654"/>
      <c r="DT37" s="654"/>
      <c r="DU37" s="654"/>
      <c r="DV37" s="655"/>
      <c r="DW37" s="628">
        <v>9.1</v>
      </c>
      <c r="DX37" s="656"/>
      <c r="DY37" s="656"/>
      <c r="DZ37" s="656"/>
      <c r="EA37" s="656"/>
      <c r="EB37" s="656"/>
      <c r="EC37" s="657"/>
    </row>
    <row r="38" spans="2:133" ht="11.25" customHeight="1" x14ac:dyDescent="0.15">
      <c r="B38" s="620" t="s">
        <v>334</v>
      </c>
      <c r="C38" s="621"/>
      <c r="D38" s="621"/>
      <c r="E38" s="621"/>
      <c r="F38" s="621"/>
      <c r="G38" s="621"/>
      <c r="H38" s="621"/>
      <c r="I38" s="621"/>
      <c r="J38" s="621"/>
      <c r="K38" s="621"/>
      <c r="L38" s="621"/>
      <c r="M38" s="621"/>
      <c r="N38" s="621"/>
      <c r="O38" s="621"/>
      <c r="P38" s="621"/>
      <c r="Q38" s="622"/>
      <c r="R38" s="623">
        <v>1823100</v>
      </c>
      <c r="S38" s="624"/>
      <c r="T38" s="624"/>
      <c r="U38" s="624"/>
      <c r="V38" s="624"/>
      <c r="W38" s="624"/>
      <c r="X38" s="624"/>
      <c r="Y38" s="625"/>
      <c r="Z38" s="626">
        <v>14</v>
      </c>
      <c r="AA38" s="626"/>
      <c r="AB38" s="626"/>
      <c r="AC38" s="626"/>
      <c r="AD38" s="627" t="s">
        <v>130</v>
      </c>
      <c r="AE38" s="627"/>
      <c r="AF38" s="627"/>
      <c r="AG38" s="627"/>
      <c r="AH38" s="627"/>
      <c r="AI38" s="627"/>
      <c r="AJ38" s="627"/>
      <c r="AK38" s="627"/>
      <c r="AL38" s="628" t="s">
        <v>232</v>
      </c>
      <c r="AM38" s="629"/>
      <c r="AN38" s="629"/>
      <c r="AO38" s="630"/>
      <c r="AQ38" s="689" t="s">
        <v>335</v>
      </c>
      <c r="AR38" s="690"/>
      <c r="AS38" s="690"/>
      <c r="AT38" s="690"/>
      <c r="AU38" s="690"/>
      <c r="AV38" s="690"/>
      <c r="AW38" s="690"/>
      <c r="AX38" s="690"/>
      <c r="AY38" s="691"/>
      <c r="AZ38" s="623">
        <v>65325</v>
      </c>
      <c r="BA38" s="624"/>
      <c r="BB38" s="624"/>
      <c r="BC38" s="624"/>
      <c r="BD38" s="654"/>
      <c r="BE38" s="654"/>
      <c r="BF38" s="680"/>
      <c r="BG38" s="620" t="s">
        <v>336</v>
      </c>
      <c r="BH38" s="621"/>
      <c r="BI38" s="621"/>
      <c r="BJ38" s="621"/>
      <c r="BK38" s="621"/>
      <c r="BL38" s="621"/>
      <c r="BM38" s="621"/>
      <c r="BN38" s="621"/>
      <c r="BO38" s="621"/>
      <c r="BP38" s="621"/>
      <c r="BQ38" s="621"/>
      <c r="BR38" s="621"/>
      <c r="BS38" s="621"/>
      <c r="BT38" s="621"/>
      <c r="BU38" s="622"/>
      <c r="BV38" s="623">
        <v>2342</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1241654</v>
      </c>
      <c r="CS38" s="624"/>
      <c r="CT38" s="624"/>
      <c r="CU38" s="624"/>
      <c r="CV38" s="624"/>
      <c r="CW38" s="624"/>
      <c r="CX38" s="624"/>
      <c r="CY38" s="625"/>
      <c r="CZ38" s="628">
        <v>9.9</v>
      </c>
      <c r="DA38" s="656"/>
      <c r="DB38" s="656"/>
      <c r="DC38" s="658"/>
      <c r="DD38" s="632">
        <v>1057143</v>
      </c>
      <c r="DE38" s="624"/>
      <c r="DF38" s="624"/>
      <c r="DG38" s="624"/>
      <c r="DH38" s="624"/>
      <c r="DI38" s="624"/>
      <c r="DJ38" s="624"/>
      <c r="DK38" s="625"/>
      <c r="DL38" s="632">
        <v>873723</v>
      </c>
      <c r="DM38" s="624"/>
      <c r="DN38" s="624"/>
      <c r="DO38" s="624"/>
      <c r="DP38" s="624"/>
      <c r="DQ38" s="624"/>
      <c r="DR38" s="624"/>
      <c r="DS38" s="624"/>
      <c r="DT38" s="624"/>
      <c r="DU38" s="624"/>
      <c r="DV38" s="625"/>
      <c r="DW38" s="628">
        <v>12.5</v>
      </c>
      <c r="DX38" s="656"/>
      <c r="DY38" s="656"/>
      <c r="DZ38" s="656"/>
      <c r="EA38" s="656"/>
      <c r="EB38" s="656"/>
      <c r="EC38" s="657"/>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232</v>
      </c>
      <c r="S39" s="624"/>
      <c r="T39" s="624"/>
      <c r="U39" s="624"/>
      <c r="V39" s="624"/>
      <c r="W39" s="624"/>
      <c r="X39" s="624"/>
      <c r="Y39" s="625"/>
      <c r="Z39" s="626" t="s">
        <v>232</v>
      </c>
      <c r="AA39" s="626"/>
      <c r="AB39" s="626"/>
      <c r="AC39" s="626"/>
      <c r="AD39" s="627" t="s">
        <v>232</v>
      </c>
      <c r="AE39" s="627"/>
      <c r="AF39" s="627"/>
      <c r="AG39" s="627"/>
      <c r="AH39" s="627"/>
      <c r="AI39" s="627"/>
      <c r="AJ39" s="627"/>
      <c r="AK39" s="627"/>
      <c r="AL39" s="628" t="s">
        <v>130</v>
      </c>
      <c r="AM39" s="629"/>
      <c r="AN39" s="629"/>
      <c r="AO39" s="630"/>
      <c r="AQ39" s="689" t="s">
        <v>339</v>
      </c>
      <c r="AR39" s="690"/>
      <c r="AS39" s="690"/>
      <c r="AT39" s="690"/>
      <c r="AU39" s="690"/>
      <c r="AV39" s="690"/>
      <c r="AW39" s="690"/>
      <c r="AX39" s="690"/>
      <c r="AY39" s="691"/>
      <c r="AZ39" s="623">
        <v>5639</v>
      </c>
      <c r="BA39" s="624"/>
      <c r="BB39" s="624"/>
      <c r="BC39" s="624"/>
      <c r="BD39" s="654"/>
      <c r="BE39" s="654"/>
      <c r="BF39" s="680"/>
      <c r="BG39" s="620" t="s">
        <v>340</v>
      </c>
      <c r="BH39" s="621"/>
      <c r="BI39" s="621"/>
      <c r="BJ39" s="621"/>
      <c r="BK39" s="621"/>
      <c r="BL39" s="621"/>
      <c r="BM39" s="621"/>
      <c r="BN39" s="621"/>
      <c r="BO39" s="621"/>
      <c r="BP39" s="621"/>
      <c r="BQ39" s="621"/>
      <c r="BR39" s="621"/>
      <c r="BS39" s="621"/>
      <c r="BT39" s="621"/>
      <c r="BU39" s="622"/>
      <c r="BV39" s="623">
        <v>3564</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379697</v>
      </c>
      <c r="CS39" s="654"/>
      <c r="CT39" s="654"/>
      <c r="CU39" s="654"/>
      <c r="CV39" s="654"/>
      <c r="CW39" s="654"/>
      <c r="CX39" s="654"/>
      <c r="CY39" s="655"/>
      <c r="CZ39" s="628">
        <v>3</v>
      </c>
      <c r="DA39" s="656"/>
      <c r="DB39" s="656"/>
      <c r="DC39" s="658"/>
      <c r="DD39" s="632">
        <v>251605</v>
      </c>
      <c r="DE39" s="654"/>
      <c r="DF39" s="654"/>
      <c r="DG39" s="654"/>
      <c r="DH39" s="654"/>
      <c r="DI39" s="654"/>
      <c r="DJ39" s="654"/>
      <c r="DK39" s="655"/>
      <c r="DL39" s="632" t="s">
        <v>232</v>
      </c>
      <c r="DM39" s="654"/>
      <c r="DN39" s="654"/>
      <c r="DO39" s="654"/>
      <c r="DP39" s="654"/>
      <c r="DQ39" s="654"/>
      <c r="DR39" s="654"/>
      <c r="DS39" s="654"/>
      <c r="DT39" s="654"/>
      <c r="DU39" s="654"/>
      <c r="DV39" s="655"/>
      <c r="DW39" s="628" t="s">
        <v>232</v>
      </c>
      <c r="DX39" s="656"/>
      <c r="DY39" s="656"/>
      <c r="DZ39" s="656"/>
      <c r="EA39" s="656"/>
      <c r="EB39" s="656"/>
      <c r="EC39" s="657"/>
    </row>
    <row r="40" spans="2:133" ht="11.25" customHeight="1" x14ac:dyDescent="0.15">
      <c r="B40" s="620" t="s">
        <v>342</v>
      </c>
      <c r="C40" s="621"/>
      <c r="D40" s="621"/>
      <c r="E40" s="621"/>
      <c r="F40" s="621"/>
      <c r="G40" s="621"/>
      <c r="H40" s="621"/>
      <c r="I40" s="621"/>
      <c r="J40" s="621"/>
      <c r="K40" s="621"/>
      <c r="L40" s="621"/>
      <c r="M40" s="621"/>
      <c r="N40" s="621"/>
      <c r="O40" s="621"/>
      <c r="P40" s="621"/>
      <c r="Q40" s="622"/>
      <c r="R40" s="623">
        <v>78900</v>
      </c>
      <c r="S40" s="624"/>
      <c r="T40" s="624"/>
      <c r="U40" s="624"/>
      <c r="V40" s="624"/>
      <c r="W40" s="624"/>
      <c r="X40" s="624"/>
      <c r="Y40" s="625"/>
      <c r="Z40" s="626">
        <v>0.6</v>
      </c>
      <c r="AA40" s="626"/>
      <c r="AB40" s="626"/>
      <c r="AC40" s="626"/>
      <c r="AD40" s="627" t="s">
        <v>130</v>
      </c>
      <c r="AE40" s="627"/>
      <c r="AF40" s="627"/>
      <c r="AG40" s="627"/>
      <c r="AH40" s="627"/>
      <c r="AI40" s="627"/>
      <c r="AJ40" s="627"/>
      <c r="AK40" s="627"/>
      <c r="AL40" s="628" t="s">
        <v>130</v>
      </c>
      <c r="AM40" s="629"/>
      <c r="AN40" s="629"/>
      <c r="AO40" s="630"/>
      <c r="AQ40" s="689" t="s">
        <v>343</v>
      </c>
      <c r="AR40" s="690"/>
      <c r="AS40" s="690"/>
      <c r="AT40" s="690"/>
      <c r="AU40" s="690"/>
      <c r="AV40" s="690"/>
      <c r="AW40" s="690"/>
      <c r="AX40" s="690"/>
      <c r="AY40" s="691"/>
      <c r="AZ40" s="623" t="s">
        <v>130</v>
      </c>
      <c r="BA40" s="624"/>
      <c r="BB40" s="624"/>
      <c r="BC40" s="624"/>
      <c r="BD40" s="654"/>
      <c r="BE40" s="654"/>
      <c r="BF40" s="680"/>
      <c r="BG40" s="669" t="s">
        <v>344</v>
      </c>
      <c r="BH40" s="670"/>
      <c r="BI40" s="670"/>
      <c r="BJ40" s="670"/>
      <c r="BK40" s="670"/>
      <c r="BL40" s="223"/>
      <c r="BM40" s="621" t="s">
        <v>345</v>
      </c>
      <c r="BN40" s="621"/>
      <c r="BO40" s="621"/>
      <c r="BP40" s="621"/>
      <c r="BQ40" s="621"/>
      <c r="BR40" s="621"/>
      <c r="BS40" s="621"/>
      <c r="BT40" s="621"/>
      <c r="BU40" s="622"/>
      <c r="BV40" s="623">
        <v>85</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12400</v>
      </c>
      <c r="CS40" s="624"/>
      <c r="CT40" s="624"/>
      <c r="CU40" s="624"/>
      <c r="CV40" s="624"/>
      <c r="CW40" s="624"/>
      <c r="CX40" s="624"/>
      <c r="CY40" s="625"/>
      <c r="CZ40" s="628">
        <v>0.1</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232</v>
      </c>
      <c r="DX40" s="656"/>
      <c r="DY40" s="656"/>
      <c r="DZ40" s="656"/>
      <c r="EA40" s="656"/>
      <c r="EB40" s="656"/>
      <c r="EC40" s="657"/>
    </row>
    <row r="41" spans="2:133" ht="11.25" customHeight="1" x14ac:dyDescent="0.15">
      <c r="B41" s="644" t="s">
        <v>347</v>
      </c>
      <c r="C41" s="645"/>
      <c r="D41" s="645"/>
      <c r="E41" s="645"/>
      <c r="F41" s="645"/>
      <c r="G41" s="645"/>
      <c r="H41" s="645"/>
      <c r="I41" s="645"/>
      <c r="J41" s="645"/>
      <c r="K41" s="645"/>
      <c r="L41" s="645"/>
      <c r="M41" s="645"/>
      <c r="N41" s="645"/>
      <c r="O41" s="645"/>
      <c r="P41" s="645"/>
      <c r="Q41" s="646"/>
      <c r="R41" s="698">
        <v>13031543</v>
      </c>
      <c r="S41" s="699"/>
      <c r="T41" s="699"/>
      <c r="U41" s="699"/>
      <c r="V41" s="699"/>
      <c r="W41" s="699"/>
      <c r="X41" s="699"/>
      <c r="Y41" s="700"/>
      <c r="Z41" s="701">
        <v>100</v>
      </c>
      <c r="AA41" s="701"/>
      <c r="AB41" s="701"/>
      <c r="AC41" s="701"/>
      <c r="AD41" s="702">
        <v>6938554</v>
      </c>
      <c r="AE41" s="702"/>
      <c r="AF41" s="702"/>
      <c r="AG41" s="702"/>
      <c r="AH41" s="702"/>
      <c r="AI41" s="702"/>
      <c r="AJ41" s="702"/>
      <c r="AK41" s="702"/>
      <c r="AL41" s="703">
        <v>100</v>
      </c>
      <c r="AM41" s="683"/>
      <c r="AN41" s="683"/>
      <c r="AO41" s="704"/>
      <c r="AQ41" s="689" t="s">
        <v>348</v>
      </c>
      <c r="AR41" s="690"/>
      <c r="AS41" s="690"/>
      <c r="AT41" s="690"/>
      <c r="AU41" s="690"/>
      <c r="AV41" s="690"/>
      <c r="AW41" s="690"/>
      <c r="AX41" s="690"/>
      <c r="AY41" s="691"/>
      <c r="AZ41" s="623">
        <v>211543</v>
      </c>
      <c r="BA41" s="624"/>
      <c r="BB41" s="624"/>
      <c r="BC41" s="624"/>
      <c r="BD41" s="654"/>
      <c r="BE41" s="654"/>
      <c r="BF41" s="680"/>
      <c r="BG41" s="669"/>
      <c r="BH41" s="670"/>
      <c r="BI41" s="670"/>
      <c r="BJ41" s="670"/>
      <c r="BK41" s="670"/>
      <c r="BL41" s="223"/>
      <c r="BM41" s="621" t="s">
        <v>349</v>
      </c>
      <c r="BN41" s="621"/>
      <c r="BO41" s="621"/>
      <c r="BP41" s="621"/>
      <c r="BQ41" s="621"/>
      <c r="BR41" s="621"/>
      <c r="BS41" s="621"/>
      <c r="BT41" s="621"/>
      <c r="BU41" s="622"/>
      <c r="BV41" s="623" t="s">
        <v>232</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130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351</v>
      </c>
      <c r="AR42" s="706"/>
      <c r="AS42" s="706"/>
      <c r="AT42" s="706"/>
      <c r="AU42" s="706"/>
      <c r="AV42" s="706"/>
      <c r="AW42" s="706"/>
      <c r="AX42" s="706"/>
      <c r="AY42" s="707"/>
      <c r="AZ42" s="698">
        <v>879334</v>
      </c>
      <c r="BA42" s="699"/>
      <c r="BB42" s="699"/>
      <c r="BC42" s="699"/>
      <c r="BD42" s="682"/>
      <c r="BE42" s="682"/>
      <c r="BF42" s="684"/>
      <c r="BG42" s="671"/>
      <c r="BH42" s="672"/>
      <c r="BI42" s="672"/>
      <c r="BJ42" s="672"/>
      <c r="BK42" s="672"/>
      <c r="BL42" s="224"/>
      <c r="BM42" s="645" t="s">
        <v>352</v>
      </c>
      <c r="BN42" s="645"/>
      <c r="BO42" s="645"/>
      <c r="BP42" s="645"/>
      <c r="BQ42" s="645"/>
      <c r="BR42" s="645"/>
      <c r="BS42" s="645"/>
      <c r="BT42" s="645"/>
      <c r="BU42" s="646"/>
      <c r="BV42" s="698">
        <v>448</v>
      </c>
      <c r="BW42" s="699"/>
      <c r="BX42" s="699"/>
      <c r="BY42" s="699"/>
      <c r="BZ42" s="699"/>
      <c r="CA42" s="699"/>
      <c r="CB42" s="708"/>
      <c r="CD42" s="620" t="s">
        <v>353</v>
      </c>
      <c r="CE42" s="621"/>
      <c r="CF42" s="621"/>
      <c r="CG42" s="621"/>
      <c r="CH42" s="621"/>
      <c r="CI42" s="621"/>
      <c r="CJ42" s="621"/>
      <c r="CK42" s="621"/>
      <c r="CL42" s="621"/>
      <c r="CM42" s="621"/>
      <c r="CN42" s="621"/>
      <c r="CO42" s="621"/>
      <c r="CP42" s="621"/>
      <c r="CQ42" s="622"/>
      <c r="CR42" s="623">
        <v>2106669</v>
      </c>
      <c r="CS42" s="654"/>
      <c r="CT42" s="654"/>
      <c r="CU42" s="654"/>
      <c r="CV42" s="654"/>
      <c r="CW42" s="654"/>
      <c r="CX42" s="654"/>
      <c r="CY42" s="655"/>
      <c r="CZ42" s="628">
        <v>16.8</v>
      </c>
      <c r="DA42" s="656"/>
      <c r="DB42" s="656"/>
      <c r="DC42" s="658"/>
      <c r="DD42" s="632">
        <v>275698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354</v>
      </c>
      <c r="CD43" s="620" t="s">
        <v>355</v>
      </c>
      <c r="CE43" s="621"/>
      <c r="CF43" s="621"/>
      <c r="CG43" s="621"/>
      <c r="CH43" s="621"/>
      <c r="CI43" s="621"/>
      <c r="CJ43" s="621"/>
      <c r="CK43" s="621"/>
      <c r="CL43" s="621"/>
      <c r="CM43" s="621"/>
      <c r="CN43" s="621"/>
      <c r="CO43" s="621"/>
      <c r="CP43" s="621"/>
      <c r="CQ43" s="622"/>
      <c r="CR43" s="623">
        <v>51131</v>
      </c>
      <c r="CS43" s="654"/>
      <c r="CT43" s="654"/>
      <c r="CU43" s="654"/>
      <c r="CV43" s="654"/>
      <c r="CW43" s="654"/>
      <c r="CX43" s="654"/>
      <c r="CY43" s="655"/>
      <c r="CZ43" s="628">
        <v>0.4</v>
      </c>
      <c r="DA43" s="656"/>
      <c r="DB43" s="656"/>
      <c r="DC43" s="658"/>
      <c r="DD43" s="632">
        <v>51131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357</v>
      </c>
      <c r="CG44" s="621"/>
      <c r="CH44" s="621"/>
      <c r="CI44" s="621"/>
      <c r="CJ44" s="621"/>
      <c r="CK44" s="621"/>
      <c r="CL44" s="621"/>
      <c r="CM44" s="621"/>
      <c r="CN44" s="621"/>
      <c r="CO44" s="621"/>
      <c r="CP44" s="621"/>
      <c r="CQ44" s="622"/>
      <c r="CR44" s="623">
        <v>2106669</v>
      </c>
      <c r="CS44" s="624"/>
      <c r="CT44" s="624"/>
      <c r="CU44" s="624"/>
      <c r="CV44" s="624"/>
      <c r="CW44" s="624"/>
      <c r="CX44" s="624"/>
      <c r="CY44" s="625"/>
      <c r="CZ44" s="628">
        <v>16.8</v>
      </c>
      <c r="DA44" s="629"/>
      <c r="DB44" s="629"/>
      <c r="DC44" s="635"/>
      <c r="DD44" s="632">
        <v>275698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78709</v>
      </c>
      <c r="CS45" s="654"/>
      <c r="CT45" s="654"/>
      <c r="CU45" s="654"/>
      <c r="CV45" s="654"/>
      <c r="CW45" s="654"/>
      <c r="CX45" s="654"/>
      <c r="CY45" s="655"/>
      <c r="CZ45" s="628">
        <v>0.6</v>
      </c>
      <c r="DA45" s="656"/>
      <c r="DB45" s="656"/>
      <c r="DC45" s="658"/>
      <c r="DD45" s="632">
        <v>40564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360</v>
      </c>
      <c r="CG46" s="621"/>
      <c r="CH46" s="621"/>
      <c r="CI46" s="621"/>
      <c r="CJ46" s="621"/>
      <c r="CK46" s="621"/>
      <c r="CL46" s="621"/>
      <c r="CM46" s="621"/>
      <c r="CN46" s="621"/>
      <c r="CO46" s="621"/>
      <c r="CP46" s="621"/>
      <c r="CQ46" s="622"/>
      <c r="CR46" s="623">
        <v>1977435</v>
      </c>
      <c r="CS46" s="624"/>
      <c r="CT46" s="624"/>
      <c r="CU46" s="624"/>
      <c r="CV46" s="624"/>
      <c r="CW46" s="624"/>
      <c r="CX46" s="624"/>
      <c r="CY46" s="625"/>
      <c r="CZ46" s="628">
        <v>15.8</v>
      </c>
      <c r="DA46" s="629"/>
      <c r="DB46" s="629"/>
      <c r="DC46" s="635"/>
      <c r="DD46" s="632">
        <v>235134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361</v>
      </c>
      <c r="CG47" s="621"/>
      <c r="CH47" s="621"/>
      <c r="CI47" s="621"/>
      <c r="CJ47" s="621"/>
      <c r="CK47" s="621"/>
      <c r="CL47" s="621"/>
      <c r="CM47" s="621"/>
      <c r="CN47" s="621"/>
      <c r="CO47" s="621"/>
      <c r="CP47" s="621"/>
      <c r="CQ47" s="622"/>
      <c r="CR47" s="623" t="s">
        <v>232</v>
      </c>
      <c r="CS47" s="654"/>
      <c r="CT47" s="654"/>
      <c r="CU47" s="654"/>
      <c r="CV47" s="654"/>
      <c r="CW47" s="654"/>
      <c r="CX47" s="654"/>
      <c r="CY47" s="655"/>
      <c r="CZ47" s="628" t="s">
        <v>232</v>
      </c>
      <c r="DA47" s="656"/>
      <c r="DB47" s="656"/>
      <c r="DC47" s="658"/>
      <c r="DD47" s="632" t="s">
        <v>130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362</v>
      </c>
      <c r="CG48" s="621"/>
      <c r="CH48" s="621"/>
      <c r="CI48" s="621"/>
      <c r="CJ48" s="621"/>
      <c r="CK48" s="621"/>
      <c r="CL48" s="621"/>
      <c r="CM48" s="621"/>
      <c r="CN48" s="621"/>
      <c r="CO48" s="621"/>
      <c r="CP48" s="621"/>
      <c r="CQ48" s="622"/>
      <c r="CR48" s="623" t="s">
        <v>232</v>
      </c>
      <c r="CS48" s="624"/>
      <c r="CT48" s="624"/>
      <c r="CU48" s="624"/>
      <c r="CV48" s="624"/>
      <c r="CW48" s="624"/>
      <c r="CX48" s="624"/>
      <c r="CY48" s="625"/>
      <c r="CZ48" s="628" t="s">
        <v>232</v>
      </c>
      <c r="DA48" s="629"/>
      <c r="DB48" s="629"/>
      <c r="DC48" s="635"/>
      <c r="DD48" s="632" t="s">
        <v>232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363</v>
      </c>
      <c r="CE49" s="645"/>
      <c r="CF49" s="645"/>
      <c r="CG49" s="645"/>
      <c r="CH49" s="645"/>
      <c r="CI49" s="645"/>
      <c r="CJ49" s="645"/>
      <c r="CK49" s="645"/>
      <c r="CL49" s="645"/>
      <c r="CM49" s="645"/>
      <c r="CN49" s="645"/>
      <c r="CO49" s="645"/>
      <c r="CP49" s="645"/>
      <c r="CQ49" s="646"/>
      <c r="CR49" s="698">
        <v>12554603</v>
      </c>
      <c r="CS49" s="682"/>
      <c r="CT49" s="682"/>
      <c r="CU49" s="682"/>
      <c r="CV49" s="682"/>
      <c r="CW49" s="682"/>
      <c r="CX49" s="682"/>
      <c r="CY49" s="711"/>
      <c r="CZ49" s="703">
        <v>100</v>
      </c>
      <c r="DA49" s="712"/>
      <c r="DB49" s="712"/>
      <c r="DC49" s="713"/>
      <c r="DD49" s="714">
        <v>8187830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FBbsZcaEiVmbHcboLQVPU+0HEENyas4FiEI2XmWCygWpdro2yUzkB5aSxwFUkFxPxy+gW9Jvm03DVLsMGcewQ==" saltValue="D0MsK8CrjYjc7ADtqb+Sh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365</v>
      </c>
      <c r="DK2" s="737"/>
      <c r="DL2" s="737"/>
      <c r="DM2" s="737"/>
      <c r="DN2" s="737"/>
      <c r="DO2" s="738"/>
      <c r="DP2" s="228"/>
      <c r="DQ2" s="736" t="s">
        <v>366</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369</v>
      </c>
      <c r="B5" s="730"/>
      <c r="C5" s="730"/>
      <c r="D5" s="730"/>
      <c r="E5" s="730"/>
      <c r="F5" s="730"/>
      <c r="G5" s="730"/>
      <c r="H5" s="730"/>
      <c r="I5" s="730"/>
      <c r="J5" s="730"/>
      <c r="K5" s="730"/>
      <c r="L5" s="730"/>
      <c r="M5" s="730"/>
      <c r="N5" s="730"/>
      <c r="O5" s="730"/>
      <c r="P5" s="731"/>
      <c r="Q5" s="725" t="s">
        <v>370</v>
      </c>
      <c r="R5" s="721"/>
      <c r="S5" s="721"/>
      <c r="T5" s="721"/>
      <c r="U5" s="722"/>
      <c r="V5" s="725" t="s">
        <v>371</v>
      </c>
      <c r="W5" s="721"/>
      <c r="X5" s="721"/>
      <c r="Y5" s="721"/>
      <c r="Z5" s="722"/>
      <c r="AA5" s="725" t="s">
        <v>372</v>
      </c>
      <c r="AB5" s="721"/>
      <c r="AC5" s="721"/>
      <c r="AD5" s="721"/>
      <c r="AE5" s="721"/>
      <c r="AF5" s="741" t="s">
        <v>373</v>
      </c>
      <c r="AG5" s="721"/>
      <c r="AH5" s="721"/>
      <c r="AI5" s="721"/>
      <c r="AJ5" s="727"/>
      <c r="AK5" s="721" t="s">
        <v>374</v>
      </c>
      <c r="AL5" s="721"/>
      <c r="AM5" s="721"/>
      <c r="AN5" s="721"/>
      <c r="AO5" s="722"/>
      <c r="AP5" s="725" t="s">
        <v>375</v>
      </c>
      <c r="AQ5" s="721"/>
      <c r="AR5" s="721"/>
      <c r="AS5" s="721"/>
      <c r="AT5" s="722"/>
      <c r="AU5" s="725" t="s">
        <v>376</v>
      </c>
      <c r="AV5" s="721"/>
      <c r="AW5" s="721"/>
      <c r="AX5" s="721"/>
      <c r="AY5" s="727"/>
      <c r="AZ5" s="232"/>
      <c r="BA5" s="232"/>
      <c r="BB5" s="232"/>
      <c r="BC5" s="232"/>
      <c r="BD5" s="232"/>
      <c r="BE5" s="233"/>
      <c r="BF5" s="233"/>
      <c r="BG5" s="233"/>
      <c r="BH5" s="233"/>
      <c r="BI5" s="233"/>
      <c r="BJ5" s="233"/>
      <c r="BK5" s="233"/>
      <c r="BL5" s="233"/>
      <c r="BM5" s="233"/>
      <c r="BN5" s="233"/>
      <c r="BO5" s="233"/>
      <c r="BP5" s="233"/>
      <c r="BQ5" s="729" t="s">
        <v>377</v>
      </c>
      <c r="BR5" s="730"/>
      <c r="BS5" s="730"/>
      <c r="BT5" s="730"/>
      <c r="BU5" s="730"/>
      <c r="BV5" s="730"/>
      <c r="BW5" s="730"/>
      <c r="BX5" s="730"/>
      <c r="BY5" s="730"/>
      <c r="BZ5" s="730"/>
      <c r="CA5" s="730"/>
      <c r="CB5" s="730"/>
      <c r="CC5" s="730"/>
      <c r="CD5" s="730"/>
      <c r="CE5" s="730"/>
      <c r="CF5" s="730"/>
      <c r="CG5" s="731"/>
      <c r="CH5" s="725" t="s">
        <v>378</v>
      </c>
      <c r="CI5" s="721"/>
      <c r="CJ5" s="721"/>
      <c r="CK5" s="721"/>
      <c r="CL5" s="722"/>
      <c r="CM5" s="725" t="s">
        <v>379</v>
      </c>
      <c r="CN5" s="721"/>
      <c r="CO5" s="721"/>
      <c r="CP5" s="721"/>
      <c r="CQ5" s="722"/>
      <c r="CR5" s="725" t="s">
        <v>380</v>
      </c>
      <c r="CS5" s="721"/>
      <c r="CT5" s="721"/>
      <c r="CU5" s="721"/>
      <c r="CV5" s="722"/>
      <c r="CW5" s="725" t="s">
        <v>381</v>
      </c>
      <c r="CX5" s="721"/>
      <c r="CY5" s="721"/>
      <c r="CZ5" s="721"/>
      <c r="DA5" s="722"/>
      <c r="DB5" s="725" t="s">
        <v>382</v>
      </c>
      <c r="DC5" s="721"/>
      <c r="DD5" s="721"/>
      <c r="DE5" s="721"/>
      <c r="DF5" s="722"/>
      <c r="DG5" s="774" t="s">
        <v>383</v>
      </c>
      <c r="DH5" s="775"/>
      <c r="DI5" s="775"/>
      <c r="DJ5" s="775"/>
      <c r="DK5" s="776"/>
      <c r="DL5" s="774" t="s">
        <v>384</v>
      </c>
      <c r="DM5" s="775"/>
      <c r="DN5" s="775"/>
      <c r="DO5" s="775"/>
      <c r="DP5" s="776"/>
      <c r="DQ5" s="725" t="s">
        <v>385</v>
      </c>
      <c r="DR5" s="721"/>
      <c r="DS5" s="721"/>
      <c r="DT5" s="721"/>
      <c r="DU5" s="722"/>
      <c r="DV5" s="725" t="s">
        <v>376</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386</v>
      </c>
      <c r="C7" s="761"/>
      <c r="D7" s="761"/>
      <c r="E7" s="761"/>
      <c r="F7" s="761"/>
      <c r="G7" s="761"/>
      <c r="H7" s="761"/>
      <c r="I7" s="761"/>
      <c r="J7" s="761"/>
      <c r="K7" s="761"/>
      <c r="L7" s="761"/>
      <c r="M7" s="761"/>
      <c r="N7" s="761"/>
      <c r="O7" s="761"/>
      <c r="P7" s="762"/>
      <c r="Q7" s="763">
        <v>13150</v>
      </c>
      <c r="R7" s="764"/>
      <c r="S7" s="764"/>
      <c r="T7" s="764"/>
      <c r="U7" s="764"/>
      <c r="V7" s="764">
        <v>12570</v>
      </c>
      <c r="W7" s="764"/>
      <c r="X7" s="764"/>
      <c r="Y7" s="764"/>
      <c r="Z7" s="764"/>
      <c r="AA7" s="764">
        <v>580</v>
      </c>
      <c r="AB7" s="764"/>
      <c r="AC7" s="764"/>
      <c r="AD7" s="764"/>
      <c r="AE7" s="765"/>
      <c r="AF7" s="766">
        <v>500</v>
      </c>
      <c r="AG7" s="767"/>
      <c r="AH7" s="767"/>
      <c r="AI7" s="767"/>
      <c r="AJ7" s="768"/>
      <c r="AK7" s="769">
        <v>731</v>
      </c>
      <c r="AL7" s="770"/>
      <c r="AM7" s="770"/>
      <c r="AN7" s="770"/>
      <c r="AO7" s="770"/>
      <c r="AP7" s="770">
        <v>13009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73"/>
      <c r="CH7" s="743">
        <v>0</v>
      </c>
      <c r="CI7" s="744"/>
      <c r="CJ7" s="744"/>
      <c r="CK7" s="744"/>
      <c r="CL7" s="745"/>
      <c r="CM7" s="743">
        <v>74</v>
      </c>
      <c r="CN7" s="744"/>
      <c r="CO7" s="744"/>
      <c r="CP7" s="744"/>
      <c r="CQ7" s="745"/>
      <c r="CR7" s="743">
        <v>102</v>
      </c>
      <c r="CS7" s="744"/>
      <c r="CT7" s="744"/>
      <c r="CU7" s="744"/>
      <c r="CV7" s="745"/>
      <c r="CW7" s="743">
        <v>14</v>
      </c>
      <c r="CX7" s="744"/>
      <c r="CY7" s="744"/>
      <c r="CZ7" s="744"/>
      <c r="DA7" s="745"/>
      <c r="DB7" s="743" t="s">
        <v>526</v>
      </c>
      <c r="DC7" s="744"/>
      <c r="DD7" s="744"/>
      <c r="DE7" s="744"/>
      <c r="DF7" s="745"/>
      <c r="DG7" s="743" t="s">
        <v>526</v>
      </c>
      <c r="DH7" s="744"/>
      <c r="DI7" s="744"/>
      <c r="DJ7" s="744"/>
      <c r="DK7" s="745"/>
      <c r="DL7" s="743" t="s">
        <v>526</v>
      </c>
      <c r="DM7" s="744"/>
      <c r="DN7" s="744"/>
      <c r="DO7" s="744"/>
      <c r="DP7" s="745"/>
      <c r="DQ7" s="743" t="s">
        <v>526</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605</v>
      </c>
      <c r="BT8" s="783"/>
      <c r="BU8" s="783"/>
      <c r="BV8" s="783"/>
      <c r="BW8" s="783"/>
      <c r="BX8" s="783"/>
      <c r="BY8" s="783"/>
      <c r="BZ8" s="783"/>
      <c r="CA8" s="783"/>
      <c r="CB8" s="783"/>
      <c r="CC8" s="783"/>
      <c r="CD8" s="783"/>
      <c r="CE8" s="783"/>
      <c r="CF8" s="783"/>
      <c r="CG8" s="784"/>
      <c r="CH8" s="785">
        <v>-16</v>
      </c>
      <c r="CI8" s="786"/>
      <c r="CJ8" s="786"/>
      <c r="CK8" s="786"/>
      <c r="CL8" s="787"/>
      <c r="CM8" s="785">
        <v>5</v>
      </c>
      <c r="CN8" s="786"/>
      <c r="CO8" s="786"/>
      <c r="CP8" s="786"/>
      <c r="CQ8" s="787"/>
      <c r="CR8" s="785">
        <v>15</v>
      </c>
      <c r="CS8" s="786"/>
      <c r="CT8" s="786"/>
      <c r="CU8" s="786"/>
      <c r="CV8" s="787"/>
      <c r="CW8" s="785">
        <v>20</v>
      </c>
      <c r="CX8" s="786"/>
      <c r="CY8" s="786"/>
      <c r="CZ8" s="786"/>
      <c r="DA8" s="787"/>
      <c r="DB8" s="785" t="s">
        <v>526</v>
      </c>
      <c r="DC8" s="786"/>
      <c r="DD8" s="786"/>
      <c r="DE8" s="786"/>
      <c r="DF8" s="787"/>
      <c r="DG8" s="785" t="s">
        <v>526</v>
      </c>
      <c r="DH8" s="786"/>
      <c r="DI8" s="786"/>
      <c r="DJ8" s="786"/>
      <c r="DK8" s="787"/>
      <c r="DL8" s="785" t="s">
        <v>526</v>
      </c>
      <c r="DM8" s="786"/>
      <c r="DN8" s="786"/>
      <c r="DO8" s="786"/>
      <c r="DP8" s="787"/>
      <c r="DQ8" s="785" t="s">
        <v>526</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606</v>
      </c>
      <c r="BT9" s="783"/>
      <c r="BU9" s="783"/>
      <c r="BV9" s="783"/>
      <c r="BW9" s="783"/>
      <c r="BX9" s="783"/>
      <c r="BY9" s="783"/>
      <c r="BZ9" s="783"/>
      <c r="CA9" s="783"/>
      <c r="CB9" s="783"/>
      <c r="CC9" s="783"/>
      <c r="CD9" s="783"/>
      <c r="CE9" s="783"/>
      <c r="CF9" s="783"/>
      <c r="CG9" s="784"/>
      <c r="CH9" s="785">
        <v>1</v>
      </c>
      <c r="CI9" s="786"/>
      <c r="CJ9" s="786"/>
      <c r="CK9" s="786"/>
      <c r="CL9" s="787"/>
      <c r="CM9" s="785">
        <v>38</v>
      </c>
      <c r="CN9" s="786"/>
      <c r="CO9" s="786"/>
      <c r="CP9" s="786"/>
      <c r="CQ9" s="787"/>
      <c r="CR9" s="785">
        <v>8</v>
      </c>
      <c r="CS9" s="786"/>
      <c r="CT9" s="786"/>
      <c r="CU9" s="786"/>
      <c r="CV9" s="787"/>
      <c r="CW9" s="785" t="s">
        <v>526</v>
      </c>
      <c r="CX9" s="786"/>
      <c r="CY9" s="786"/>
      <c r="CZ9" s="786"/>
      <c r="DA9" s="787"/>
      <c r="DB9" s="785" t="s">
        <v>526</v>
      </c>
      <c r="DC9" s="786"/>
      <c r="DD9" s="786"/>
      <c r="DE9" s="786"/>
      <c r="DF9" s="787"/>
      <c r="DG9" s="785" t="s">
        <v>526</v>
      </c>
      <c r="DH9" s="786"/>
      <c r="DI9" s="786"/>
      <c r="DJ9" s="786"/>
      <c r="DK9" s="787"/>
      <c r="DL9" s="785" t="s">
        <v>526</v>
      </c>
      <c r="DM9" s="786"/>
      <c r="DN9" s="786"/>
      <c r="DO9" s="786"/>
      <c r="DP9" s="787"/>
      <c r="DQ9" s="785" t="s">
        <v>526</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t="s">
        <v>608</v>
      </c>
      <c r="BS10" s="782" t="s">
        <v>607</v>
      </c>
      <c r="BT10" s="783"/>
      <c r="BU10" s="783"/>
      <c r="BV10" s="783"/>
      <c r="BW10" s="783"/>
      <c r="BX10" s="783"/>
      <c r="BY10" s="783"/>
      <c r="BZ10" s="783"/>
      <c r="CA10" s="783"/>
      <c r="CB10" s="783"/>
      <c r="CC10" s="783"/>
      <c r="CD10" s="783"/>
      <c r="CE10" s="783"/>
      <c r="CF10" s="783"/>
      <c r="CG10" s="784"/>
      <c r="CH10" s="785">
        <v>0</v>
      </c>
      <c r="CI10" s="786"/>
      <c r="CJ10" s="786"/>
      <c r="CK10" s="786"/>
      <c r="CL10" s="787"/>
      <c r="CM10" s="785">
        <v>23</v>
      </c>
      <c r="CN10" s="786"/>
      <c r="CO10" s="786"/>
      <c r="CP10" s="786"/>
      <c r="CQ10" s="787"/>
      <c r="CR10" s="785">
        <v>15</v>
      </c>
      <c r="CS10" s="786"/>
      <c r="CT10" s="786"/>
      <c r="CU10" s="786"/>
      <c r="CV10" s="787"/>
      <c r="CW10" s="785" t="s">
        <v>526</v>
      </c>
      <c r="CX10" s="786"/>
      <c r="CY10" s="786"/>
      <c r="CZ10" s="786"/>
      <c r="DA10" s="787"/>
      <c r="DB10" s="785" t="s">
        <v>526</v>
      </c>
      <c r="DC10" s="786"/>
      <c r="DD10" s="786"/>
      <c r="DE10" s="786"/>
      <c r="DF10" s="787"/>
      <c r="DG10" s="785" t="s">
        <v>526</v>
      </c>
      <c r="DH10" s="786"/>
      <c r="DI10" s="786"/>
      <c r="DJ10" s="786"/>
      <c r="DK10" s="787"/>
      <c r="DL10" s="785" t="s">
        <v>526</v>
      </c>
      <c r="DM10" s="786"/>
      <c r="DN10" s="786"/>
      <c r="DO10" s="786"/>
      <c r="DP10" s="787"/>
      <c r="DQ10" s="785" t="s">
        <v>526</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388</v>
      </c>
      <c r="B23" s="789" t="s">
        <v>389</v>
      </c>
      <c r="C23" s="790"/>
      <c r="D23" s="790"/>
      <c r="E23" s="790"/>
      <c r="F23" s="790"/>
      <c r="G23" s="790"/>
      <c r="H23" s="790"/>
      <c r="I23" s="790"/>
      <c r="J23" s="790"/>
      <c r="K23" s="790"/>
      <c r="L23" s="790"/>
      <c r="M23" s="790"/>
      <c r="N23" s="790"/>
      <c r="O23" s="790"/>
      <c r="P23" s="791"/>
      <c r="Q23" s="792">
        <v>13150</v>
      </c>
      <c r="R23" s="793"/>
      <c r="S23" s="793"/>
      <c r="T23" s="793"/>
      <c r="U23" s="793"/>
      <c r="V23" s="793">
        <v>12570</v>
      </c>
      <c r="W23" s="793"/>
      <c r="X23" s="793"/>
      <c r="Y23" s="793"/>
      <c r="Z23" s="793"/>
      <c r="AA23" s="793">
        <v>580</v>
      </c>
      <c r="AB23" s="793"/>
      <c r="AC23" s="793"/>
      <c r="AD23" s="793"/>
      <c r="AE23" s="794"/>
      <c r="AF23" s="795">
        <v>500</v>
      </c>
      <c r="AG23" s="793"/>
      <c r="AH23" s="793"/>
      <c r="AI23" s="793"/>
      <c r="AJ23" s="796"/>
      <c r="AK23" s="797"/>
      <c r="AL23" s="798"/>
      <c r="AM23" s="798"/>
      <c r="AN23" s="798"/>
      <c r="AO23" s="798"/>
      <c r="AP23" s="793">
        <v>13009</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369</v>
      </c>
      <c r="B26" s="730"/>
      <c r="C26" s="730"/>
      <c r="D26" s="730"/>
      <c r="E26" s="730"/>
      <c r="F26" s="730"/>
      <c r="G26" s="730"/>
      <c r="H26" s="730"/>
      <c r="I26" s="730"/>
      <c r="J26" s="730"/>
      <c r="K26" s="730"/>
      <c r="L26" s="730"/>
      <c r="M26" s="730"/>
      <c r="N26" s="730"/>
      <c r="O26" s="730"/>
      <c r="P26" s="731"/>
      <c r="Q26" s="725" t="s">
        <v>392</v>
      </c>
      <c r="R26" s="721"/>
      <c r="S26" s="721"/>
      <c r="T26" s="721"/>
      <c r="U26" s="722"/>
      <c r="V26" s="725" t="s">
        <v>393</v>
      </c>
      <c r="W26" s="721"/>
      <c r="X26" s="721"/>
      <c r="Y26" s="721"/>
      <c r="Z26" s="722"/>
      <c r="AA26" s="725" t="s">
        <v>394</v>
      </c>
      <c r="AB26" s="721"/>
      <c r="AC26" s="721"/>
      <c r="AD26" s="721"/>
      <c r="AE26" s="721"/>
      <c r="AF26" s="814" t="s">
        <v>395</v>
      </c>
      <c r="AG26" s="815"/>
      <c r="AH26" s="815"/>
      <c r="AI26" s="815"/>
      <c r="AJ26" s="816"/>
      <c r="AK26" s="721" t="s">
        <v>396</v>
      </c>
      <c r="AL26" s="721"/>
      <c r="AM26" s="721"/>
      <c r="AN26" s="721"/>
      <c r="AO26" s="722"/>
      <c r="AP26" s="725" t="s">
        <v>397</v>
      </c>
      <c r="AQ26" s="721"/>
      <c r="AR26" s="721"/>
      <c r="AS26" s="721"/>
      <c r="AT26" s="722"/>
      <c r="AU26" s="725" t="s">
        <v>398</v>
      </c>
      <c r="AV26" s="721"/>
      <c r="AW26" s="721"/>
      <c r="AX26" s="721"/>
      <c r="AY26" s="722"/>
      <c r="AZ26" s="725" t="s">
        <v>399</v>
      </c>
      <c r="BA26" s="721"/>
      <c r="BB26" s="721"/>
      <c r="BC26" s="721"/>
      <c r="BD26" s="722"/>
      <c r="BE26" s="725" t="s">
        <v>376</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400</v>
      </c>
      <c r="C28" s="761"/>
      <c r="D28" s="761"/>
      <c r="E28" s="761"/>
      <c r="F28" s="761"/>
      <c r="G28" s="761"/>
      <c r="H28" s="761"/>
      <c r="I28" s="761"/>
      <c r="J28" s="761"/>
      <c r="K28" s="761"/>
      <c r="L28" s="761"/>
      <c r="M28" s="761"/>
      <c r="N28" s="761"/>
      <c r="O28" s="761"/>
      <c r="P28" s="762"/>
      <c r="Q28" s="822">
        <v>2326</v>
      </c>
      <c r="R28" s="823"/>
      <c r="S28" s="823"/>
      <c r="T28" s="823"/>
      <c r="U28" s="823"/>
      <c r="V28" s="823">
        <v>2295</v>
      </c>
      <c r="W28" s="823"/>
      <c r="X28" s="823"/>
      <c r="Y28" s="823"/>
      <c r="Z28" s="823"/>
      <c r="AA28" s="823">
        <v>31</v>
      </c>
      <c r="AB28" s="823"/>
      <c r="AC28" s="823"/>
      <c r="AD28" s="823"/>
      <c r="AE28" s="824"/>
      <c r="AF28" s="825">
        <v>31</v>
      </c>
      <c r="AG28" s="823"/>
      <c r="AH28" s="823"/>
      <c r="AI28" s="823"/>
      <c r="AJ28" s="826"/>
      <c r="AK28" s="827">
        <v>190</v>
      </c>
      <c r="AL28" s="828"/>
      <c r="AM28" s="828"/>
      <c r="AN28" s="828"/>
      <c r="AO28" s="828"/>
      <c r="AP28" s="828" t="s">
        <v>526</v>
      </c>
      <c r="AQ28" s="828"/>
      <c r="AR28" s="828"/>
      <c r="AS28" s="828"/>
      <c r="AT28" s="828"/>
      <c r="AU28" s="828" t="s">
        <v>526</v>
      </c>
      <c r="AV28" s="828"/>
      <c r="AW28" s="828"/>
      <c r="AX28" s="828"/>
      <c r="AY28" s="828"/>
      <c r="AZ28" s="829" t="s">
        <v>526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401</v>
      </c>
      <c r="C29" s="750"/>
      <c r="D29" s="750"/>
      <c r="E29" s="750"/>
      <c r="F29" s="750"/>
      <c r="G29" s="750"/>
      <c r="H29" s="750"/>
      <c r="I29" s="750"/>
      <c r="J29" s="750"/>
      <c r="K29" s="750"/>
      <c r="L29" s="750"/>
      <c r="M29" s="750"/>
      <c r="N29" s="750"/>
      <c r="O29" s="750"/>
      <c r="P29" s="751"/>
      <c r="Q29" s="752">
        <v>2656</v>
      </c>
      <c r="R29" s="753"/>
      <c r="S29" s="753"/>
      <c r="T29" s="753"/>
      <c r="U29" s="753"/>
      <c r="V29" s="753">
        <v>2613</v>
      </c>
      <c r="W29" s="753"/>
      <c r="X29" s="753"/>
      <c r="Y29" s="753"/>
      <c r="Z29" s="753"/>
      <c r="AA29" s="753">
        <v>44</v>
      </c>
      <c r="AB29" s="753"/>
      <c r="AC29" s="753"/>
      <c r="AD29" s="753"/>
      <c r="AE29" s="754"/>
      <c r="AF29" s="755">
        <v>44</v>
      </c>
      <c r="AG29" s="756"/>
      <c r="AH29" s="756"/>
      <c r="AI29" s="756"/>
      <c r="AJ29" s="757"/>
      <c r="AK29" s="834">
        <v>391</v>
      </c>
      <c r="AL29" s="830"/>
      <c r="AM29" s="830"/>
      <c r="AN29" s="830"/>
      <c r="AO29" s="830"/>
      <c r="AP29" s="830" t="s">
        <v>526</v>
      </c>
      <c r="AQ29" s="830"/>
      <c r="AR29" s="830"/>
      <c r="AS29" s="830"/>
      <c r="AT29" s="830"/>
      <c r="AU29" s="830" t="s">
        <v>526</v>
      </c>
      <c r="AV29" s="830"/>
      <c r="AW29" s="830"/>
      <c r="AX29" s="830"/>
      <c r="AY29" s="830"/>
      <c r="AZ29" s="831" t="s">
        <v>526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402</v>
      </c>
      <c r="C30" s="750"/>
      <c r="D30" s="750"/>
      <c r="E30" s="750"/>
      <c r="F30" s="750"/>
      <c r="G30" s="750"/>
      <c r="H30" s="750"/>
      <c r="I30" s="750"/>
      <c r="J30" s="750"/>
      <c r="K30" s="750"/>
      <c r="L30" s="750"/>
      <c r="M30" s="750"/>
      <c r="N30" s="750"/>
      <c r="O30" s="750"/>
      <c r="P30" s="751"/>
      <c r="Q30" s="752">
        <v>314</v>
      </c>
      <c r="R30" s="753"/>
      <c r="S30" s="753"/>
      <c r="T30" s="753"/>
      <c r="U30" s="753"/>
      <c r="V30" s="753">
        <v>307</v>
      </c>
      <c r="W30" s="753"/>
      <c r="X30" s="753"/>
      <c r="Y30" s="753"/>
      <c r="Z30" s="753"/>
      <c r="AA30" s="753">
        <v>7</v>
      </c>
      <c r="AB30" s="753"/>
      <c r="AC30" s="753"/>
      <c r="AD30" s="753"/>
      <c r="AE30" s="754"/>
      <c r="AF30" s="755">
        <v>7</v>
      </c>
      <c r="AG30" s="756"/>
      <c r="AH30" s="756"/>
      <c r="AI30" s="756"/>
      <c r="AJ30" s="757"/>
      <c r="AK30" s="834">
        <v>93</v>
      </c>
      <c r="AL30" s="830"/>
      <c r="AM30" s="830"/>
      <c r="AN30" s="830"/>
      <c r="AO30" s="830"/>
      <c r="AP30" s="830" t="s">
        <v>526</v>
      </c>
      <c r="AQ30" s="830"/>
      <c r="AR30" s="830"/>
      <c r="AS30" s="830"/>
      <c r="AT30" s="830"/>
      <c r="AU30" s="830" t="s">
        <v>526</v>
      </c>
      <c r="AV30" s="830"/>
      <c r="AW30" s="830"/>
      <c r="AX30" s="830"/>
      <c r="AY30" s="830"/>
      <c r="AZ30" s="831" t="s">
        <v>526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403</v>
      </c>
      <c r="C31" s="750"/>
      <c r="D31" s="750"/>
      <c r="E31" s="750"/>
      <c r="F31" s="750"/>
      <c r="G31" s="750"/>
      <c r="H31" s="750"/>
      <c r="I31" s="750"/>
      <c r="J31" s="750"/>
      <c r="K31" s="750"/>
      <c r="L31" s="750"/>
      <c r="M31" s="750"/>
      <c r="N31" s="750"/>
      <c r="O31" s="750"/>
      <c r="P31" s="751"/>
      <c r="Q31" s="752">
        <v>186</v>
      </c>
      <c r="R31" s="753"/>
      <c r="S31" s="753"/>
      <c r="T31" s="753"/>
      <c r="U31" s="753"/>
      <c r="V31" s="753">
        <v>185</v>
      </c>
      <c r="W31" s="753"/>
      <c r="X31" s="753"/>
      <c r="Y31" s="753"/>
      <c r="Z31" s="753"/>
      <c r="AA31" s="753">
        <v>1</v>
      </c>
      <c r="AB31" s="753"/>
      <c r="AC31" s="753"/>
      <c r="AD31" s="753"/>
      <c r="AE31" s="754"/>
      <c r="AF31" s="755">
        <v>1</v>
      </c>
      <c r="AG31" s="756"/>
      <c r="AH31" s="756"/>
      <c r="AI31" s="756"/>
      <c r="AJ31" s="757"/>
      <c r="AK31" s="834">
        <v>89</v>
      </c>
      <c r="AL31" s="830"/>
      <c r="AM31" s="830"/>
      <c r="AN31" s="830"/>
      <c r="AO31" s="830"/>
      <c r="AP31" s="830">
        <v>715</v>
      </c>
      <c r="AQ31" s="830"/>
      <c r="AR31" s="830"/>
      <c r="AS31" s="830"/>
      <c r="AT31" s="830"/>
      <c r="AU31" s="830">
        <v>673</v>
      </c>
      <c r="AV31" s="830"/>
      <c r="AW31" s="830"/>
      <c r="AX31" s="830"/>
      <c r="AY31" s="830"/>
      <c r="AZ31" s="831" t="s">
        <v>526</v>
      </c>
      <c r="BA31" s="831"/>
      <c r="BB31" s="831"/>
      <c r="BC31" s="831"/>
      <c r="BD31" s="831"/>
      <c r="BE31" s="832" t="s">
        <v>404</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405</v>
      </c>
      <c r="C32" s="750"/>
      <c r="D32" s="750"/>
      <c r="E32" s="750"/>
      <c r="F32" s="750"/>
      <c r="G32" s="750"/>
      <c r="H32" s="750"/>
      <c r="I32" s="750"/>
      <c r="J32" s="750"/>
      <c r="K32" s="750"/>
      <c r="L32" s="750"/>
      <c r="M32" s="750"/>
      <c r="N32" s="750"/>
      <c r="O32" s="750"/>
      <c r="P32" s="751"/>
      <c r="Q32" s="752">
        <v>30</v>
      </c>
      <c r="R32" s="753"/>
      <c r="S32" s="753"/>
      <c r="T32" s="753"/>
      <c r="U32" s="753"/>
      <c r="V32" s="753">
        <v>29</v>
      </c>
      <c r="W32" s="753"/>
      <c r="X32" s="753"/>
      <c r="Y32" s="753"/>
      <c r="Z32" s="753"/>
      <c r="AA32" s="753">
        <v>1</v>
      </c>
      <c r="AB32" s="753"/>
      <c r="AC32" s="753"/>
      <c r="AD32" s="753"/>
      <c r="AE32" s="754"/>
      <c r="AF32" s="755">
        <v>1</v>
      </c>
      <c r="AG32" s="756"/>
      <c r="AH32" s="756"/>
      <c r="AI32" s="756"/>
      <c r="AJ32" s="757"/>
      <c r="AK32" s="834">
        <v>24</v>
      </c>
      <c r="AL32" s="830"/>
      <c r="AM32" s="830"/>
      <c r="AN32" s="830"/>
      <c r="AO32" s="830"/>
      <c r="AP32" s="830">
        <v>71</v>
      </c>
      <c r="AQ32" s="830"/>
      <c r="AR32" s="830"/>
      <c r="AS32" s="830"/>
      <c r="AT32" s="830"/>
      <c r="AU32" s="830">
        <v>71</v>
      </c>
      <c r="AV32" s="830"/>
      <c r="AW32" s="830"/>
      <c r="AX32" s="830"/>
      <c r="AY32" s="830"/>
      <c r="AZ32" s="831" t="s">
        <v>526</v>
      </c>
      <c r="BA32" s="831"/>
      <c r="BB32" s="831"/>
      <c r="BC32" s="831"/>
      <c r="BD32" s="831"/>
      <c r="BE32" s="832" t="s">
        <v>404</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406</v>
      </c>
      <c r="C33" s="750"/>
      <c r="D33" s="750"/>
      <c r="E33" s="750"/>
      <c r="F33" s="750"/>
      <c r="G33" s="750"/>
      <c r="H33" s="750"/>
      <c r="I33" s="750"/>
      <c r="J33" s="750"/>
      <c r="K33" s="750"/>
      <c r="L33" s="750"/>
      <c r="M33" s="750"/>
      <c r="N33" s="750"/>
      <c r="O33" s="750"/>
      <c r="P33" s="751"/>
      <c r="Q33" s="752">
        <v>34</v>
      </c>
      <c r="R33" s="753"/>
      <c r="S33" s="753"/>
      <c r="T33" s="753"/>
      <c r="U33" s="753"/>
      <c r="V33" s="753">
        <v>34</v>
      </c>
      <c r="W33" s="753"/>
      <c r="X33" s="753"/>
      <c r="Y33" s="753"/>
      <c r="Z33" s="753"/>
      <c r="AA33" s="753" t="s">
        <v>526</v>
      </c>
      <c r="AB33" s="753"/>
      <c r="AC33" s="753"/>
      <c r="AD33" s="753"/>
      <c r="AE33" s="754"/>
      <c r="AF33" s="755" t="s">
        <v>130</v>
      </c>
      <c r="AG33" s="756"/>
      <c r="AH33" s="756"/>
      <c r="AI33" s="756"/>
      <c r="AJ33" s="757"/>
      <c r="AK33" s="834">
        <v>32</v>
      </c>
      <c r="AL33" s="830"/>
      <c r="AM33" s="830"/>
      <c r="AN33" s="830"/>
      <c r="AO33" s="830"/>
      <c r="AP33" s="830">
        <v>158</v>
      </c>
      <c r="AQ33" s="830"/>
      <c r="AR33" s="830"/>
      <c r="AS33" s="830"/>
      <c r="AT33" s="830"/>
      <c r="AU33" s="830">
        <v>158</v>
      </c>
      <c r="AV33" s="830"/>
      <c r="AW33" s="830"/>
      <c r="AX33" s="830"/>
      <c r="AY33" s="830"/>
      <c r="AZ33" s="831" t="s">
        <v>526</v>
      </c>
      <c r="BA33" s="831"/>
      <c r="BB33" s="831"/>
      <c r="BC33" s="831"/>
      <c r="BD33" s="831"/>
      <c r="BE33" s="832" t="s">
        <v>404</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407</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388</v>
      </c>
      <c r="B63" s="789" t="s">
        <v>408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83</v>
      </c>
      <c r="AG63" s="844"/>
      <c r="AH63" s="844"/>
      <c r="AI63" s="844"/>
      <c r="AJ63" s="845"/>
      <c r="AK63" s="846"/>
      <c r="AL63" s="841"/>
      <c r="AM63" s="841"/>
      <c r="AN63" s="841"/>
      <c r="AO63" s="841"/>
      <c r="AP63" s="844">
        <v>944</v>
      </c>
      <c r="AQ63" s="844"/>
      <c r="AR63" s="844"/>
      <c r="AS63" s="844"/>
      <c r="AT63" s="844"/>
      <c r="AU63" s="844">
        <v>902</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410</v>
      </c>
      <c r="B66" s="730"/>
      <c r="C66" s="730"/>
      <c r="D66" s="730"/>
      <c r="E66" s="730"/>
      <c r="F66" s="730"/>
      <c r="G66" s="730"/>
      <c r="H66" s="730"/>
      <c r="I66" s="730"/>
      <c r="J66" s="730"/>
      <c r="K66" s="730"/>
      <c r="L66" s="730"/>
      <c r="M66" s="730"/>
      <c r="N66" s="730"/>
      <c r="O66" s="730"/>
      <c r="P66" s="731"/>
      <c r="Q66" s="725" t="s">
        <v>411</v>
      </c>
      <c r="R66" s="721"/>
      <c r="S66" s="721"/>
      <c r="T66" s="721"/>
      <c r="U66" s="722"/>
      <c r="V66" s="725" t="s">
        <v>412</v>
      </c>
      <c r="W66" s="721"/>
      <c r="X66" s="721"/>
      <c r="Y66" s="721"/>
      <c r="Z66" s="722"/>
      <c r="AA66" s="725" t="s">
        <v>413</v>
      </c>
      <c r="AB66" s="721"/>
      <c r="AC66" s="721"/>
      <c r="AD66" s="721"/>
      <c r="AE66" s="722"/>
      <c r="AF66" s="854" t="s">
        <v>414</v>
      </c>
      <c r="AG66" s="815"/>
      <c r="AH66" s="815"/>
      <c r="AI66" s="815"/>
      <c r="AJ66" s="855"/>
      <c r="AK66" s="725" t="s">
        <v>415</v>
      </c>
      <c r="AL66" s="730"/>
      <c r="AM66" s="730"/>
      <c r="AN66" s="730"/>
      <c r="AO66" s="731"/>
      <c r="AP66" s="725" t="s">
        <v>416</v>
      </c>
      <c r="AQ66" s="721"/>
      <c r="AR66" s="721"/>
      <c r="AS66" s="721"/>
      <c r="AT66" s="722"/>
      <c r="AU66" s="725" t="s">
        <v>417</v>
      </c>
      <c r="AV66" s="721"/>
      <c r="AW66" s="721"/>
      <c r="AX66" s="721"/>
      <c r="AY66" s="722"/>
      <c r="AZ66" s="725" t="s">
        <v>376</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681</v>
      </c>
      <c r="R68" s="866"/>
      <c r="S68" s="866"/>
      <c r="T68" s="866"/>
      <c r="U68" s="866"/>
      <c r="V68" s="866">
        <v>677</v>
      </c>
      <c r="W68" s="866"/>
      <c r="X68" s="866"/>
      <c r="Y68" s="866"/>
      <c r="Z68" s="866"/>
      <c r="AA68" s="866">
        <v>5</v>
      </c>
      <c r="AB68" s="866"/>
      <c r="AC68" s="866"/>
      <c r="AD68" s="866"/>
      <c r="AE68" s="866"/>
      <c r="AF68" s="866">
        <v>5</v>
      </c>
      <c r="AG68" s="866"/>
      <c r="AH68" s="866"/>
      <c r="AI68" s="866"/>
      <c r="AJ68" s="866"/>
      <c r="AK68" s="866">
        <v>3</v>
      </c>
      <c r="AL68" s="866"/>
      <c r="AM68" s="866"/>
      <c r="AN68" s="866"/>
      <c r="AO68" s="866"/>
      <c r="AP68" s="866">
        <v>24</v>
      </c>
      <c r="AQ68" s="866"/>
      <c r="AR68" s="866"/>
      <c r="AS68" s="866"/>
      <c r="AT68" s="866"/>
      <c r="AU68" s="866">
        <v>16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3947</v>
      </c>
      <c r="R69" s="830"/>
      <c r="S69" s="830"/>
      <c r="T69" s="830"/>
      <c r="U69" s="830"/>
      <c r="V69" s="830">
        <v>3887</v>
      </c>
      <c r="W69" s="830"/>
      <c r="X69" s="830"/>
      <c r="Y69" s="830"/>
      <c r="Z69" s="830"/>
      <c r="AA69" s="830">
        <v>60</v>
      </c>
      <c r="AB69" s="830"/>
      <c r="AC69" s="830"/>
      <c r="AD69" s="830"/>
      <c r="AE69" s="830"/>
      <c r="AF69" s="830">
        <v>60</v>
      </c>
      <c r="AG69" s="830"/>
      <c r="AH69" s="830"/>
      <c r="AI69" s="830"/>
      <c r="AJ69" s="830"/>
      <c r="AK69" s="830">
        <v>13</v>
      </c>
      <c r="AL69" s="830"/>
      <c r="AM69" s="830"/>
      <c r="AN69" s="830"/>
      <c r="AO69" s="830"/>
      <c r="AP69" s="830" t="s">
        <v>526</v>
      </c>
      <c r="AQ69" s="830"/>
      <c r="AR69" s="830"/>
      <c r="AS69" s="830"/>
      <c r="AT69" s="830"/>
      <c r="AU69" s="830" t="s">
        <v>526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787</v>
      </c>
      <c r="R70" s="830"/>
      <c r="S70" s="830"/>
      <c r="T70" s="830"/>
      <c r="U70" s="830"/>
      <c r="V70" s="830">
        <v>684</v>
      </c>
      <c r="W70" s="830"/>
      <c r="X70" s="830"/>
      <c r="Y70" s="830"/>
      <c r="Z70" s="830"/>
      <c r="AA70" s="830">
        <v>103</v>
      </c>
      <c r="AB70" s="830"/>
      <c r="AC70" s="830"/>
      <c r="AD70" s="830"/>
      <c r="AE70" s="830"/>
      <c r="AF70" s="830">
        <v>103</v>
      </c>
      <c r="AG70" s="830"/>
      <c r="AH70" s="830"/>
      <c r="AI70" s="830"/>
      <c r="AJ70" s="830"/>
      <c r="AK70" s="830">
        <v>178</v>
      </c>
      <c r="AL70" s="830"/>
      <c r="AM70" s="830"/>
      <c r="AN70" s="830"/>
      <c r="AO70" s="830"/>
      <c r="AP70" s="830" t="s">
        <v>526</v>
      </c>
      <c r="AQ70" s="830"/>
      <c r="AR70" s="830"/>
      <c r="AS70" s="830"/>
      <c r="AT70" s="830"/>
      <c r="AU70" s="830" t="s">
        <v>526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152611</v>
      </c>
      <c r="R71" s="830"/>
      <c r="S71" s="830"/>
      <c r="T71" s="830"/>
      <c r="U71" s="830"/>
      <c r="V71" s="830">
        <v>149782</v>
      </c>
      <c r="W71" s="830"/>
      <c r="X71" s="830"/>
      <c r="Y71" s="830"/>
      <c r="Z71" s="830"/>
      <c r="AA71" s="830">
        <v>2829</v>
      </c>
      <c r="AB71" s="830"/>
      <c r="AC71" s="830"/>
      <c r="AD71" s="830"/>
      <c r="AE71" s="830"/>
      <c r="AF71" s="830">
        <v>2829</v>
      </c>
      <c r="AG71" s="830"/>
      <c r="AH71" s="830"/>
      <c r="AI71" s="830"/>
      <c r="AJ71" s="830"/>
      <c r="AK71" s="830">
        <v>2275</v>
      </c>
      <c r="AL71" s="830"/>
      <c r="AM71" s="830"/>
      <c r="AN71" s="830"/>
      <c r="AO71" s="830"/>
      <c r="AP71" s="830" t="s">
        <v>526</v>
      </c>
      <c r="AQ71" s="830"/>
      <c r="AR71" s="830"/>
      <c r="AS71" s="830"/>
      <c r="AT71" s="830"/>
      <c r="AU71" s="830" t="s">
        <v>526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593</v>
      </c>
      <c r="C72" s="874"/>
      <c r="D72" s="874"/>
      <c r="E72" s="874"/>
      <c r="F72" s="874"/>
      <c r="G72" s="874"/>
      <c r="H72" s="874"/>
      <c r="I72" s="874"/>
      <c r="J72" s="874"/>
      <c r="K72" s="874"/>
      <c r="L72" s="874"/>
      <c r="M72" s="874"/>
      <c r="N72" s="874"/>
      <c r="O72" s="874"/>
      <c r="P72" s="875"/>
      <c r="Q72" s="876">
        <v>14892</v>
      </c>
      <c r="R72" s="830"/>
      <c r="S72" s="830"/>
      <c r="T72" s="830"/>
      <c r="U72" s="830"/>
      <c r="V72" s="830">
        <v>14890</v>
      </c>
      <c r="W72" s="830"/>
      <c r="X72" s="830"/>
      <c r="Y72" s="830"/>
      <c r="Z72" s="830"/>
      <c r="AA72" s="830">
        <v>2</v>
      </c>
      <c r="AB72" s="830"/>
      <c r="AC72" s="830"/>
      <c r="AD72" s="830"/>
      <c r="AE72" s="830"/>
      <c r="AF72" s="830">
        <v>2</v>
      </c>
      <c r="AG72" s="830"/>
      <c r="AH72" s="830"/>
      <c r="AI72" s="830"/>
      <c r="AJ72" s="830"/>
      <c r="AK72" s="830" t="s">
        <v>526</v>
      </c>
      <c r="AL72" s="830"/>
      <c r="AM72" s="830"/>
      <c r="AN72" s="830"/>
      <c r="AO72" s="830"/>
      <c r="AP72" s="830" t="s">
        <v>526</v>
      </c>
      <c r="AQ72" s="830"/>
      <c r="AR72" s="830"/>
      <c r="AS72" s="830"/>
      <c r="AT72" s="830"/>
      <c r="AU72" s="830" t="s">
        <v>526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594</v>
      </c>
      <c r="C73" s="874"/>
      <c r="D73" s="874"/>
      <c r="E73" s="874"/>
      <c r="F73" s="874"/>
      <c r="G73" s="874"/>
      <c r="H73" s="874"/>
      <c r="I73" s="874"/>
      <c r="J73" s="874"/>
      <c r="K73" s="874"/>
      <c r="L73" s="874"/>
      <c r="M73" s="874"/>
      <c r="N73" s="874"/>
      <c r="O73" s="874"/>
      <c r="P73" s="875"/>
      <c r="Q73" s="876">
        <v>1359</v>
      </c>
      <c r="R73" s="830"/>
      <c r="S73" s="830"/>
      <c r="T73" s="830"/>
      <c r="U73" s="830"/>
      <c r="V73" s="830">
        <v>1333</v>
      </c>
      <c r="W73" s="830"/>
      <c r="X73" s="830"/>
      <c r="Y73" s="830"/>
      <c r="Z73" s="830"/>
      <c r="AA73" s="830">
        <v>27</v>
      </c>
      <c r="AB73" s="830"/>
      <c r="AC73" s="830"/>
      <c r="AD73" s="830"/>
      <c r="AE73" s="830"/>
      <c r="AF73" s="830">
        <v>27</v>
      </c>
      <c r="AG73" s="830"/>
      <c r="AH73" s="830"/>
      <c r="AI73" s="830"/>
      <c r="AJ73" s="830"/>
      <c r="AK73" s="830">
        <v>102</v>
      </c>
      <c r="AL73" s="830"/>
      <c r="AM73" s="830"/>
      <c r="AN73" s="830"/>
      <c r="AO73" s="830"/>
      <c r="AP73" s="830">
        <v>128</v>
      </c>
      <c r="AQ73" s="830"/>
      <c r="AR73" s="830"/>
      <c r="AS73" s="830"/>
      <c r="AT73" s="830"/>
      <c r="AU73" s="830">
        <v>12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595</v>
      </c>
      <c r="C74" s="874"/>
      <c r="D74" s="874"/>
      <c r="E74" s="874"/>
      <c r="F74" s="874"/>
      <c r="G74" s="874"/>
      <c r="H74" s="874"/>
      <c r="I74" s="874"/>
      <c r="J74" s="874"/>
      <c r="K74" s="874"/>
      <c r="L74" s="874"/>
      <c r="M74" s="874"/>
      <c r="N74" s="874"/>
      <c r="O74" s="874"/>
      <c r="P74" s="875"/>
      <c r="Q74" s="876">
        <v>334</v>
      </c>
      <c r="R74" s="830"/>
      <c r="S74" s="830"/>
      <c r="T74" s="830"/>
      <c r="U74" s="830"/>
      <c r="V74" s="830">
        <v>320</v>
      </c>
      <c r="W74" s="830"/>
      <c r="X74" s="830"/>
      <c r="Y74" s="830"/>
      <c r="Z74" s="830"/>
      <c r="AA74" s="830">
        <v>14</v>
      </c>
      <c r="AB74" s="830"/>
      <c r="AC74" s="830"/>
      <c r="AD74" s="830"/>
      <c r="AE74" s="830"/>
      <c r="AF74" s="830">
        <v>14</v>
      </c>
      <c r="AG74" s="830"/>
      <c r="AH74" s="830"/>
      <c r="AI74" s="830"/>
      <c r="AJ74" s="830"/>
      <c r="AK74" s="830">
        <v>7</v>
      </c>
      <c r="AL74" s="830"/>
      <c r="AM74" s="830"/>
      <c r="AN74" s="830"/>
      <c r="AO74" s="830"/>
      <c r="AP74" s="830" t="s">
        <v>526</v>
      </c>
      <c r="AQ74" s="830"/>
      <c r="AR74" s="830"/>
      <c r="AS74" s="830"/>
      <c r="AT74" s="830"/>
      <c r="AU74" s="830" t="s">
        <v>526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596</v>
      </c>
      <c r="C75" s="874"/>
      <c r="D75" s="874"/>
      <c r="E75" s="874"/>
      <c r="F75" s="874"/>
      <c r="G75" s="874"/>
      <c r="H75" s="874"/>
      <c r="I75" s="874"/>
      <c r="J75" s="874"/>
      <c r="K75" s="874"/>
      <c r="L75" s="874"/>
      <c r="M75" s="874"/>
      <c r="N75" s="874"/>
      <c r="O75" s="874"/>
      <c r="P75" s="875"/>
      <c r="Q75" s="877">
        <v>598</v>
      </c>
      <c r="R75" s="878"/>
      <c r="S75" s="878"/>
      <c r="T75" s="878"/>
      <c r="U75" s="834"/>
      <c r="V75" s="879">
        <v>587</v>
      </c>
      <c r="W75" s="878"/>
      <c r="X75" s="878"/>
      <c r="Y75" s="878"/>
      <c r="Z75" s="834"/>
      <c r="AA75" s="879">
        <v>11</v>
      </c>
      <c r="AB75" s="878"/>
      <c r="AC75" s="878"/>
      <c r="AD75" s="878"/>
      <c r="AE75" s="834"/>
      <c r="AF75" s="879">
        <v>11</v>
      </c>
      <c r="AG75" s="878"/>
      <c r="AH75" s="878"/>
      <c r="AI75" s="878"/>
      <c r="AJ75" s="834"/>
      <c r="AK75" s="879">
        <v>18</v>
      </c>
      <c r="AL75" s="878"/>
      <c r="AM75" s="878"/>
      <c r="AN75" s="878"/>
      <c r="AO75" s="834"/>
      <c r="AP75" s="879">
        <v>982</v>
      </c>
      <c r="AQ75" s="878"/>
      <c r="AR75" s="878"/>
      <c r="AS75" s="878"/>
      <c r="AT75" s="834"/>
      <c r="AU75" s="879">
        <v>32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597</v>
      </c>
      <c r="C76" s="874"/>
      <c r="D76" s="874"/>
      <c r="E76" s="874"/>
      <c r="F76" s="874"/>
      <c r="G76" s="874"/>
      <c r="H76" s="874"/>
      <c r="I76" s="874"/>
      <c r="J76" s="874"/>
      <c r="K76" s="874"/>
      <c r="L76" s="874"/>
      <c r="M76" s="874"/>
      <c r="N76" s="874"/>
      <c r="O76" s="874"/>
      <c r="P76" s="875"/>
      <c r="Q76" s="877">
        <v>1029</v>
      </c>
      <c r="R76" s="878"/>
      <c r="S76" s="878"/>
      <c r="T76" s="878"/>
      <c r="U76" s="834"/>
      <c r="V76" s="879">
        <v>1017</v>
      </c>
      <c r="W76" s="878"/>
      <c r="X76" s="878"/>
      <c r="Y76" s="878"/>
      <c r="Z76" s="834"/>
      <c r="AA76" s="879">
        <v>12</v>
      </c>
      <c r="AB76" s="878"/>
      <c r="AC76" s="878"/>
      <c r="AD76" s="878"/>
      <c r="AE76" s="834"/>
      <c r="AF76" s="879">
        <v>12</v>
      </c>
      <c r="AG76" s="878"/>
      <c r="AH76" s="878"/>
      <c r="AI76" s="878"/>
      <c r="AJ76" s="834"/>
      <c r="AK76" s="879">
        <v>20</v>
      </c>
      <c r="AL76" s="878"/>
      <c r="AM76" s="878"/>
      <c r="AN76" s="878"/>
      <c r="AO76" s="834"/>
      <c r="AP76" s="879" t="s">
        <v>526</v>
      </c>
      <c r="AQ76" s="878"/>
      <c r="AR76" s="878"/>
      <c r="AS76" s="878"/>
      <c r="AT76" s="834"/>
      <c r="AU76" s="879" t="s">
        <v>526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598</v>
      </c>
      <c r="C77" s="874"/>
      <c r="D77" s="874"/>
      <c r="E77" s="874"/>
      <c r="F77" s="874"/>
      <c r="G77" s="874"/>
      <c r="H77" s="874"/>
      <c r="I77" s="874"/>
      <c r="J77" s="874"/>
      <c r="K77" s="874"/>
      <c r="L77" s="874"/>
      <c r="M77" s="874"/>
      <c r="N77" s="874"/>
      <c r="O77" s="874"/>
      <c r="P77" s="875"/>
      <c r="Q77" s="877">
        <v>12</v>
      </c>
      <c r="R77" s="878"/>
      <c r="S77" s="878"/>
      <c r="T77" s="878"/>
      <c r="U77" s="834"/>
      <c r="V77" s="879">
        <v>9</v>
      </c>
      <c r="W77" s="878"/>
      <c r="X77" s="878"/>
      <c r="Y77" s="878"/>
      <c r="Z77" s="834"/>
      <c r="AA77" s="879">
        <v>3</v>
      </c>
      <c r="AB77" s="878"/>
      <c r="AC77" s="878"/>
      <c r="AD77" s="878"/>
      <c r="AE77" s="834"/>
      <c r="AF77" s="879">
        <v>3</v>
      </c>
      <c r="AG77" s="878"/>
      <c r="AH77" s="878"/>
      <c r="AI77" s="878"/>
      <c r="AJ77" s="834"/>
      <c r="AK77" s="879">
        <v>3</v>
      </c>
      <c r="AL77" s="878"/>
      <c r="AM77" s="878"/>
      <c r="AN77" s="878"/>
      <c r="AO77" s="834"/>
      <c r="AP77" s="879" t="s">
        <v>526</v>
      </c>
      <c r="AQ77" s="878"/>
      <c r="AR77" s="878"/>
      <c r="AS77" s="878"/>
      <c r="AT77" s="834"/>
      <c r="AU77" s="879" t="s">
        <v>526</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599</v>
      </c>
      <c r="C78" s="874"/>
      <c r="D78" s="874"/>
      <c r="E78" s="874"/>
      <c r="F78" s="874"/>
      <c r="G78" s="874"/>
      <c r="H78" s="874"/>
      <c r="I78" s="874"/>
      <c r="J78" s="874"/>
      <c r="K78" s="874"/>
      <c r="L78" s="874"/>
      <c r="M78" s="874"/>
      <c r="N78" s="874"/>
      <c r="O78" s="874"/>
      <c r="P78" s="875"/>
      <c r="Q78" s="876">
        <v>9</v>
      </c>
      <c r="R78" s="830"/>
      <c r="S78" s="830"/>
      <c r="T78" s="830"/>
      <c r="U78" s="830"/>
      <c r="V78" s="830">
        <v>6</v>
      </c>
      <c r="W78" s="830"/>
      <c r="X78" s="830"/>
      <c r="Y78" s="830"/>
      <c r="Z78" s="830"/>
      <c r="AA78" s="830">
        <v>3</v>
      </c>
      <c r="AB78" s="830"/>
      <c r="AC78" s="830"/>
      <c r="AD78" s="830"/>
      <c r="AE78" s="830"/>
      <c r="AF78" s="830">
        <v>3</v>
      </c>
      <c r="AG78" s="830"/>
      <c r="AH78" s="830"/>
      <c r="AI78" s="830"/>
      <c r="AJ78" s="830"/>
      <c r="AK78" s="830" t="s">
        <v>526</v>
      </c>
      <c r="AL78" s="830"/>
      <c r="AM78" s="830"/>
      <c r="AN78" s="830"/>
      <c r="AO78" s="830"/>
      <c r="AP78" s="830" t="s">
        <v>526</v>
      </c>
      <c r="AQ78" s="830"/>
      <c r="AR78" s="830"/>
      <c r="AS78" s="830"/>
      <c r="AT78" s="830"/>
      <c r="AU78" s="830" t="s">
        <v>526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600</v>
      </c>
      <c r="C79" s="874"/>
      <c r="D79" s="874"/>
      <c r="E79" s="874"/>
      <c r="F79" s="874"/>
      <c r="G79" s="874"/>
      <c r="H79" s="874"/>
      <c r="I79" s="874"/>
      <c r="J79" s="874"/>
      <c r="K79" s="874"/>
      <c r="L79" s="874"/>
      <c r="M79" s="874"/>
      <c r="N79" s="874"/>
      <c r="O79" s="874"/>
      <c r="P79" s="875"/>
      <c r="Q79" s="876">
        <v>0</v>
      </c>
      <c r="R79" s="830"/>
      <c r="S79" s="830"/>
      <c r="T79" s="830"/>
      <c r="U79" s="830"/>
      <c r="V79" s="830">
        <v>0</v>
      </c>
      <c r="W79" s="830"/>
      <c r="X79" s="830"/>
      <c r="Y79" s="830"/>
      <c r="Z79" s="830"/>
      <c r="AA79" s="830">
        <v>0</v>
      </c>
      <c r="AB79" s="830"/>
      <c r="AC79" s="830"/>
      <c r="AD79" s="830"/>
      <c r="AE79" s="830"/>
      <c r="AF79" s="830">
        <v>0</v>
      </c>
      <c r="AG79" s="830"/>
      <c r="AH79" s="830"/>
      <c r="AI79" s="830"/>
      <c r="AJ79" s="830"/>
      <c r="AK79" s="830" t="s">
        <v>526</v>
      </c>
      <c r="AL79" s="830"/>
      <c r="AM79" s="830"/>
      <c r="AN79" s="830"/>
      <c r="AO79" s="830"/>
      <c r="AP79" s="830" t="s">
        <v>526</v>
      </c>
      <c r="AQ79" s="830"/>
      <c r="AR79" s="830"/>
      <c r="AS79" s="830"/>
      <c r="AT79" s="830"/>
      <c r="AU79" s="830" t="s">
        <v>526</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601</v>
      </c>
      <c r="C80" s="874"/>
      <c r="D80" s="874"/>
      <c r="E80" s="874"/>
      <c r="F80" s="874"/>
      <c r="G80" s="874"/>
      <c r="H80" s="874"/>
      <c r="I80" s="874"/>
      <c r="J80" s="874"/>
      <c r="K80" s="874"/>
      <c r="L80" s="874"/>
      <c r="M80" s="874"/>
      <c r="N80" s="874"/>
      <c r="O80" s="874"/>
      <c r="P80" s="875"/>
      <c r="Q80" s="876">
        <v>21644</v>
      </c>
      <c r="R80" s="830"/>
      <c r="S80" s="830"/>
      <c r="T80" s="830"/>
      <c r="U80" s="830"/>
      <c r="V80" s="830">
        <v>20503</v>
      </c>
      <c r="W80" s="830"/>
      <c r="X80" s="830"/>
      <c r="Y80" s="830"/>
      <c r="Z80" s="830"/>
      <c r="AA80" s="830">
        <v>1141</v>
      </c>
      <c r="AB80" s="830"/>
      <c r="AC80" s="830"/>
      <c r="AD80" s="830"/>
      <c r="AE80" s="830"/>
      <c r="AF80" s="830">
        <v>28385</v>
      </c>
      <c r="AG80" s="830"/>
      <c r="AH80" s="830"/>
      <c r="AI80" s="830"/>
      <c r="AJ80" s="830"/>
      <c r="AK80" s="830" t="s">
        <v>526</v>
      </c>
      <c r="AL80" s="830"/>
      <c r="AM80" s="830"/>
      <c r="AN80" s="830"/>
      <c r="AO80" s="830"/>
      <c r="AP80" s="830">
        <v>52980</v>
      </c>
      <c r="AQ80" s="830"/>
      <c r="AR80" s="830"/>
      <c r="AS80" s="830"/>
      <c r="AT80" s="830"/>
      <c r="AU80" s="830">
        <v>689</v>
      </c>
      <c r="AV80" s="830"/>
      <c r="AW80" s="830"/>
      <c r="AX80" s="830"/>
      <c r="AY80" s="830"/>
      <c r="AZ80" s="832" t="s">
        <v>603</v>
      </c>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602</v>
      </c>
      <c r="C81" s="874"/>
      <c r="D81" s="874"/>
      <c r="E81" s="874"/>
      <c r="F81" s="874"/>
      <c r="G81" s="874"/>
      <c r="H81" s="874"/>
      <c r="I81" s="874"/>
      <c r="J81" s="874"/>
      <c r="K81" s="874"/>
      <c r="L81" s="874"/>
      <c r="M81" s="874"/>
      <c r="N81" s="874"/>
      <c r="O81" s="874"/>
      <c r="P81" s="875"/>
      <c r="Q81" s="876">
        <v>727</v>
      </c>
      <c r="R81" s="830"/>
      <c r="S81" s="830"/>
      <c r="T81" s="830"/>
      <c r="U81" s="830"/>
      <c r="V81" s="830">
        <v>566</v>
      </c>
      <c r="W81" s="830"/>
      <c r="X81" s="830"/>
      <c r="Y81" s="830"/>
      <c r="Z81" s="830"/>
      <c r="AA81" s="830">
        <v>161</v>
      </c>
      <c r="AB81" s="830"/>
      <c r="AC81" s="830"/>
      <c r="AD81" s="830"/>
      <c r="AE81" s="830"/>
      <c r="AF81" s="830">
        <v>1800</v>
      </c>
      <c r="AG81" s="830"/>
      <c r="AH81" s="830"/>
      <c r="AI81" s="830"/>
      <c r="AJ81" s="830"/>
      <c r="AK81" s="830" t="s">
        <v>526</v>
      </c>
      <c r="AL81" s="830"/>
      <c r="AM81" s="830"/>
      <c r="AN81" s="830"/>
      <c r="AO81" s="830"/>
      <c r="AP81" s="830">
        <v>1190</v>
      </c>
      <c r="AQ81" s="830"/>
      <c r="AR81" s="830"/>
      <c r="AS81" s="830"/>
      <c r="AT81" s="830"/>
      <c r="AU81" s="830" t="s">
        <v>526</v>
      </c>
      <c r="AV81" s="830"/>
      <c r="AW81" s="830"/>
      <c r="AX81" s="830"/>
      <c r="AY81" s="830"/>
      <c r="AZ81" s="832" t="s">
        <v>603</v>
      </c>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388</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33254</v>
      </c>
      <c r="AG88" s="844"/>
      <c r="AH88" s="844"/>
      <c r="AI88" s="844"/>
      <c r="AJ88" s="844"/>
      <c r="AK88" s="841"/>
      <c r="AL88" s="841"/>
      <c r="AM88" s="841"/>
      <c r="AN88" s="841"/>
      <c r="AO88" s="841"/>
      <c r="AP88" s="844">
        <v>55304</v>
      </c>
      <c r="AQ88" s="844"/>
      <c r="AR88" s="844"/>
      <c r="AS88" s="844"/>
      <c r="AT88" s="844"/>
      <c r="AU88" s="844">
        <v>749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140</v>
      </c>
      <c r="CS102" s="852"/>
      <c r="CT102" s="852"/>
      <c r="CU102" s="852"/>
      <c r="CV102" s="891"/>
      <c r="CW102" s="890">
        <v>34</v>
      </c>
      <c r="CX102" s="852"/>
      <c r="CY102" s="852"/>
      <c r="CZ102" s="852"/>
      <c r="DA102" s="891"/>
      <c r="DB102" s="890" t="s">
        <v>526</v>
      </c>
      <c r="DC102" s="852"/>
      <c r="DD102" s="852"/>
      <c r="DE102" s="852"/>
      <c r="DF102" s="891"/>
      <c r="DG102" s="890" t="s">
        <v>526</v>
      </c>
      <c r="DH102" s="852"/>
      <c r="DI102" s="852"/>
      <c r="DJ102" s="852"/>
      <c r="DK102" s="891"/>
      <c r="DL102" s="890" t="s">
        <v>526</v>
      </c>
      <c r="DM102" s="852"/>
      <c r="DN102" s="852"/>
      <c r="DO102" s="852"/>
      <c r="DP102" s="891"/>
      <c r="DQ102" s="890" t="s">
        <v>526</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306</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306</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306</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1488373</v>
      </c>
      <c r="AB110" s="900"/>
      <c r="AC110" s="900"/>
      <c r="AD110" s="900"/>
      <c r="AE110" s="901"/>
      <c r="AF110" s="902">
        <v>1520961</v>
      </c>
      <c r="AG110" s="900"/>
      <c r="AH110" s="900"/>
      <c r="AI110" s="900"/>
      <c r="AJ110" s="901"/>
      <c r="AK110" s="902">
        <v>1580450</v>
      </c>
      <c r="AL110" s="900"/>
      <c r="AM110" s="900"/>
      <c r="AN110" s="900"/>
      <c r="AO110" s="901"/>
      <c r="AP110" s="903">
        <v>27</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12737454</v>
      </c>
      <c r="BR110" s="931"/>
      <c r="BS110" s="931"/>
      <c r="BT110" s="931"/>
      <c r="BU110" s="931"/>
      <c r="BV110" s="931">
        <v>12733886</v>
      </c>
      <c r="BW110" s="931"/>
      <c r="BX110" s="931"/>
      <c r="BY110" s="931"/>
      <c r="BZ110" s="931"/>
      <c r="CA110" s="931">
        <v>13008629</v>
      </c>
      <c r="CB110" s="931"/>
      <c r="CC110" s="931"/>
      <c r="CD110" s="931"/>
      <c r="CE110" s="931"/>
      <c r="CF110" s="944">
        <v>222.5</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53634</v>
      </c>
      <c r="DH110" s="931"/>
      <c r="DI110" s="931"/>
      <c r="DJ110" s="931"/>
      <c r="DK110" s="931"/>
      <c r="DL110" s="931">
        <v>46064</v>
      </c>
      <c r="DM110" s="931"/>
      <c r="DN110" s="931"/>
      <c r="DO110" s="931"/>
      <c r="DP110" s="931"/>
      <c r="DQ110" s="931">
        <v>38405</v>
      </c>
      <c r="DR110" s="931"/>
      <c r="DS110" s="931"/>
      <c r="DT110" s="931"/>
      <c r="DU110" s="931"/>
      <c r="DV110" s="932">
        <v>0.7</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436</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55401</v>
      </c>
      <c r="BR111" s="926"/>
      <c r="BS111" s="926"/>
      <c r="BT111" s="926"/>
      <c r="BU111" s="926"/>
      <c r="BV111" s="926">
        <v>46860</v>
      </c>
      <c r="BW111" s="926"/>
      <c r="BX111" s="926"/>
      <c r="BY111" s="926"/>
      <c r="BZ111" s="926"/>
      <c r="CA111" s="926">
        <v>38748</v>
      </c>
      <c r="CB111" s="926"/>
      <c r="CC111" s="926"/>
      <c r="CD111" s="926"/>
      <c r="CE111" s="926"/>
      <c r="CF111" s="920">
        <v>0.7</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439</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436</v>
      </c>
      <c r="AG112" s="959"/>
      <c r="AH112" s="959"/>
      <c r="AI112" s="959"/>
      <c r="AJ112" s="960"/>
      <c r="AK112" s="961" t="s">
        <v>130</v>
      </c>
      <c r="AL112" s="959"/>
      <c r="AM112" s="959"/>
      <c r="AN112" s="959"/>
      <c r="AO112" s="960"/>
      <c r="AP112" s="962" t="s">
        <v>442</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1030731</v>
      </c>
      <c r="BR112" s="926"/>
      <c r="BS112" s="926"/>
      <c r="BT112" s="926"/>
      <c r="BU112" s="926"/>
      <c r="BV112" s="926">
        <v>954908</v>
      </c>
      <c r="BW112" s="926"/>
      <c r="BX112" s="926"/>
      <c r="BY112" s="926"/>
      <c r="BZ112" s="926"/>
      <c r="CA112" s="926">
        <v>901997</v>
      </c>
      <c r="CB112" s="926"/>
      <c r="CC112" s="926"/>
      <c r="CD112" s="926"/>
      <c r="CE112" s="926"/>
      <c r="CF112" s="920">
        <v>15.4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436</v>
      </c>
      <c r="DM112" s="926"/>
      <c r="DN112" s="926"/>
      <c r="DO112" s="926"/>
      <c r="DP112" s="926"/>
      <c r="DQ112" s="926" t="s">
        <v>436</v>
      </c>
      <c r="DR112" s="926"/>
      <c r="DS112" s="926"/>
      <c r="DT112" s="926"/>
      <c r="DU112" s="926"/>
      <c r="DV112" s="927" t="s">
        <v>436</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126282</v>
      </c>
      <c r="AB113" s="938"/>
      <c r="AC113" s="938"/>
      <c r="AD113" s="938"/>
      <c r="AE113" s="939"/>
      <c r="AF113" s="940">
        <v>120843</v>
      </c>
      <c r="AG113" s="938"/>
      <c r="AH113" s="938"/>
      <c r="AI113" s="938"/>
      <c r="AJ113" s="939"/>
      <c r="AK113" s="940">
        <v>126378</v>
      </c>
      <c r="AL113" s="938"/>
      <c r="AM113" s="938"/>
      <c r="AN113" s="938"/>
      <c r="AO113" s="939"/>
      <c r="AP113" s="941">
        <v>2.2000000000000002</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1082280</v>
      </c>
      <c r="BR113" s="926"/>
      <c r="BS113" s="926"/>
      <c r="BT113" s="926"/>
      <c r="BU113" s="926"/>
      <c r="BV113" s="926">
        <v>892697</v>
      </c>
      <c r="BW113" s="926"/>
      <c r="BX113" s="926"/>
      <c r="BY113" s="926"/>
      <c r="BZ113" s="926"/>
      <c r="CA113" s="926">
        <v>749017</v>
      </c>
      <c r="CB113" s="926"/>
      <c r="CC113" s="926"/>
      <c r="CD113" s="926"/>
      <c r="CE113" s="926"/>
      <c r="CF113" s="920">
        <v>12.8</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442</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96981</v>
      </c>
      <c r="AB114" s="959"/>
      <c r="AC114" s="959"/>
      <c r="AD114" s="959"/>
      <c r="AE114" s="960"/>
      <c r="AF114" s="961">
        <v>82573</v>
      </c>
      <c r="AG114" s="959"/>
      <c r="AH114" s="959"/>
      <c r="AI114" s="959"/>
      <c r="AJ114" s="960"/>
      <c r="AK114" s="961">
        <v>73765</v>
      </c>
      <c r="AL114" s="959"/>
      <c r="AM114" s="959"/>
      <c r="AN114" s="959"/>
      <c r="AO114" s="960"/>
      <c r="AP114" s="962">
        <v>1.3</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1456203</v>
      </c>
      <c r="BR114" s="926"/>
      <c r="BS114" s="926"/>
      <c r="BT114" s="926"/>
      <c r="BU114" s="926"/>
      <c r="BV114" s="926">
        <v>1411456</v>
      </c>
      <c r="BW114" s="926"/>
      <c r="BX114" s="926"/>
      <c r="BY114" s="926"/>
      <c r="BZ114" s="926"/>
      <c r="CA114" s="926">
        <v>1416896</v>
      </c>
      <c r="CB114" s="926"/>
      <c r="CC114" s="926"/>
      <c r="CD114" s="926"/>
      <c r="CE114" s="926"/>
      <c r="CF114" s="920">
        <v>24.2</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436</v>
      </c>
      <c r="DM114" s="959"/>
      <c r="DN114" s="959"/>
      <c r="DO114" s="959"/>
      <c r="DP114" s="960"/>
      <c r="DQ114" s="961" t="s">
        <v>442</v>
      </c>
      <c r="DR114" s="959"/>
      <c r="DS114" s="959"/>
      <c r="DT114" s="959"/>
      <c r="DU114" s="960"/>
      <c r="DV114" s="962" t="s">
        <v>439</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9174</v>
      </c>
      <c r="AB115" s="938"/>
      <c r="AC115" s="938"/>
      <c r="AD115" s="938"/>
      <c r="AE115" s="939"/>
      <c r="AF115" s="940">
        <v>8648</v>
      </c>
      <c r="AG115" s="938"/>
      <c r="AH115" s="938"/>
      <c r="AI115" s="938"/>
      <c r="AJ115" s="939"/>
      <c r="AK115" s="940">
        <v>8206</v>
      </c>
      <c r="AL115" s="938"/>
      <c r="AM115" s="938"/>
      <c r="AN115" s="938"/>
      <c r="AO115" s="939"/>
      <c r="AP115" s="941">
        <v>0.1</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436</v>
      </c>
      <c r="CB115" s="926"/>
      <c r="CC115" s="926"/>
      <c r="CD115" s="926"/>
      <c r="CE115" s="926"/>
      <c r="CF115" s="920" t="s">
        <v>130</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130</v>
      </c>
      <c r="DM115" s="959"/>
      <c r="DN115" s="959"/>
      <c r="DO115" s="959"/>
      <c r="DP115" s="960"/>
      <c r="DQ115" s="961" t="s">
        <v>436</v>
      </c>
      <c r="DR115" s="959"/>
      <c r="DS115" s="959"/>
      <c r="DT115" s="959"/>
      <c r="DU115" s="960"/>
      <c r="DV115" s="962" t="s">
        <v>436</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436</v>
      </c>
      <c r="AG116" s="959"/>
      <c r="AH116" s="959"/>
      <c r="AI116" s="959"/>
      <c r="AJ116" s="960"/>
      <c r="AK116" s="961" t="s">
        <v>436</v>
      </c>
      <c r="AL116" s="959"/>
      <c r="AM116" s="959"/>
      <c r="AN116" s="959"/>
      <c r="AO116" s="960"/>
      <c r="AP116" s="962" t="s">
        <v>436</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442</v>
      </c>
      <c r="CB116" s="926"/>
      <c r="CC116" s="926"/>
      <c r="CD116" s="926"/>
      <c r="CE116" s="926"/>
      <c r="CF116" s="920" t="s">
        <v>130</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436</v>
      </c>
      <c r="DM116" s="959"/>
      <c r="DN116" s="959"/>
      <c r="DO116" s="959"/>
      <c r="DP116" s="960"/>
      <c r="DQ116" s="961" t="s">
        <v>130</v>
      </c>
      <c r="DR116" s="959"/>
      <c r="DS116" s="959"/>
      <c r="DT116" s="959"/>
      <c r="DU116" s="960"/>
      <c r="DV116" s="962" t="s">
        <v>436</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1720810</v>
      </c>
      <c r="AB117" s="979"/>
      <c r="AC117" s="979"/>
      <c r="AD117" s="979"/>
      <c r="AE117" s="980"/>
      <c r="AF117" s="981">
        <v>1733025</v>
      </c>
      <c r="AG117" s="979"/>
      <c r="AH117" s="979"/>
      <c r="AI117" s="979"/>
      <c r="AJ117" s="980"/>
      <c r="AK117" s="981">
        <v>1788799</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442</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306</v>
      </c>
      <c r="AL118" s="893"/>
      <c r="AM118" s="893"/>
      <c r="AN118" s="893"/>
      <c r="AO118" s="894"/>
      <c r="AP118" s="970" t="s">
        <v>429</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130</v>
      </c>
      <c r="BW118" s="1000"/>
      <c r="BX118" s="1000"/>
      <c r="BY118" s="1000"/>
      <c r="BZ118" s="1000"/>
      <c r="CA118" s="1000" t="s">
        <v>442</v>
      </c>
      <c r="CB118" s="1000"/>
      <c r="CC118" s="1000"/>
      <c r="CD118" s="1000"/>
      <c r="CE118" s="1000"/>
      <c r="CF118" s="920" t="s">
        <v>130</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442</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62"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7527</v>
      </c>
      <c r="AB119" s="900"/>
      <c r="AC119" s="900"/>
      <c r="AD119" s="900"/>
      <c r="AE119" s="901"/>
      <c r="AF119" s="902">
        <v>7615</v>
      </c>
      <c r="AG119" s="900"/>
      <c r="AH119" s="900"/>
      <c r="AI119" s="900"/>
      <c r="AJ119" s="901"/>
      <c r="AK119" s="902">
        <v>7704</v>
      </c>
      <c r="AL119" s="900"/>
      <c r="AM119" s="900"/>
      <c r="AN119" s="900"/>
      <c r="AO119" s="901"/>
      <c r="AP119" s="903">
        <v>0.1</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462</v>
      </c>
      <c r="BP119" s="1005"/>
      <c r="BQ119" s="999">
        <v>16362069</v>
      </c>
      <c r="BR119" s="1000"/>
      <c r="BS119" s="1000"/>
      <c r="BT119" s="1000"/>
      <c r="BU119" s="1000"/>
      <c r="BV119" s="1000">
        <v>16039807</v>
      </c>
      <c r="BW119" s="1000"/>
      <c r="BX119" s="1000"/>
      <c r="BY119" s="1000"/>
      <c r="BZ119" s="1000"/>
      <c r="CA119" s="1000">
        <v>16115287</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1767</v>
      </c>
      <c r="DH119" s="986"/>
      <c r="DI119" s="986"/>
      <c r="DJ119" s="986"/>
      <c r="DK119" s="987"/>
      <c r="DL119" s="985">
        <v>796</v>
      </c>
      <c r="DM119" s="986"/>
      <c r="DN119" s="986"/>
      <c r="DO119" s="986"/>
      <c r="DP119" s="987"/>
      <c r="DQ119" s="985">
        <v>343</v>
      </c>
      <c r="DR119" s="986"/>
      <c r="DS119" s="986"/>
      <c r="DT119" s="986"/>
      <c r="DU119" s="987"/>
      <c r="DV119" s="988">
        <v>0</v>
      </c>
      <c r="DW119" s="989"/>
      <c r="DX119" s="989"/>
      <c r="DY119" s="989"/>
      <c r="DZ119" s="990"/>
    </row>
    <row r="120" spans="1:130" s="230" customFormat="1" ht="26.25" customHeight="1" x14ac:dyDescent="0.15">
      <c r="A120" s="1063"/>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442</v>
      </c>
      <c r="AG120" s="959"/>
      <c r="AH120" s="959"/>
      <c r="AI120" s="959"/>
      <c r="AJ120" s="960"/>
      <c r="AK120" s="961" t="s">
        <v>442</v>
      </c>
      <c r="AL120" s="959"/>
      <c r="AM120" s="959"/>
      <c r="AN120" s="959"/>
      <c r="AO120" s="960"/>
      <c r="AP120" s="962" t="s">
        <v>442</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5892145</v>
      </c>
      <c r="BR120" s="931"/>
      <c r="BS120" s="931"/>
      <c r="BT120" s="931"/>
      <c r="BU120" s="931"/>
      <c r="BV120" s="931">
        <v>6339299</v>
      </c>
      <c r="BW120" s="931"/>
      <c r="BX120" s="931"/>
      <c r="BY120" s="931"/>
      <c r="BZ120" s="931"/>
      <c r="CA120" s="931">
        <v>6091992</v>
      </c>
      <c r="CB120" s="931"/>
      <c r="CC120" s="931"/>
      <c r="CD120" s="931"/>
      <c r="CE120" s="931"/>
      <c r="CF120" s="944">
        <v>104.2</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734855</v>
      </c>
      <c r="DH120" s="931"/>
      <c r="DI120" s="931"/>
      <c r="DJ120" s="931"/>
      <c r="DK120" s="931"/>
      <c r="DL120" s="931">
        <v>692069</v>
      </c>
      <c r="DM120" s="931"/>
      <c r="DN120" s="931"/>
      <c r="DO120" s="931"/>
      <c r="DP120" s="931"/>
      <c r="DQ120" s="931">
        <v>672909</v>
      </c>
      <c r="DR120" s="931"/>
      <c r="DS120" s="931"/>
      <c r="DT120" s="931"/>
      <c r="DU120" s="931"/>
      <c r="DV120" s="932">
        <v>11.5</v>
      </c>
      <c r="DW120" s="932"/>
      <c r="DX120" s="932"/>
      <c r="DY120" s="932"/>
      <c r="DZ120" s="933"/>
    </row>
    <row r="121" spans="1:130" s="230" customFormat="1" ht="26.25" customHeight="1" x14ac:dyDescent="0.15">
      <c r="A121" s="1063"/>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130</v>
      </c>
      <c r="AG121" s="959"/>
      <c r="AH121" s="959"/>
      <c r="AI121" s="959"/>
      <c r="AJ121" s="960"/>
      <c r="AK121" s="961" t="s">
        <v>442</v>
      </c>
      <c r="AL121" s="959"/>
      <c r="AM121" s="959"/>
      <c r="AN121" s="959"/>
      <c r="AO121" s="960"/>
      <c r="AP121" s="962" t="s">
        <v>442</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5651</v>
      </c>
      <c r="BR121" s="926"/>
      <c r="BS121" s="926"/>
      <c r="BT121" s="926"/>
      <c r="BU121" s="926"/>
      <c r="BV121" s="926">
        <v>3732</v>
      </c>
      <c r="BW121" s="926"/>
      <c r="BX121" s="926"/>
      <c r="BY121" s="926"/>
      <c r="BZ121" s="926"/>
      <c r="CA121" s="926" t="s">
        <v>442</v>
      </c>
      <c r="CB121" s="926"/>
      <c r="CC121" s="926"/>
      <c r="CD121" s="926"/>
      <c r="CE121" s="926"/>
      <c r="CF121" s="920" t="s">
        <v>442</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191583</v>
      </c>
      <c r="DH121" s="926"/>
      <c r="DI121" s="926"/>
      <c r="DJ121" s="926"/>
      <c r="DK121" s="926"/>
      <c r="DL121" s="926">
        <v>175131</v>
      </c>
      <c r="DM121" s="926"/>
      <c r="DN121" s="926"/>
      <c r="DO121" s="926"/>
      <c r="DP121" s="926"/>
      <c r="DQ121" s="926">
        <v>158375</v>
      </c>
      <c r="DR121" s="926"/>
      <c r="DS121" s="926"/>
      <c r="DT121" s="926"/>
      <c r="DU121" s="926"/>
      <c r="DV121" s="927">
        <v>2.7</v>
      </c>
      <c r="DW121" s="927"/>
      <c r="DX121" s="927"/>
      <c r="DY121" s="927"/>
      <c r="DZ121" s="928"/>
    </row>
    <row r="122" spans="1:130" s="230" customFormat="1" ht="26.25" customHeight="1" x14ac:dyDescent="0.15">
      <c r="A122" s="1063"/>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442</v>
      </c>
      <c r="AG122" s="959"/>
      <c r="AH122" s="959"/>
      <c r="AI122" s="959"/>
      <c r="AJ122" s="960"/>
      <c r="AK122" s="961" t="s">
        <v>442</v>
      </c>
      <c r="AL122" s="959"/>
      <c r="AM122" s="959"/>
      <c r="AN122" s="959"/>
      <c r="AO122" s="960"/>
      <c r="AP122" s="962" t="s">
        <v>442</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11016739</v>
      </c>
      <c r="BR122" s="1000"/>
      <c r="BS122" s="1000"/>
      <c r="BT122" s="1000"/>
      <c r="BU122" s="1000"/>
      <c r="BV122" s="1000">
        <v>10601063</v>
      </c>
      <c r="BW122" s="1000"/>
      <c r="BX122" s="1000"/>
      <c r="BY122" s="1000"/>
      <c r="BZ122" s="1000"/>
      <c r="CA122" s="1000">
        <v>11103002</v>
      </c>
      <c r="CB122" s="1000"/>
      <c r="CC122" s="1000"/>
      <c r="CD122" s="1000"/>
      <c r="CE122" s="1000"/>
      <c r="CF122" s="1017">
        <v>189.9</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v>104293</v>
      </c>
      <c r="DH122" s="926"/>
      <c r="DI122" s="926"/>
      <c r="DJ122" s="926"/>
      <c r="DK122" s="926"/>
      <c r="DL122" s="926">
        <v>87708</v>
      </c>
      <c r="DM122" s="926"/>
      <c r="DN122" s="926"/>
      <c r="DO122" s="926"/>
      <c r="DP122" s="926"/>
      <c r="DQ122" s="926">
        <v>70713</v>
      </c>
      <c r="DR122" s="926"/>
      <c r="DS122" s="926"/>
      <c r="DT122" s="926"/>
      <c r="DU122" s="926"/>
      <c r="DV122" s="927">
        <v>1.2</v>
      </c>
      <c r="DW122" s="927"/>
      <c r="DX122" s="927"/>
      <c r="DY122" s="927"/>
      <c r="DZ122" s="928"/>
    </row>
    <row r="123" spans="1:130" s="230" customFormat="1" ht="26.25" customHeight="1" x14ac:dyDescent="0.15">
      <c r="A123" s="1063"/>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473</v>
      </c>
      <c r="AB123" s="959"/>
      <c r="AC123" s="959"/>
      <c r="AD123" s="959"/>
      <c r="AE123" s="960"/>
      <c r="AF123" s="961" t="s">
        <v>130</v>
      </c>
      <c r="AG123" s="959"/>
      <c r="AH123" s="959"/>
      <c r="AI123" s="959"/>
      <c r="AJ123" s="960"/>
      <c r="AK123" s="961" t="s">
        <v>474</v>
      </c>
      <c r="AL123" s="959"/>
      <c r="AM123" s="959"/>
      <c r="AN123" s="959"/>
      <c r="AO123" s="960"/>
      <c r="AP123" s="962" t="s">
        <v>475</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476</v>
      </c>
      <c r="BP123" s="1005"/>
      <c r="BQ123" s="1035">
        <v>16914535</v>
      </c>
      <c r="BR123" s="1036"/>
      <c r="BS123" s="1036"/>
      <c r="BT123" s="1036"/>
      <c r="BU123" s="1036"/>
      <c r="BV123" s="1036">
        <v>16944094</v>
      </c>
      <c r="BW123" s="1036"/>
      <c r="BX123" s="1036"/>
      <c r="BY123" s="1036"/>
      <c r="BZ123" s="1036"/>
      <c r="CA123" s="1036">
        <v>17194994</v>
      </c>
      <c r="CB123" s="1036"/>
      <c r="CC123" s="1036"/>
      <c r="CD123" s="1036"/>
      <c r="CE123" s="1036"/>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t="s">
        <v>478</v>
      </c>
      <c r="DH123" s="959"/>
      <c r="DI123" s="959"/>
      <c r="DJ123" s="959"/>
      <c r="DK123" s="960"/>
      <c r="DL123" s="961" t="s">
        <v>479</v>
      </c>
      <c r="DM123" s="959"/>
      <c r="DN123" s="959"/>
      <c r="DO123" s="959"/>
      <c r="DP123" s="960"/>
      <c r="DQ123" s="961" t="s">
        <v>130</v>
      </c>
      <c r="DR123" s="959"/>
      <c r="DS123" s="959"/>
      <c r="DT123" s="959"/>
      <c r="DU123" s="960"/>
      <c r="DV123" s="962" t="s">
        <v>480</v>
      </c>
      <c r="DW123" s="963"/>
      <c r="DX123" s="963"/>
      <c r="DY123" s="963"/>
      <c r="DZ123" s="964"/>
    </row>
    <row r="124" spans="1:130" s="230" customFormat="1" ht="26.25" customHeight="1" thickBot="1" x14ac:dyDescent="0.2">
      <c r="A124" s="1063"/>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473</v>
      </c>
      <c r="AB124" s="959"/>
      <c r="AC124" s="959"/>
      <c r="AD124" s="959"/>
      <c r="AE124" s="960"/>
      <c r="AF124" s="961" t="s">
        <v>478</v>
      </c>
      <c r="AG124" s="959"/>
      <c r="AH124" s="959"/>
      <c r="AI124" s="959"/>
      <c r="AJ124" s="960"/>
      <c r="AK124" s="961" t="s">
        <v>481</v>
      </c>
      <c r="AL124" s="959"/>
      <c r="AM124" s="959"/>
      <c r="AN124" s="959"/>
      <c r="AO124" s="960"/>
      <c r="AP124" s="962" t="s">
        <v>130</v>
      </c>
      <c r="AQ124" s="963"/>
      <c r="AR124" s="963"/>
      <c r="AS124" s="963"/>
      <c r="AT124" s="964"/>
      <c r="AU124" s="1031" t="s">
        <v>482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483</v>
      </c>
      <c r="BR124" s="1027"/>
      <c r="BS124" s="1027"/>
      <c r="BT124" s="1027"/>
      <c r="BU124" s="1027"/>
      <c r="BV124" s="1027" t="s">
        <v>484</v>
      </c>
      <c r="BW124" s="1027"/>
      <c r="BX124" s="1027"/>
      <c r="BY124" s="1027"/>
      <c r="BZ124" s="1027"/>
      <c r="CA124" s="1027" t="s">
        <v>474</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474</v>
      </c>
      <c r="DH124" s="986"/>
      <c r="DI124" s="986"/>
      <c r="DJ124" s="986"/>
      <c r="DK124" s="987"/>
      <c r="DL124" s="985" t="s">
        <v>474</v>
      </c>
      <c r="DM124" s="986"/>
      <c r="DN124" s="986"/>
      <c r="DO124" s="986"/>
      <c r="DP124" s="987"/>
      <c r="DQ124" s="985" t="s">
        <v>486</v>
      </c>
      <c r="DR124" s="986"/>
      <c r="DS124" s="986"/>
      <c r="DT124" s="986"/>
      <c r="DU124" s="987"/>
      <c r="DV124" s="988" t="s">
        <v>483</v>
      </c>
      <c r="DW124" s="989"/>
      <c r="DX124" s="989"/>
      <c r="DY124" s="989"/>
      <c r="DZ124" s="990"/>
    </row>
    <row r="125" spans="1:130" s="230" customFormat="1" ht="26.25" customHeight="1" x14ac:dyDescent="0.15">
      <c r="A125" s="1063"/>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474</v>
      </c>
      <c r="AB125" s="959"/>
      <c r="AC125" s="959"/>
      <c r="AD125" s="959"/>
      <c r="AE125" s="960"/>
      <c r="AF125" s="961" t="s">
        <v>480</v>
      </c>
      <c r="AG125" s="959"/>
      <c r="AH125" s="959"/>
      <c r="AI125" s="959"/>
      <c r="AJ125" s="960"/>
      <c r="AK125" s="961" t="s">
        <v>487</v>
      </c>
      <c r="AL125" s="959"/>
      <c r="AM125" s="959"/>
      <c r="AN125" s="959"/>
      <c r="AO125" s="960"/>
      <c r="AP125" s="962" t="s">
        <v>484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490</v>
      </c>
      <c r="DH125" s="931"/>
      <c r="DI125" s="931"/>
      <c r="DJ125" s="931"/>
      <c r="DK125" s="931"/>
      <c r="DL125" s="931" t="s">
        <v>130</v>
      </c>
      <c r="DM125" s="931"/>
      <c r="DN125" s="931"/>
      <c r="DO125" s="931"/>
      <c r="DP125" s="931"/>
      <c r="DQ125" s="931" t="s">
        <v>130</v>
      </c>
      <c r="DR125" s="931"/>
      <c r="DS125" s="931"/>
      <c r="DT125" s="931"/>
      <c r="DU125" s="931"/>
      <c r="DV125" s="932" t="s">
        <v>486</v>
      </c>
      <c r="DW125" s="932"/>
      <c r="DX125" s="932"/>
      <c r="DY125" s="932"/>
      <c r="DZ125" s="933"/>
    </row>
    <row r="126" spans="1:130" s="230" customFormat="1" ht="26.25" customHeight="1" thickBot="1" x14ac:dyDescent="0.2">
      <c r="A126" s="1063"/>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474</v>
      </c>
      <c r="DH126" s="926"/>
      <c r="DI126" s="926"/>
      <c r="DJ126" s="926"/>
      <c r="DK126" s="926"/>
      <c r="DL126" s="926" t="s">
        <v>130</v>
      </c>
      <c r="DM126" s="926"/>
      <c r="DN126" s="926"/>
      <c r="DO126" s="926"/>
      <c r="DP126" s="926"/>
      <c r="DQ126" s="926" t="s">
        <v>474</v>
      </c>
      <c r="DR126" s="926"/>
      <c r="DS126" s="926"/>
      <c r="DT126" s="926"/>
      <c r="DU126" s="926"/>
      <c r="DV126" s="927" t="s">
        <v>130</v>
      </c>
      <c r="DW126" s="927"/>
      <c r="DX126" s="927"/>
      <c r="DY126" s="927"/>
      <c r="DZ126" s="928"/>
    </row>
    <row r="127" spans="1:130" s="230" customFormat="1" ht="26.25" customHeight="1" x14ac:dyDescent="0.15">
      <c r="A127" s="1064"/>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1647</v>
      </c>
      <c r="AB127" s="959"/>
      <c r="AC127" s="959"/>
      <c r="AD127" s="959"/>
      <c r="AE127" s="960"/>
      <c r="AF127" s="961">
        <v>1033</v>
      </c>
      <c r="AG127" s="959"/>
      <c r="AH127" s="959"/>
      <c r="AI127" s="959"/>
      <c r="AJ127" s="960"/>
      <c r="AK127" s="961">
        <v>502</v>
      </c>
      <c r="AL127" s="959"/>
      <c r="AM127" s="959"/>
      <c r="AN127" s="959"/>
      <c r="AO127" s="960"/>
      <c r="AP127" s="962">
        <v>0</v>
      </c>
      <c r="AQ127" s="963"/>
      <c r="AR127" s="963"/>
      <c r="AS127" s="963"/>
      <c r="AT127" s="964"/>
      <c r="AU127" s="232"/>
      <c r="AV127" s="232"/>
      <c r="AW127" s="232"/>
      <c r="AX127" s="1037" t="s">
        <v>493</v>
      </c>
      <c r="AY127" s="1038"/>
      <c r="AZ127" s="1038"/>
      <c r="BA127" s="1038"/>
      <c r="BB127" s="1038"/>
      <c r="BC127" s="1038"/>
      <c r="BD127" s="1038"/>
      <c r="BE127" s="1039"/>
      <c r="BF127" s="1040" t="s">
        <v>494</v>
      </c>
      <c r="BG127" s="1038"/>
      <c r="BH127" s="1038"/>
      <c r="BI127" s="1038"/>
      <c r="BJ127" s="1038"/>
      <c r="BK127" s="1038"/>
      <c r="BL127" s="1039"/>
      <c r="BM127" s="1040" t="s">
        <v>495</v>
      </c>
      <c r="BN127" s="1038"/>
      <c r="BO127" s="1038"/>
      <c r="BP127" s="1038"/>
      <c r="BQ127" s="1038"/>
      <c r="BR127" s="1038"/>
      <c r="BS127" s="1039"/>
      <c r="BT127" s="1040" t="s">
        <v>496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475</v>
      </c>
      <c r="DH127" s="926"/>
      <c r="DI127" s="926"/>
      <c r="DJ127" s="926"/>
      <c r="DK127" s="926"/>
      <c r="DL127" s="926" t="s">
        <v>498</v>
      </c>
      <c r="DM127" s="926"/>
      <c r="DN127" s="926"/>
      <c r="DO127" s="926"/>
      <c r="DP127" s="926"/>
      <c r="DQ127" s="926" t="s">
        <v>474</v>
      </c>
      <c r="DR127" s="926"/>
      <c r="DS127" s="926"/>
      <c r="DT127" s="926"/>
      <c r="DU127" s="926"/>
      <c r="DV127" s="927" t="s">
        <v>474</v>
      </c>
      <c r="DW127" s="927"/>
      <c r="DX127" s="927"/>
      <c r="DY127" s="927"/>
      <c r="DZ127" s="928"/>
    </row>
    <row r="128" spans="1:130" s="230" customFormat="1" ht="26.25" customHeight="1" thickBot="1" x14ac:dyDescent="0.2">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v>8172</v>
      </c>
      <c r="AB128" s="1052"/>
      <c r="AC128" s="1052"/>
      <c r="AD128" s="1052"/>
      <c r="AE128" s="1053"/>
      <c r="AF128" s="1054">
        <v>5406</v>
      </c>
      <c r="AG128" s="1052"/>
      <c r="AH128" s="1052"/>
      <c r="AI128" s="1052"/>
      <c r="AJ128" s="1053"/>
      <c r="AK128" s="1054">
        <v>4877</v>
      </c>
      <c r="AL128" s="1052"/>
      <c r="AM128" s="1052"/>
      <c r="AN128" s="1052"/>
      <c r="AO128" s="1053"/>
      <c r="AP128" s="1055"/>
      <c r="AQ128" s="1056"/>
      <c r="AR128" s="1056"/>
      <c r="AS128" s="1056"/>
      <c r="AT128" s="1057"/>
      <c r="AU128" s="232"/>
      <c r="AV128" s="232"/>
      <c r="AW128" s="232"/>
      <c r="AX128" s="896" t="s">
        <v>501</v>
      </c>
      <c r="AY128" s="897"/>
      <c r="AZ128" s="897"/>
      <c r="BA128" s="897"/>
      <c r="BB128" s="897"/>
      <c r="BC128" s="897"/>
      <c r="BD128" s="897"/>
      <c r="BE128" s="898"/>
      <c r="BF128" s="1058" t="s">
        <v>478</v>
      </c>
      <c r="BG128" s="1059"/>
      <c r="BH128" s="1059"/>
      <c r="BI128" s="1059"/>
      <c r="BJ128" s="1059"/>
      <c r="BK128" s="1059"/>
      <c r="BL128" s="1060"/>
      <c r="BM128" s="1058">
        <v>14.05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502</v>
      </c>
      <c r="CQ128" s="740"/>
      <c r="CR128" s="740"/>
      <c r="CS128" s="740"/>
      <c r="CT128" s="740"/>
      <c r="CU128" s="740"/>
      <c r="CV128" s="740"/>
      <c r="CW128" s="740"/>
      <c r="CX128" s="740"/>
      <c r="CY128" s="740"/>
      <c r="CZ128" s="740"/>
      <c r="DA128" s="740"/>
      <c r="DB128" s="740"/>
      <c r="DC128" s="740"/>
      <c r="DD128" s="740"/>
      <c r="DE128" s="740"/>
      <c r="DF128" s="1042"/>
      <c r="DG128" s="1043" t="s">
        <v>484</v>
      </c>
      <c r="DH128" s="1044"/>
      <c r="DI128" s="1044"/>
      <c r="DJ128" s="1044"/>
      <c r="DK128" s="1044"/>
      <c r="DL128" s="1044" t="s">
        <v>474</v>
      </c>
      <c r="DM128" s="1044"/>
      <c r="DN128" s="1044"/>
      <c r="DO128" s="1044"/>
      <c r="DP128" s="1044"/>
      <c r="DQ128" s="1044" t="s">
        <v>130</v>
      </c>
      <c r="DR128" s="1044"/>
      <c r="DS128" s="1044"/>
      <c r="DT128" s="1044"/>
      <c r="DU128" s="1044"/>
      <c r="DV128" s="1045" t="s">
        <v>490</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7014461</v>
      </c>
      <c r="AB129" s="959"/>
      <c r="AC129" s="959"/>
      <c r="AD129" s="959"/>
      <c r="AE129" s="960"/>
      <c r="AF129" s="961">
        <v>7347994</v>
      </c>
      <c r="AG129" s="959"/>
      <c r="AH129" s="959"/>
      <c r="AI129" s="959"/>
      <c r="AJ129" s="960"/>
      <c r="AK129" s="961">
        <v>6994695</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505</v>
      </c>
      <c r="BG129" s="1067"/>
      <c r="BH129" s="1067"/>
      <c r="BI129" s="1067"/>
      <c r="BJ129" s="1067"/>
      <c r="BK129" s="1067"/>
      <c r="BL129" s="1068"/>
      <c r="BM129" s="1066">
        <v>19.05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1276183</v>
      </c>
      <c r="AB130" s="959"/>
      <c r="AC130" s="959"/>
      <c r="AD130" s="959"/>
      <c r="AE130" s="960"/>
      <c r="AF130" s="961">
        <v>1271068</v>
      </c>
      <c r="AG130" s="959"/>
      <c r="AH130" s="959"/>
      <c r="AI130" s="959"/>
      <c r="AJ130" s="960"/>
      <c r="AK130" s="961">
        <v>1149395</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8.6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5738278</v>
      </c>
      <c r="AB131" s="986"/>
      <c r="AC131" s="986"/>
      <c r="AD131" s="986"/>
      <c r="AE131" s="987"/>
      <c r="AF131" s="985">
        <v>6076926</v>
      </c>
      <c r="AG131" s="986"/>
      <c r="AH131" s="986"/>
      <c r="AI131" s="986"/>
      <c r="AJ131" s="987"/>
      <c r="AK131" s="985">
        <v>5845300</v>
      </c>
      <c r="AL131" s="986"/>
      <c r="AM131" s="986"/>
      <c r="AN131" s="986"/>
      <c r="AO131" s="987"/>
      <c r="AP131" s="1110"/>
      <c r="AQ131" s="1111"/>
      <c r="AR131" s="1111"/>
      <c r="AS131" s="1111"/>
      <c r="AT131" s="1112"/>
      <c r="AU131" s="233"/>
      <c r="AV131" s="233"/>
      <c r="AW131" s="233"/>
      <c r="AX131" s="1083" t="s">
        <v>510</v>
      </c>
      <c r="AY131" s="740"/>
      <c r="AZ131" s="740"/>
      <c r="BA131" s="740"/>
      <c r="BB131" s="740"/>
      <c r="BC131" s="740"/>
      <c r="BD131" s="740"/>
      <c r="BE131" s="1042"/>
      <c r="BF131" s="1084" t="s">
        <v>484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7.6060274530000003</v>
      </c>
      <c r="AB132" s="1097"/>
      <c r="AC132" s="1097"/>
      <c r="AD132" s="1097"/>
      <c r="AE132" s="1098"/>
      <c r="AF132" s="1099">
        <v>7.5128609429999997</v>
      </c>
      <c r="AG132" s="1097"/>
      <c r="AH132" s="1097"/>
      <c r="AI132" s="1097"/>
      <c r="AJ132" s="1098"/>
      <c r="AK132" s="1099">
        <v>10.855336769999999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8.3000000000000007</v>
      </c>
      <c r="AB133" s="1080"/>
      <c r="AC133" s="1080"/>
      <c r="AD133" s="1080"/>
      <c r="AE133" s="1081"/>
      <c r="AF133" s="1079">
        <v>7.9</v>
      </c>
      <c r="AG133" s="1080"/>
      <c r="AH133" s="1080"/>
      <c r="AI133" s="1080"/>
      <c r="AJ133" s="1081"/>
      <c r="AK133" s="1079">
        <v>8.6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Lp4ZPukC25sasn3DQYqJzb8Gx3qMmZBIP2vn6JEzDvp4fCsv79Exw3WBsa/UCkeABWZEH0QxACaXbNcpKhJPg==" saltValue="6axUZxDWbcxSuujIDQHb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1BD5gyUMAah94FBHTbffg9CUVNyXemKwZ3J/l7ZMPBmPS7gu2fuZAqwIX7Qf783Ym6EWgwjiT/W5ifhAcGCyQ==" saltValue="Qjd4y4NIXnlCFdZXDpBm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vVv/mkRHhHPm/C28iSEr5HUdaHklfgc7ucwnn4xGYghhCe0929u+pyI/gSrZKlmZvdAV1nKLlc9oZprlAXnRA==" saltValue="n1qgBt5jAPaXideAVHk4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2050677</v>
      </c>
      <c r="AP9" s="281">
        <v>116450</v>
      </c>
      <c r="AQ9" s="282">
        <v>99018</v>
      </c>
      <c r="AR9" s="283">
        <v>17.600000000000001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398873</v>
      </c>
      <c r="AP10" s="284">
        <v>22650</v>
      </c>
      <c r="AQ10" s="285">
        <v>12190</v>
      </c>
      <c r="AR10" s="286">
        <v>85.8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7888</v>
      </c>
      <c r="AP11" s="284">
        <v>448</v>
      </c>
      <c r="AQ11" s="285">
        <v>979</v>
      </c>
      <c r="AR11" s="286">
        <v>-54.2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97743</v>
      </c>
      <c r="AP13" s="284">
        <v>5550</v>
      </c>
      <c r="AQ13" s="285">
        <v>3304</v>
      </c>
      <c r="AR13" s="286">
        <v>68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51131</v>
      </c>
      <c r="AP14" s="284">
        <v>2904</v>
      </c>
      <c r="AQ14" s="285">
        <v>2278</v>
      </c>
      <c r="AR14" s="286">
        <v>27.5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-132248</v>
      </c>
      <c r="AP15" s="284">
        <v>-7510</v>
      </c>
      <c r="AQ15" s="285">
        <v>-6694</v>
      </c>
      <c r="AR15" s="286">
        <v>12.2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2474064</v>
      </c>
      <c r="AP16" s="284">
        <v>140492</v>
      </c>
      <c r="AQ16" s="285">
        <v>111075</v>
      </c>
      <c r="AR16" s="286">
        <v>26.5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10.79</v>
      </c>
      <c r="AP21" s="298">
        <v>9.92</v>
      </c>
      <c r="AQ21" s="299">
        <v>0.87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98</v>
      </c>
      <c r="AP22" s="303">
        <v>96.2</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1580450</v>
      </c>
      <c r="AP32" s="312">
        <v>89747</v>
      </c>
      <c r="AQ32" s="313">
        <v>56953</v>
      </c>
      <c r="AR32" s="314">
        <v>57.6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126378</v>
      </c>
      <c r="AP35" s="312">
        <v>7176</v>
      </c>
      <c r="AQ35" s="313">
        <v>20881</v>
      </c>
      <c r="AR35" s="314">
        <v>-65.599999999999994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73765</v>
      </c>
      <c r="AP36" s="312">
        <v>4189</v>
      </c>
      <c r="AQ36" s="313">
        <v>3030</v>
      </c>
      <c r="AR36" s="314">
        <v>38.299999999999997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v>8206</v>
      </c>
      <c r="AP37" s="312">
        <v>466</v>
      </c>
      <c r="AQ37" s="313">
        <v>605</v>
      </c>
      <c r="AR37" s="314">
        <v>-23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526</v>
      </c>
      <c r="AP38" s="315" t="s">
        <v>526</v>
      </c>
      <c r="AQ38" s="316">
        <v>2</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-4877</v>
      </c>
      <c r="AP39" s="312">
        <v>-277</v>
      </c>
      <c r="AQ39" s="313">
        <v>-2161</v>
      </c>
      <c r="AR39" s="314">
        <v>-87.2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-1149395</v>
      </c>
      <c r="AP40" s="312">
        <v>-65269</v>
      </c>
      <c r="AQ40" s="313">
        <v>-53409</v>
      </c>
      <c r="AR40" s="314">
        <v>22.2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634527</v>
      </c>
      <c r="AP41" s="312">
        <v>36032</v>
      </c>
      <c r="AQ41" s="313">
        <v>25901</v>
      </c>
      <c r="AR41" s="314">
        <v>39.1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1412368</v>
      </c>
      <c r="AN51" s="334">
        <v>75690</v>
      </c>
      <c r="AO51" s="335">
        <v>-21.2</v>
      </c>
      <c r="AP51" s="336">
        <v>96462</v>
      </c>
      <c r="AQ51" s="337">
        <v>-2.5</v>
      </c>
      <c r="AR51" s="338">
        <v>-18.7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1262039</v>
      </c>
      <c r="AN52" s="342">
        <v>67633</v>
      </c>
      <c r="AO52" s="343">
        <v>-8.5</v>
      </c>
      <c r="AP52" s="344">
        <v>39886</v>
      </c>
      <c r="AQ52" s="345">
        <v>-8.8000000000000007</v>
      </c>
      <c r="AR52" s="346">
        <v>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1676859</v>
      </c>
      <c r="AN53" s="334">
        <v>90803</v>
      </c>
      <c r="AO53" s="335">
        <v>20</v>
      </c>
      <c r="AP53" s="336">
        <v>83103</v>
      </c>
      <c r="AQ53" s="337">
        <v>-13.8</v>
      </c>
      <c r="AR53" s="338">
        <v>33.799999999999997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1393928</v>
      </c>
      <c r="AN54" s="342">
        <v>75482</v>
      </c>
      <c r="AO54" s="343">
        <v>11.6</v>
      </c>
      <c r="AP54" s="344">
        <v>41378</v>
      </c>
      <c r="AQ54" s="345">
        <v>3.7</v>
      </c>
      <c r="AR54" s="346">
        <v>7.9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2146077</v>
      </c>
      <c r="AN55" s="334">
        <v>117638</v>
      </c>
      <c r="AO55" s="335">
        <v>29.6</v>
      </c>
      <c r="AP55" s="336">
        <v>84459</v>
      </c>
      <c r="AQ55" s="337">
        <v>1.6</v>
      </c>
      <c r="AR55" s="338">
        <v>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1735982</v>
      </c>
      <c r="AN56" s="342">
        <v>95159</v>
      </c>
      <c r="AO56" s="343">
        <v>26.1</v>
      </c>
      <c r="AP56" s="344">
        <v>47314</v>
      </c>
      <c r="AQ56" s="345">
        <v>14.3</v>
      </c>
      <c r="AR56" s="346">
        <v>11.8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1753294</v>
      </c>
      <c r="AN57" s="334">
        <v>98086</v>
      </c>
      <c r="AO57" s="335">
        <v>-16.600000000000001</v>
      </c>
      <c r="AP57" s="336">
        <v>74568</v>
      </c>
      <c r="AQ57" s="337">
        <v>-11.7</v>
      </c>
      <c r="AR57" s="338">
        <v>-4.9000000000000004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1596336</v>
      </c>
      <c r="AN58" s="342">
        <v>89306</v>
      </c>
      <c r="AO58" s="343">
        <v>-6.2</v>
      </c>
      <c r="AP58" s="344">
        <v>42558</v>
      </c>
      <c r="AQ58" s="345">
        <v>-10.1</v>
      </c>
      <c r="AR58" s="346">
        <v>3.9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2106669</v>
      </c>
      <c r="AN59" s="334">
        <v>119629</v>
      </c>
      <c r="AO59" s="335">
        <v>22</v>
      </c>
      <c r="AP59" s="336">
        <v>73693</v>
      </c>
      <c r="AQ59" s="337">
        <v>-1.2</v>
      </c>
      <c r="AR59" s="338">
        <v>23.2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1977435</v>
      </c>
      <c r="AN60" s="342">
        <v>112290</v>
      </c>
      <c r="AO60" s="343">
        <v>25.7</v>
      </c>
      <c r="AP60" s="344">
        <v>44203</v>
      </c>
      <c r="AQ60" s="345">
        <v>3.9</v>
      </c>
      <c r="AR60" s="346">
        <v>21.8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1819053</v>
      </c>
      <c r="AN61" s="349">
        <v>100369</v>
      </c>
      <c r="AO61" s="350">
        <v>6.8</v>
      </c>
      <c r="AP61" s="351">
        <v>82457</v>
      </c>
      <c r="AQ61" s="352">
        <v>-5.5</v>
      </c>
      <c r="AR61" s="338">
        <v>12.3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1593144</v>
      </c>
      <c r="AN62" s="342">
        <v>87974</v>
      </c>
      <c r="AO62" s="343">
        <v>9.6999999999999993</v>
      </c>
      <c r="AP62" s="344">
        <v>43068</v>
      </c>
      <c r="AQ62" s="345">
        <v>0.6</v>
      </c>
      <c r="AR62" s="346">
        <v>9.1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Nh9XD9lSqoK7PsGL4Fl8XVJvczZArC1+FerCV0SyYU4z4Nf+JnFRWFW17byHyZClGq1dlrxrViRT/n19m/r/w==" saltValue="JkSWf+sNZHMG904Qy8z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zwotTo3Rx/zx73qRk04GEBNhhpByANvvhwo/USsPkk2bwbC7Ol4Ngjr9l++cmjUjokhuZbr2eNdIZwMK625LHw==" saltValue="jlsNiZgJUikZLY16wnRg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H9GL/bvG1zL17ar78UoIiuGjYwsN3VpY8N+9Fre1KvMojPxje+Karn6YcT8/La+25R7cg3Ad+G+rLA7EVX7Rvw==" saltValue="XHcyo58Qy//PfLTP5UQl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43.08</v>
      </c>
      <c r="G47" s="12">
        <v>47.43</v>
      </c>
      <c r="H47" s="12">
        <v>39.31</v>
      </c>
      <c r="I47" s="12">
        <v>41.54</v>
      </c>
      <c r="J47" s="13">
        <v>39.549999999999997</v>
      </c>
    </row>
    <row r="48" spans="2:10" ht="57.75" customHeight="1" x14ac:dyDescent="0.15">
      <c r="B48" s="14"/>
      <c r="C48" s="1141" t="s">
        <v>4</v>
      </c>
      <c r="D48" s="1141"/>
      <c r="E48" s="1142"/>
      <c r="F48" s="15">
        <v>5.87</v>
      </c>
      <c r="G48" s="16">
        <v>4.2699999999999996</v>
      </c>
      <c r="H48" s="16">
        <v>5.24</v>
      </c>
      <c r="I48" s="16">
        <v>4.59</v>
      </c>
      <c r="J48" s="17">
        <v>5.48</v>
      </c>
    </row>
    <row r="49" spans="2:10" ht="57.75" customHeight="1" thickBot="1" x14ac:dyDescent="0.2">
      <c r="B49" s="18"/>
      <c r="C49" s="1143" t="s">
        <v>5</v>
      </c>
      <c r="D49" s="1143"/>
      <c r="E49" s="1144"/>
      <c r="F49" s="19">
        <v>1.84</v>
      </c>
      <c r="G49" s="20">
        <v>2.2799999999999998</v>
      </c>
      <c r="H49" s="20" t="s">
        <v>572</v>
      </c>
      <c r="I49" s="20">
        <v>3.6</v>
      </c>
      <c r="J49" s="21" t="s">
        <v>573</v>
      </c>
    </row>
    <row r="50" spans="2:10" x14ac:dyDescent="0.15"/>
  </sheetData>
  <sheetProtection algorithmName="SHA-512" hashValue="yf/4WSmkgMEnDQPyTArzjkTFxaZgQ9w6RqdmQEGYE8alevarav+f259c4Ry9UhcpyBJWd00CTIiyW0nLbq1+xg==" saltValue="1xrhK1sUod7kK78GrVWz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2024-03-25T01:56:04Z</cp:lastPrinted>
  <dcterms:created xsi:type="dcterms:W3CDTF">2024-03-14T04:06:45Z</dcterms:created>
  <dcterms:modified xsi:type="dcterms:W3CDTF">2024-03-25T02:16:38Z</dcterms:modified>
  <cp:category/>
</cp:coreProperties>
</file>