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5.21.36\kansei\G22_地球温暖化対策\◇生活環境の保全に関する条例（地球温暖化対策関係）\01 計画・報告・公表制度\08計画書ツール、報告書ツール　等\R5実績報告用等\"/>
    </mc:Choice>
  </mc:AlternateContent>
  <bookViews>
    <workbookView xWindow="0" yWindow="0" windowWidth="28800" windowHeight="13515"/>
  </bookViews>
  <sheets>
    <sheet name="算定シート" sheetId="1" r:id="rId1"/>
  </sheets>
  <definedNames>
    <definedName name="_xlnm.Print_Area" localSheetId="0">算定シート!$A$1:$J$84</definedName>
  </definedNames>
  <calcPr calcId="162913"/>
</workbook>
</file>

<file path=xl/calcChain.xml><?xml version="1.0" encoding="utf-8"?>
<calcChain xmlns="http://schemas.openxmlformats.org/spreadsheetml/2006/main">
  <c r="G82" i="1" l="1"/>
  <c r="G80" i="1"/>
  <c r="G38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5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9" i="1"/>
  <c r="G64" i="1"/>
  <c r="G65" i="1"/>
  <c r="G66" i="1"/>
  <c r="G67" i="1"/>
  <c r="G70" i="1"/>
  <c r="G71" i="1"/>
  <c r="G72" i="1"/>
  <c r="G73" i="1"/>
  <c r="G74" i="1"/>
  <c r="G75" i="1"/>
  <c r="G76" i="1"/>
  <c r="G77" i="1"/>
  <c r="G78" i="1"/>
  <c r="G79" i="1" l="1"/>
  <c r="G68" i="1" l="1"/>
  <c r="G57" i="1" l="1"/>
</calcChain>
</file>

<file path=xl/comments1.xml><?xml version="1.0" encoding="utf-8"?>
<comments xmlns="http://schemas.openxmlformats.org/spreadsheetml/2006/main">
  <authors>
    <author>C14-1498</author>
    <author>SG17213のC20-3041</author>
  </authors>
  <commentList>
    <comment ref="E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H35" authorId="1" shapeId="0">
      <text>
        <r>
          <rPr>
            <b/>
            <sz val="9"/>
            <color indexed="81"/>
            <rFont val="游ゴシック"/>
            <family val="3"/>
            <charset val="128"/>
          </rPr>
          <t>2022年3月時点の四国ガスの数値を入力済み。</t>
        </r>
      </text>
    </comment>
    <comment ref="E3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</commentList>
</comments>
</file>

<file path=xl/sharedStrings.xml><?xml version="1.0" encoding="utf-8"?>
<sst xmlns="http://schemas.openxmlformats.org/spreadsheetml/2006/main" count="230" uniqueCount="114">
  <si>
    <t>エネルギーの種類</t>
  </si>
  <si>
    <t>エネルギー使用量</t>
  </si>
  <si>
    <t>単位発熱量</t>
  </si>
  <si>
    <t>数値</t>
  </si>
  <si>
    <t>熱量（GJ）</t>
  </si>
  <si>
    <t>原油のうちコンデンセート(NGL)</t>
  </si>
  <si>
    <t>ナフサ</t>
  </si>
  <si>
    <t>灯油</t>
  </si>
  <si>
    <t>軽油</t>
  </si>
  <si>
    <t>A重油</t>
  </si>
  <si>
    <t>B･C重油</t>
  </si>
  <si>
    <t>石油アスファルト</t>
  </si>
  <si>
    <t>ｔ</t>
  </si>
  <si>
    <t>GJ/ｔ</t>
  </si>
  <si>
    <t>石油コークス</t>
  </si>
  <si>
    <t>石油ガス</t>
  </si>
  <si>
    <t>液化石油ガス(LPG)</t>
  </si>
  <si>
    <t>石油系炭化水素ガス</t>
  </si>
  <si>
    <t>可燃性天然ガス</t>
  </si>
  <si>
    <t>液化天然ガス(LNG)</t>
  </si>
  <si>
    <t>石炭</t>
  </si>
  <si>
    <t>石炭コークス</t>
  </si>
  <si>
    <t>コールタール</t>
  </si>
  <si>
    <t>コークス炉ガス</t>
  </si>
  <si>
    <t>高炉ガス</t>
  </si>
  <si>
    <t>転炉ガス</t>
  </si>
  <si>
    <t>都市ガス</t>
  </si>
  <si>
    <t>産業用蒸気</t>
  </si>
  <si>
    <t>GJ</t>
  </si>
  <si>
    <t>GJ/GJ</t>
  </si>
  <si>
    <t>産業用以外の蒸気</t>
  </si>
  <si>
    <t>温水</t>
  </si>
  <si>
    <t>冷水</t>
  </si>
  <si>
    <t>電気</t>
  </si>
  <si>
    <r>
      <t>千m</t>
    </r>
    <r>
      <rPr>
        <vertAlign val="superscript"/>
        <sz val="12"/>
        <rFont val="ＭＳ 明朝"/>
        <family val="1"/>
        <charset val="128"/>
      </rPr>
      <t>3</t>
    </r>
    <phoneticPr fontId="2"/>
  </si>
  <si>
    <r>
      <t>GJ/千m</t>
    </r>
    <r>
      <rPr>
        <vertAlign val="superscript"/>
        <sz val="12"/>
        <rFont val="ＭＳ 明朝"/>
        <family val="1"/>
        <charset val="128"/>
      </rPr>
      <t>3</t>
    </r>
    <phoneticPr fontId="2"/>
  </si>
  <si>
    <t>A</t>
    <phoneticPr fontId="2"/>
  </si>
  <si>
    <t>B＝A×C</t>
    <phoneticPr fontId="2"/>
  </si>
  <si>
    <t>C</t>
    <phoneticPr fontId="2"/>
  </si>
  <si>
    <t>揮発油（ガソリン）</t>
    <phoneticPr fontId="2"/>
  </si>
  <si>
    <t>GJ/t</t>
    <phoneticPr fontId="2"/>
  </si>
  <si>
    <t>その他の可燃性天然ガス</t>
    <phoneticPr fontId="2"/>
  </si>
  <si>
    <t>千kWh</t>
    <phoneticPr fontId="2"/>
  </si>
  <si>
    <t>GJ/千kWh</t>
    <phoneticPr fontId="2"/>
  </si>
  <si>
    <t>小計 ②</t>
    <phoneticPr fontId="2"/>
  </si>
  <si>
    <t>単位</t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</si>
  <si>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</si>
  <si>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原油（コンデンセートを除く。）</t>
    <phoneticPr fontId="2"/>
  </si>
  <si>
    <t>　【別表１】</t>
    <rPh sb="2" eb="4">
      <t>ベッピョウ</t>
    </rPh>
    <phoneticPr fontId="2"/>
  </si>
  <si>
    <t>年度）</t>
    <phoneticPr fontId="2"/>
  </si>
  <si>
    <t>kL</t>
    <phoneticPr fontId="2"/>
  </si>
  <si>
    <t>GJ/kL</t>
    <phoneticPr fontId="2"/>
  </si>
  <si>
    <t>（令和</t>
    <rPh sb="1" eb="3">
      <t>レイワ</t>
    </rPh>
    <phoneticPr fontId="2"/>
  </si>
  <si>
    <t>ジェット燃料</t>
    <rPh sb="4" eb="6">
      <t>ネンリョウ</t>
    </rPh>
    <phoneticPr fontId="2"/>
  </si>
  <si>
    <t>GJ/kL</t>
  </si>
  <si>
    <t>輸入原料炭</t>
    <rPh sb="0" eb="2">
      <t>ユニュウ</t>
    </rPh>
    <rPh sb="2" eb="4">
      <t>ゲンリョウ</t>
    </rPh>
    <phoneticPr fontId="2"/>
  </si>
  <si>
    <t>コークス用原料炭</t>
    <rPh sb="4" eb="5">
      <t>ヨウ</t>
    </rPh>
    <rPh sb="5" eb="7">
      <t>ゲンリョウ</t>
    </rPh>
    <rPh sb="7" eb="8">
      <t>スミ</t>
    </rPh>
    <phoneticPr fontId="2"/>
  </si>
  <si>
    <t>吹込用原料炭</t>
    <rPh sb="0" eb="2">
      <t>フキコ</t>
    </rPh>
    <rPh sb="2" eb="3">
      <t>ヨウ</t>
    </rPh>
    <rPh sb="3" eb="5">
      <t>ゲンリョウ</t>
    </rPh>
    <rPh sb="5" eb="6">
      <t>スミ</t>
    </rPh>
    <phoneticPr fontId="2"/>
  </si>
  <si>
    <t>輸入一般炭</t>
    <rPh sb="0" eb="2">
      <t>ユニュウ</t>
    </rPh>
    <phoneticPr fontId="2"/>
  </si>
  <si>
    <t>国産一般炭</t>
    <rPh sb="0" eb="2">
      <t>コクサン</t>
    </rPh>
    <rPh sb="2" eb="4">
      <t>イッパン</t>
    </rPh>
    <rPh sb="4" eb="5">
      <t>スミ</t>
    </rPh>
    <phoneticPr fontId="2"/>
  </si>
  <si>
    <t>輸入無煙炭</t>
    <rPh sb="0" eb="2">
      <t>ユニュウ</t>
    </rPh>
    <phoneticPr fontId="2"/>
  </si>
  <si>
    <t>発電用高炉ガス</t>
    <rPh sb="0" eb="3">
      <t>ハツデンヨウ</t>
    </rPh>
    <rPh sb="3" eb="5">
      <t>コウロ</t>
    </rPh>
    <phoneticPr fontId="2"/>
  </si>
  <si>
    <t>小計　①</t>
    <rPh sb="0" eb="2">
      <t>ショウケイ</t>
    </rPh>
    <phoneticPr fontId="2"/>
  </si>
  <si>
    <t>小計 ③</t>
    <phoneticPr fontId="2"/>
  </si>
  <si>
    <t>その他</t>
    <rPh sb="2" eb="3">
      <t>タ</t>
    </rPh>
    <phoneticPr fontId="2"/>
  </si>
  <si>
    <t>雪氷熱</t>
    <rPh sb="0" eb="3">
      <t>ユキコオリネツ</t>
    </rPh>
    <phoneticPr fontId="2"/>
  </si>
  <si>
    <t>太陽熱</t>
    <rPh sb="0" eb="3">
      <t>タイヨウネツ</t>
    </rPh>
    <phoneticPr fontId="2"/>
  </si>
  <si>
    <t>温泉熱</t>
    <rPh sb="0" eb="3">
      <t>オンセンネツ</t>
    </rPh>
    <phoneticPr fontId="2"/>
  </si>
  <si>
    <t>地熱</t>
    <rPh sb="0" eb="2">
      <t>チネツ</t>
    </rPh>
    <phoneticPr fontId="2"/>
  </si>
  <si>
    <t>他者から購入した熱</t>
    <rPh sb="0" eb="2">
      <t>タシャ</t>
    </rPh>
    <rPh sb="4" eb="6">
      <t>コウニュウ</t>
    </rPh>
    <rPh sb="8" eb="9">
      <t>ネツ</t>
    </rPh>
    <phoneticPr fontId="2"/>
  </si>
  <si>
    <t>その他使用した熱</t>
    <rPh sb="3" eb="5">
      <t>シヨウ</t>
    </rPh>
    <rPh sb="7" eb="8">
      <t>ネツ</t>
    </rPh>
    <phoneticPr fontId="2"/>
  </si>
  <si>
    <t>熱</t>
    <rPh sb="0" eb="1">
      <t>ネツ</t>
    </rPh>
    <phoneticPr fontId="2"/>
  </si>
  <si>
    <t>電気事業者からの買電</t>
    <rPh sb="0" eb="5">
      <t>デンキジギョウシャ</t>
    </rPh>
    <rPh sb="8" eb="10">
      <t>バイデン</t>
    </rPh>
    <phoneticPr fontId="2"/>
  </si>
  <si>
    <t>上記以外の買電</t>
    <rPh sb="0" eb="4">
      <t>ジョウキイガイ</t>
    </rPh>
    <rPh sb="5" eb="7">
      <t>バイデン</t>
    </rPh>
    <phoneticPr fontId="2"/>
  </si>
  <si>
    <t>オフサイト型PPA</t>
    <rPh sb="5" eb="6">
      <t>ガタ</t>
    </rPh>
    <phoneticPr fontId="2"/>
  </si>
  <si>
    <t>自己託送（非燃料由来の非化石電気）</t>
    <rPh sb="0" eb="4">
      <t>ジコタクソウ</t>
    </rPh>
    <rPh sb="5" eb="10">
      <t>ヒネンリョウユライ</t>
    </rPh>
    <rPh sb="11" eb="14">
      <t>ヒカセキ</t>
    </rPh>
    <rPh sb="14" eb="16">
      <t>デンキ</t>
    </rPh>
    <phoneticPr fontId="2"/>
  </si>
  <si>
    <t>上記以外の自己託送</t>
    <rPh sb="0" eb="2">
      <t>ジョウキ</t>
    </rPh>
    <rPh sb="2" eb="4">
      <t>イガイ</t>
    </rPh>
    <rPh sb="5" eb="9">
      <t>ジコタクソウ</t>
    </rPh>
    <phoneticPr fontId="2"/>
  </si>
  <si>
    <t>自家発電</t>
    <rPh sb="0" eb="4">
      <t>ジカハツデン</t>
    </rPh>
    <phoneticPr fontId="2"/>
  </si>
  <si>
    <t>太陽光</t>
    <rPh sb="0" eb="3">
      <t>タイヨウコウ</t>
    </rPh>
    <phoneticPr fontId="2"/>
  </si>
  <si>
    <t>風力</t>
    <rPh sb="0" eb="2">
      <t>フウリョク</t>
    </rPh>
    <phoneticPr fontId="2"/>
  </si>
  <si>
    <t>水力</t>
    <rPh sb="0" eb="2">
      <t>スイリョク</t>
    </rPh>
    <phoneticPr fontId="2"/>
  </si>
  <si>
    <t>その他(非燃料由来の非化石)</t>
    <rPh sb="2" eb="3">
      <t>タ</t>
    </rPh>
    <rPh sb="4" eb="9">
      <t>ヒネンリョウユライ</t>
    </rPh>
    <rPh sb="10" eb="13">
      <t>ヒカセキ</t>
    </rPh>
    <phoneticPr fontId="2"/>
  </si>
  <si>
    <t>小計 ④</t>
    <phoneticPr fontId="2"/>
  </si>
  <si>
    <t>合計(GJ)  ⑤＝①＋②＋③＋④</t>
    <phoneticPr fontId="2"/>
  </si>
  <si>
    <t>原油換算エネルギー使用量（kL）　⑥＝⑤×0.0258</t>
    <rPh sb="0" eb="2">
      <t>ゲンユ</t>
    </rPh>
    <rPh sb="2" eb="4">
      <t>カンサン</t>
    </rPh>
    <rPh sb="9" eb="11">
      <t>シヨウ</t>
    </rPh>
    <rPh sb="11" eb="12">
      <t>リョウ</t>
    </rPh>
    <phoneticPr fontId="2"/>
  </si>
  <si>
    <t>黒液</t>
  </si>
  <si>
    <t>木材</t>
  </si>
  <si>
    <t>木質廃材</t>
  </si>
  <si>
    <t>バイオエタノール</t>
  </si>
  <si>
    <t>バイオディーゼル</t>
  </si>
  <si>
    <t>バイオガス</t>
  </si>
  <si>
    <t>その他バイオマス</t>
  </si>
  <si>
    <t>RDF</t>
  </si>
  <si>
    <t>RPF</t>
  </si>
  <si>
    <t>廃タイヤ</t>
  </si>
  <si>
    <t>廃プラスチック</t>
  </si>
  <si>
    <t>廃油</t>
  </si>
  <si>
    <t>混合廃材</t>
  </si>
  <si>
    <t>水素</t>
  </si>
  <si>
    <t>アンモニア</t>
  </si>
  <si>
    <t>廃棄物ガス</t>
    <rPh sb="0" eb="3">
      <t>ハイキブツ</t>
    </rPh>
    <phoneticPr fontId="2"/>
  </si>
  <si>
    <t>その他の非化石燃料</t>
    <rPh sb="2" eb="3">
      <t>タ</t>
    </rPh>
    <rPh sb="4" eb="7">
      <t>ヒカセキ</t>
    </rPh>
    <rPh sb="7" eb="9">
      <t>ネンリョウ</t>
    </rPh>
    <phoneticPr fontId="2"/>
  </si>
  <si>
    <t>非化石燃料</t>
    <rPh sb="0" eb="3">
      <t>ヒカセキ</t>
    </rPh>
    <rPh sb="3" eb="5">
      <t>ネンリョウ</t>
    </rPh>
    <phoneticPr fontId="2"/>
  </si>
  <si>
    <t>その他の化石燃料</t>
    <rPh sb="2" eb="3">
      <t>タ</t>
    </rPh>
    <rPh sb="4" eb="6">
      <t>カセキ</t>
    </rPh>
    <rPh sb="6" eb="8">
      <t>ネンリョウ</t>
    </rPh>
    <phoneticPr fontId="2"/>
  </si>
  <si>
    <t>化石燃料</t>
    <rPh sb="0" eb="2">
      <t>カセキ</t>
    </rPh>
    <phoneticPr fontId="2"/>
  </si>
  <si>
    <t>-</t>
    <phoneticPr fontId="2"/>
  </si>
  <si>
    <t>GJ/ｔ</t>
    <phoneticPr fontId="2"/>
  </si>
  <si>
    <t>kL</t>
    <phoneticPr fontId="2"/>
  </si>
  <si>
    <t>ここで算定される原油換算エネルギー使用量は、前年度（前年４月１日～当年３月31日）の</t>
    <rPh sb="3" eb="5">
      <t>サンテイ</t>
    </rPh>
    <rPh sb="8" eb="10">
      <t>ゲンユ</t>
    </rPh>
    <rPh sb="10" eb="12">
      <t>カンサン</t>
    </rPh>
    <rPh sb="17" eb="20">
      <t>シヨウリョウ</t>
    </rPh>
    <phoneticPr fontId="2"/>
  </si>
  <si>
    <t>原油換算エネルギー使用量が1,500キロリットル以上であるか（＝計画書作成等の対象となるか）</t>
    <phoneticPr fontId="2"/>
  </si>
  <si>
    <t>を確認するために行うものです。</t>
    <rPh sb="1" eb="3">
      <t>カクニン</t>
    </rPh>
    <phoneticPr fontId="2"/>
  </si>
  <si>
    <t>ｔ</t>
    <phoneticPr fontId="2"/>
  </si>
  <si>
    <t>kL</t>
    <phoneticPr fontId="2"/>
  </si>
  <si>
    <t>その他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</si>
</sst>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#,##0.0000_ "/>
    <numFmt numFmtId="179" formatCode="#,##0.0;[Red]\-#,##0.0"/>
    <numFmt numFmtId="180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4"/>
      <name val="ＭＳ Ｐゴシック"/>
      <family val="3"/>
      <charset val="128"/>
      <scheme val="minor"/>
    </font>
    <font>
      <b/>
      <sz val="11"/>
      <color indexed="81"/>
      <name val="游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メイリオ"/>
      <family val="3"/>
      <charset val="128"/>
    </font>
    <font>
      <b/>
      <sz val="9"/>
      <color indexed="8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78" fontId="4" fillId="0" borderId="6" xfId="0" applyNumberFormat="1" applyFont="1" applyBorder="1" applyAlignment="1" applyProtection="1">
      <alignment vertical="center" shrinkToFit="1"/>
    </xf>
    <xf numFmtId="0" fontId="1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 shrinkToFit="1"/>
    </xf>
    <xf numFmtId="176" fontId="4" fillId="0" borderId="4" xfId="0" applyNumberFormat="1" applyFont="1" applyBorder="1" applyAlignment="1" applyProtection="1">
      <alignment horizontal="right" vertical="center" shrinkToFit="1"/>
    </xf>
    <xf numFmtId="0" fontId="4" fillId="0" borderId="4" xfId="0" applyFont="1" applyBorder="1" applyAlignment="1" applyProtection="1">
      <alignment horizontal="right" vertical="center" shrinkToFit="1"/>
    </xf>
    <xf numFmtId="179" fontId="7" fillId="3" borderId="4" xfId="1" applyNumberFormat="1" applyFont="1" applyFill="1" applyBorder="1" applyAlignment="1" applyProtection="1">
      <alignment horizontal="right" vertical="center" shrinkToFit="1"/>
      <protection locked="0"/>
    </xf>
    <xf numFmtId="0" fontId="7" fillId="3" borderId="4" xfId="0" applyFont="1" applyFill="1" applyBorder="1" applyAlignment="1" applyProtection="1">
      <alignment horizontal="right" vertical="center" shrinkToFit="1"/>
      <protection locked="0"/>
    </xf>
    <xf numFmtId="176" fontId="4" fillId="0" borderId="7" xfId="0" applyNumberFormat="1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right" vertical="center" shrinkToFit="1"/>
    </xf>
    <xf numFmtId="176" fontId="4" fillId="0" borderId="8" xfId="0" applyNumberFormat="1" applyFont="1" applyBorder="1" applyAlignment="1" applyProtection="1">
      <alignment horizontal="right" vertical="center" shrinkToFit="1"/>
    </xf>
    <xf numFmtId="176" fontId="4" fillId="0" borderId="6" xfId="0" applyNumberFormat="1" applyFont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right" vertical="center" shrinkToFit="1"/>
    </xf>
    <xf numFmtId="180" fontId="4" fillId="0" borderId="4" xfId="0" applyNumberFormat="1" applyFont="1" applyBorder="1" applyAlignment="1" applyProtection="1">
      <alignment horizontal="right" vertical="center" shrinkToFit="1"/>
    </xf>
    <xf numFmtId="177" fontId="4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10" xfId="0" applyFont="1" applyFill="1" applyBorder="1" applyProtection="1">
      <alignment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177" fontId="7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justify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wrapText="1" shrinkToFit="1"/>
    </xf>
    <xf numFmtId="179" fontId="7" fillId="0" borderId="0" xfId="1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Fill="1" applyBorder="1" applyAlignment="1" applyProtection="1">
      <alignment horizontal="right" vertical="center" wrapText="1"/>
    </xf>
    <xf numFmtId="177" fontId="4" fillId="0" borderId="7" xfId="0" applyNumberFormat="1" applyFont="1" applyFill="1" applyBorder="1" applyAlignment="1" applyProtection="1">
      <alignment horizontal="right" vertical="center" shrinkToFit="1"/>
    </xf>
    <xf numFmtId="177" fontId="7" fillId="0" borderId="7" xfId="0" applyNumberFormat="1" applyFont="1" applyFill="1" applyBorder="1" applyAlignment="1" applyProtection="1">
      <alignment horizontal="center" vertical="center" shrinkToFit="1"/>
    </xf>
    <xf numFmtId="179" fontId="7" fillId="0" borderId="7" xfId="1" applyNumberFormat="1" applyFont="1" applyFill="1" applyBorder="1" applyAlignment="1" applyProtection="1">
      <alignment horizontal="right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177" fontId="7" fillId="0" borderId="4" xfId="0" applyNumberFormat="1" applyFont="1" applyFill="1" applyBorder="1" applyAlignment="1" applyProtection="1">
      <alignment horizontal="center" vertical="center" shrinkToFit="1"/>
    </xf>
    <xf numFmtId="179" fontId="7" fillId="0" borderId="4" xfId="1" applyNumberFormat="1" applyFont="1" applyFill="1" applyBorder="1" applyAlignment="1" applyProtection="1">
      <alignment horizontal="right" vertical="center" shrinkToFit="1"/>
    </xf>
    <xf numFmtId="0" fontId="7" fillId="0" borderId="4" xfId="0" applyFont="1" applyFill="1" applyBorder="1" applyAlignment="1" applyProtection="1">
      <alignment horizontal="right" vertical="center" shrinkToFi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justify" vertical="center" wrapText="1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justify" vertical="center" wrapText="1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12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justify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11" xfId="0" applyFont="1" applyBorder="1" applyAlignment="1" applyProtection="1">
      <alignment horizontal="left" vertical="center" shrinkToFit="1"/>
    </xf>
    <xf numFmtId="0" fontId="11" fillId="0" borderId="4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4" xfId="0" applyFont="1" applyBorder="1" applyAlignment="1" applyProtection="1">
      <alignment horizontal="justify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textRotation="255" wrapText="1"/>
    </xf>
    <xf numFmtId="0" fontId="4" fillId="0" borderId="13" xfId="0" applyFont="1" applyBorder="1" applyAlignment="1" applyProtection="1">
      <alignment horizontal="center" vertical="center" textRotation="255" wrapText="1"/>
    </xf>
    <xf numFmtId="0" fontId="4" fillId="0" borderId="2" xfId="0" applyFont="1" applyBorder="1" applyAlignment="1" applyProtection="1">
      <alignment horizontal="center" vertical="center" textRotation="255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1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2"/>
  <sheetViews>
    <sheetView showGridLines="0" tabSelected="1" view="pageBreakPreview" zoomScale="75" zoomScaleNormal="75" zoomScaleSheetLayoutView="75" workbookViewId="0">
      <selection activeCell="F3" sqref="F3:I3"/>
    </sheetView>
  </sheetViews>
  <sheetFormatPr defaultRowHeight="13.5" x14ac:dyDescent="0.15"/>
  <cols>
    <col min="1" max="2" width="10.125" style="1" customWidth="1"/>
    <col min="3" max="3" width="16.375" style="1" customWidth="1"/>
    <col min="4" max="4" width="10.5" style="1" customWidth="1"/>
    <col min="5" max="5" width="13.125" style="1" customWidth="1"/>
    <col min="6" max="6" width="9" style="1"/>
    <col min="7" max="7" width="14.125" style="1" customWidth="1"/>
    <col min="8" max="8" width="10.875" style="1" customWidth="1"/>
    <col min="9" max="9" width="12.625" style="1" customWidth="1"/>
    <col min="10" max="10" width="3.875" style="1" customWidth="1"/>
    <col min="11" max="16384" width="9" style="1"/>
  </cols>
  <sheetData>
    <row r="1" spans="1:12" s="6" customFormat="1" ht="18" customHeight="1" x14ac:dyDescent="0.15">
      <c r="A1" s="25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7"/>
      <c r="L1" s="8"/>
    </row>
    <row r="2" spans="1:12" s="6" customFormat="1" ht="18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6"/>
      <c r="K2" s="7"/>
      <c r="L2" s="8"/>
    </row>
    <row r="3" spans="1:12" s="6" customFormat="1" ht="18" customHeight="1" x14ac:dyDescent="0.15">
      <c r="A3" s="27" t="s">
        <v>52</v>
      </c>
      <c r="B3" s="28"/>
      <c r="C3" s="29" t="s">
        <v>49</v>
      </c>
      <c r="D3" s="29"/>
      <c r="E3" s="27" t="s">
        <v>46</v>
      </c>
      <c r="F3" s="63"/>
      <c r="G3" s="64"/>
      <c r="H3" s="64"/>
      <c r="I3" s="65"/>
      <c r="J3" s="30"/>
      <c r="K3" s="7"/>
      <c r="L3" s="39" t="s">
        <v>108</v>
      </c>
    </row>
    <row r="4" spans="1:12" s="6" customFormat="1" ht="18" customHeight="1" x14ac:dyDescent="0.15">
      <c r="A4" s="31"/>
      <c r="B4" s="32"/>
      <c r="C4" s="32"/>
      <c r="D4" s="33"/>
      <c r="E4" s="31"/>
      <c r="F4" s="33"/>
      <c r="G4" s="33"/>
      <c r="H4" s="33"/>
      <c r="I4" s="33"/>
      <c r="J4" s="34"/>
      <c r="K4" s="9"/>
      <c r="L4" s="39" t="s">
        <v>109</v>
      </c>
    </row>
    <row r="5" spans="1:12" s="2" customFormat="1" ht="18" customHeight="1" x14ac:dyDescent="0.15">
      <c r="A5" s="66" t="s">
        <v>0</v>
      </c>
      <c r="B5" s="66"/>
      <c r="C5" s="66"/>
      <c r="D5" s="66"/>
      <c r="E5" s="67" t="s">
        <v>1</v>
      </c>
      <c r="F5" s="68"/>
      <c r="G5" s="69"/>
      <c r="H5" s="67" t="s">
        <v>2</v>
      </c>
      <c r="I5" s="69"/>
      <c r="J5" s="3"/>
      <c r="K5" s="4"/>
      <c r="L5" s="40" t="s">
        <v>110</v>
      </c>
    </row>
    <row r="6" spans="1:12" s="2" customFormat="1" ht="18" customHeight="1" x14ac:dyDescent="0.15">
      <c r="A6" s="66"/>
      <c r="B6" s="66"/>
      <c r="C6" s="66"/>
      <c r="D6" s="66"/>
      <c r="E6" s="56" t="s">
        <v>3</v>
      </c>
      <c r="F6" s="66" t="s">
        <v>45</v>
      </c>
      <c r="G6" s="56" t="s">
        <v>4</v>
      </c>
      <c r="H6" s="56" t="s">
        <v>3</v>
      </c>
      <c r="I6" s="66" t="s">
        <v>45</v>
      </c>
      <c r="L6" s="10"/>
    </row>
    <row r="7" spans="1:12" s="2" customFormat="1" ht="18" customHeight="1" x14ac:dyDescent="0.15">
      <c r="A7" s="66"/>
      <c r="B7" s="66"/>
      <c r="C7" s="66"/>
      <c r="D7" s="66"/>
      <c r="E7" s="55" t="s">
        <v>36</v>
      </c>
      <c r="F7" s="66"/>
      <c r="G7" s="55" t="s">
        <v>37</v>
      </c>
      <c r="H7" s="55" t="s">
        <v>38</v>
      </c>
      <c r="I7" s="66"/>
    </row>
    <row r="8" spans="1:12" s="2" customFormat="1" ht="18" customHeight="1" x14ac:dyDescent="0.15">
      <c r="A8" s="85" t="s">
        <v>104</v>
      </c>
      <c r="B8" s="70" t="s">
        <v>47</v>
      </c>
      <c r="C8" s="70"/>
      <c r="D8" s="70"/>
      <c r="E8" s="24"/>
      <c r="F8" s="11" t="s">
        <v>50</v>
      </c>
      <c r="G8" s="12" t="str">
        <f>IF(E8="","",ROUND(E8*H8,0))</f>
        <v/>
      </c>
      <c r="H8" s="13">
        <v>38.299999999999997</v>
      </c>
      <c r="I8" s="11" t="s">
        <v>51</v>
      </c>
    </row>
    <row r="9" spans="1:12" s="2" customFormat="1" ht="18" customHeight="1" x14ac:dyDescent="0.15">
      <c r="A9" s="86"/>
      <c r="B9" s="62" t="s">
        <v>5</v>
      </c>
      <c r="C9" s="62"/>
      <c r="D9" s="62"/>
      <c r="E9" s="24"/>
      <c r="F9" s="11" t="s">
        <v>50</v>
      </c>
      <c r="G9" s="12" t="str">
        <f>IF(E9="","",ROUND(E9*H9,0))</f>
        <v/>
      </c>
      <c r="H9" s="13">
        <v>34.799999999999997</v>
      </c>
      <c r="I9" s="11" t="s">
        <v>51</v>
      </c>
    </row>
    <row r="10" spans="1:12" s="2" customFormat="1" ht="18" customHeight="1" x14ac:dyDescent="0.15">
      <c r="A10" s="86"/>
      <c r="B10" s="62" t="s">
        <v>39</v>
      </c>
      <c r="C10" s="62"/>
      <c r="D10" s="62"/>
      <c r="E10" s="24"/>
      <c r="F10" s="11" t="s">
        <v>50</v>
      </c>
      <c r="G10" s="12" t="str">
        <f>IF(E10="","",ROUND(E10*H10,0))</f>
        <v/>
      </c>
      <c r="H10" s="13">
        <v>33.4</v>
      </c>
      <c r="I10" s="11" t="s">
        <v>51</v>
      </c>
    </row>
    <row r="11" spans="1:12" s="2" customFormat="1" ht="18" customHeight="1" x14ac:dyDescent="0.15">
      <c r="A11" s="86"/>
      <c r="B11" s="62" t="s">
        <v>6</v>
      </c>
      <c r="C11" s="62"/>
      <c r="D11" s="62"/>
      <c r="E11" s="24"/>
      <c r="F11" s="11" t="s">
        <v>50</v>
      </c>
      <c r="G11" s="12" t="str">
        <f>IF(E11="","",ROUND(E11*H11,0))</f>
        <v/>
      </c>
      <c r="H11" s="13">
        <v>33.299999999999997</v>
      </c>
      <c r="I11" s="11" t="s">
        <v>51</v>
      </c>
    </row>
    <row r="12" spans="1:12" s="2" customFormat="1" ht="18" customHeight="1" x14ac:dyDescent="0.15">
      <c r="A12" s="86"/>
      <c r="B12" s="60" t="s">
        <v>53</v>
      </c>
      <c r="C12" s="82"/>
      <c r="D12" s="61"/>
      <c r="E12" s="24"/>
      <c r="F12" s="11" t="s">
        <v>50</v>
      </c>
      <c r="G12" s="12" t="str">
        <f>IF(E12="","",ROUND(E12*H12,0))</f>
        <v/>
      </c>
      <c r="H12" s="13">
        <v>36.299999999999997</v>
      </c>
      <c r="I12" s="11" t="s">
        <v>54</v>
      </c>
    </row>
    <row r="13" spans="1:12" s="2" customFormat="1" ht="18" customHeight="1" x14ac:dyDescent="0.15">
      <c r="A13" s="86"/>
      <c r="B13" s="62" t="s">
        <v>7</v>
      </c>
      <c r="C13" s="62"/>
      <c r="D13" s="62"/>
      <c r="E13" s="24"/>
      <c r="F13" s="11" t="s">
        <v>50</v>
      </c>
      <c r="G13" s="12" t="str">
        <f>IF(E13="","",ROUND(E13*H13,0))</f>
        <v/>
      </c>
      <c r="H13" s="13">
        <v>36.5</v>
      </c>
      <c r="I13" s="11" t="s">
        <v>51</v>
      </c>
    </row>
    <row r="14" spans="1:12" s="2" customFormat="1" ht="18" customHeight="1" x14ac:dyDescent="0.15">
      <c r="A14" s="86"/>
      <c r="B14" s="62" t="s">
        <v>8</v>
      </c>
      <c r="C14" s="62"/>
      <c r="D14" s="62"/>
      <c r="E14" s="24"/>
      <c r="F14" s="11" t="s">
        <v>50</v>
      </c>
      <c r="G14" s="12" t="str">
        <f>IF(E14="","",ROUND(E14*H14,0))</f>
        <v/>
      </c>
      <c r="H14" s="23">
        <v>38</v>
      </c>
      <c r="I14" s="11" t="s">
        <v>51</v>
      </c>
    </row>
    <row r="15" spans="1:12" s="2" customFormat="1" ht="18" customHeight="1" x14ac:dyDescent="0.15">
      <c r="A15" s="86"/>
      <c r="B15" s="62" t="s">
        <v>9</v>
      </c>
      <c r="C15" s="62"/>
      <c r="D15" s="62"/>
      <c r="E15" s="24"/>
      <c r="F15" s="11" t="s">
        <v>50</v>
      </c>
      <c r="G15" s="12" t="str">
        <f>IF(E15="","",ROUND(E15*H15,0))</f>
        <v/>
      </c>
      <c r="H15" s="13">
        <v>38.9</v>
      </c>
      <c r="I15" s="11" t="s">
        <v>51</v>
      </c>
    </row>
    <row r="16" spans="1:12" s="2" customFormat="1" ht="18" customHeight="1" x14ac:dyDescent="0.15">
      <c r="A16" s="86"/>
      <c r="B16" s="62" t="s">
        <v>10</v>
      </c>
      <c r="C16" s="62"/>
      <c r="D16" s="62"/>
      <c r="E16" s="24"/>
      <c r="F16" s="11" t="s">
        <v>50</v>
      </c>
      <c r="G16" s="12" t="str">
        <f>IF(E16="","",ROUND(E16*H16,0))</f>
        <v/>
      </c>
      <c r="H16" s="13">
        <v>41.8</v>
      </c>
      <c r="I16" s="11" t="s">
        <v>51</v>
      </c>
    </row>
    <row r="17" spans="1:17" s="2" customFormat="1" ht="18" customHeight="1" x14ac:dyDescent="0.15">
      <c r="A17" s="86"/>
      <c r="B17" s="62" t="s">
        <v>11</v>
      </c>
      <c r="C17" s="62"/>
      <c r="D17" s="62"/>
      <c r="E17" s="24"/>
      <c r="F17" s="11" t="s">
        <v>12</v>
      </c>
      <c r="G17" s="12" t="str">
        <f>IF(E17="","",ROUND(E17*H17,0))</f>
        <v/>
      </c>
      <c r="H17" s="23">
        <v>40</v>
      </c>
      <c r="I17" s="11" t="s">
        <v>13</v>
      </c>
    </row>
    <row r="18" spans="1:17" s="2" customFormat="1" ht="18" customHeight="1" x14ac:dyDescent="0.15">
      <c r="A18" s="86"/>
      <c r="B18" s="62" t="s">
        <v>14</v>
      </c>
      <c r="C18" s="62"/>
      <c r="D18" s="62"/>
      <c r="E18" s="24"/>
      <c r="F18" s="11" t="s">
        <v>12</v>
      </c>
      <c r="G18" s="12" t="str">
        <f>IF(E18="","",ROUND(E18*H18,0))</f>
        <v/>
      </c>
      <c r="H18" s="13">
        <v>34.1</v>
      </c>
      <c r="I18" s="11" t="s">
        <v>13</v>
      </c>
    </row>
    <row r="19" spans="1:17" s="2" customFormat="1" ht="18" customHeight="1" x14ac:dyDescent="0.15">
      <c r="A19" s="86"/>
      <c r="B19" s="62" t="s">
        <v>15</v>
      </c>
      <c r="C19" s="75" t="s">
        <v>16</v>
      </c>
      <c r="D19" s="76"/>
      <c r="E19" s="24"/>
      <c r="F19" s="11" t="s">
        <v>12</v>
      </c>
      <c r="G19" s="12" t="str">
        <f>IF(E19="","",ROUND(E19*H19,0))</f>
        <v/>
      </c>
      <c r="H19" s="13">
        <v>50.1</v>
      </c>
      <c r="I19" s="11" t="s">
        <v>106</v>
      </c>
    </row>
    <row r="20" spans="1:17" s="2" customFormat="1" ht="18" customHeight="1" x14ac:dyDescent="0.15">
      <c r="A20" s="86"/>
      <c r="B20" s="62"/>
      <c r="C20" s="75" t="s">
        <v>17</v>
      </c>
      <c r="D20" s="76"/>
      <c r="E20" s="24"/>
      <c r="F20" s="11" t="s">
        <v>34</v>
      </c>
      <c r="G20" s="12" t="str">
        <f>IF(E20="","",ROUND(E20*H20,0))</f>
        <v/>
      </c>
      <c r="H20" s="13">
        <v>46.1</v>
      </c>
      <c r="I20" s="11" t="s">
        <v>35</v>
      </c>
    </row>
    <row r="21" spans="1:17" s="2" customFormat="1" ht="18" customHeight="1" x14ac:dyDescent="0.15">
      <c r="A21" s="86"/>
      <c r="B21" s="81" t="s">
        <v>18</v>
      </c>
      <c r="C21" s="75" t="s">
        <v>19</v>
      </c>
      <c r="D21" s="76"/>
      <c r="E21" s="24"/>
      <c r="F21" s="11" t="s">
        <v>12</v>
      </c>
      <c r="G21" s="12" t="str">
        <f>IF(E21="","",ROUND(E21*H21,0))</f>
        <v/>
      </c>
      <c r="H21" s="13">
        <v>54.7</v>
      </c>
      <c r="I21" s="11" t="s">
        <v>40</v>
      </c>
    </row>
    <row r="22" spans="1:17" s="2" customFormat="1" ht="18" customHeight="1" x14ac:dyDescent="0.15">
      <c r="A22" s="86"/>
      <c r="B22" s="81"/>
      <c r="C22" s="79" t="s">
        <v>41</v>
      </c>
      <c r="D22" s="80"/>
      <c r="E22" s="24"/>
      <c r="F22" s="11" t="s">
        <v>34</v>
      </c>
      <c r="G22" s="12" t="str">
        <f>IF(E22="","",ROUND(E22*H22,0))</f>
        <v/>
      </c>
      <c r="H22" s="13">
        <v>38.4</v>
      </c>
      <c r="I22" s="11" t="s">
        <v>35</v>
      </c>
    </row>
    <row r="23" spans="1:17" s="2" customFormat="1" ht="18" customHeight="1" x14ac:dyDescent="0.15">
      <c r="A23" s="86"/>
      <c r="B23" s="62" t="s">
        <v>20</v>
      </c>
      <c r="C23" s="75" t="s">
        <v>55</v>
      </c>
      <c r="D23" s="76"/>
      <c r="E23" s="24"/>
      <c r="F23" s="11" t="s">
        <v>12</v>
      </c>
      <c r="G23" s="12" t="str">
        <f>IF(E23="","",ROUND(E23*H23,0))</f>
        <v/>
      </c>
      <c r="H23" s="23">
        <v>28.7</v>
      </c>
      <c r="I23" s="11" t="s">
        <v>13</v>
      </c>
    </row>
    <row r="24" spans="1:17" s="2" customFormat="1" ht="18" customHeight="1" x14ac:dyDescent="0.15">
      <c r="A24" s="86"/>
      <c r="B24" s="62"/>
      <c r="C24" s="75" t="s">
        <v>56</v>
      </c>
      <c r="D24" s="76"/>
      <c r="E24" s="24"/>
      <c r="F24" s="11" t="s">
        <v>12</v>
      </c>
      <c r="G24" s="12" t="str">
        <f>IF(E24="","",ROUND(E24*H24,0))</f>
        <v/>
      </c>
      <c r="H24" s="23">
        <v>28.9</v>
      </c>
      <c r="I24" s="11" t="s">
        <v>13</v>
      </c>
    </row>
    <row r="25" spans="1:17" s="2" customFormat="1" ht="18" customHeight="1" x14ac:dyDescent="0.15">
      <c r="A25" s="86"/>
      <c r="B25" s="62"/>
      <c r="C25" s="75" t="s">
        <v>57</v>
      </c>
      <c r="D25" s="76"/>
      <c r="E25" s="24"/>
      <c r="F25" s="11" t="s">
        <v>12</v>
      </c>
      <c r="G25" s="12" t="str">
        <f>IF(E25="","",ROUND(E25*H25,0))</f>
        <v/>
      </c>
      <c r="H25" s="23">
        <v>28.3</v>
      </c>
      <c r="I25" s="11" t="s">
        <v>13</v>
      </c>
    </row>
    <row r="26" spans="1:17" s="2" customFormat="1" ht="18" customHeight="1" x14ac:dyDescent="0.15">
      <c r="A26" s="86"/>
      <c r="B26" s="62"/>
      <c r="C26" s="75" t="s">
        <v>58</v>
      </c>
      <c r="D26" s="76"/>
      <c r="E26" s="24"/>
      <c r="F26" s="11" t="s">
        <v>12</v>
      </c>
      <c r="G26" s="12" t="str">
        <f>IF(E26="","",ROUND(E26*H26,0))</f>
        <v/>
      </c>
      <c r="H26" s="13">
        <v>26.1</v>
      </c>
      <c r="I26" s="11" t="s">
        <v>13</v>
      </c>
    </row>
    <row r="27" spans="1:17" s="2" customFormat="1" ht="18" customHeight="1" x14ac:dyDescent="0.15">
      <c r="A27" s="86"/>
      <c r="B27" s="62"/>
      <c r="C27" s="75" t="s">
        <v>59</v>
      </c>
      <c r="D27" s="76"/>
      <c r="E27" s="24"/>
      <c r="F27" s="11" t="s">
        <v>12</v>
      </c>
      <c r="G27" s="12" t="str">
        <f>IF(E27="","",ROUND(E27*H27,0))</f>
        <v/>
      </c>
      <c r="H27" s="13">
        <v>24.2</v>
      </c>
      <c r="I27" s="11" t="s">
        <v>13</v>
      </c>
    </row>
    <row r="28" spans="1:17" s="2" customFormat="1" ht="18" customHeight="1" x14ac:dyDescent="0.15">
      <c r="A28" s="86"/>
      <c r="B28" s="62"/>
      <c r="C28" s="75" t="s">
        <v>60</v>
      </c>
      <c r="D28" s="76"/>
      <c r="E28" s="24"/>
      <c r="F28" s="11" t="s">
        <v>12</v>
      </c>
      <c r="G28" s="12" t="str">
        <f>IF(E28="","",ROUND(E28*H28,0))</f>
        <v/>
      </c>
      <c r="H28" s="13">
        <v>27.8</v>
      </c>
      <c r="I28" s="11" t="s">
        <v>13</v>
      </c>
    </row>
    <row r="29" spans="1:17" s="2" customFormat="1" ht="18" customHeight="1" x14ac:dyDescent="0.15">
      <c r="A29" s="86"/>
      <c r="B29" s="62" t="s">
        <v>21</v>
      </c>
      <c r="C29" s="62"/>
      <c r="D29" s="62"/>
      <c r="E29" s="24"/>
      <c r="F29" s="11" t="s">
        <v>12</v>
      </c>
      <c r="G29" s="12" t="str">
        <f>IF(E29="","",ROUND(E29*H29,0))</f>
        <v/>
      </c>
      <c r="H29" s="23">
        <v>29</v>
      </c>
      <c r="I29" s="11" t="s">
        <v>13</v>
      </c>
      <c r="L29" s="41"/>
      <c r="M29" s="41"/>
      <c r="N29" s="41"/>
      <c r="O29" s="41"/>
      <c r="P29" s="41"/>
      <c r="Q29" s="41"/>
    </row>
    <row r="30" spans="1:17" s="2" customFormat="1" ht="18" customHeight="1" x14ac:dyDescent="0.15">
      <c r="A30" s="86"/>
      <c r="B30" s="62" t="s">
        <v>22</v>
      </c>
      <c r="C30" s="62"/>
      <c r="D30" s="62"/>
      <c r="E30" s="24"/>
      <c r="F30" s="11" t="s">
        <v>12</v>
      </c>
      <c r="G30" s="12" t="str">
        <f>IF(E30="","",ROUND(E30*H30,0))</f>
        <v/>
      </c>
      <c r="H30" s="13">
        <v>37.299999999999997</v>
      </c>
      <c r="I30" s="11" t="s">
        <v>13</v>
      </c>
      <c r="L30" s="41"/>
      <c r="M30" s="41"/>
      <c r="N30" s="41"/>
      <c r="O30" s="41"/>
      <c r="P30" s="41"/>
      <c r="Q30" s="41"/>
    </row>
    <row r="31" spans="1:17" s="2" customFormat="1" ht="18" customHeight="1" x14ac:dyDescent="0.15">
      <c r="A31" s="86"/>
      <c r="B31" s="62" t="s">
        <v>23</v>
      </c>
      <c r="C31" s="62"/>
      <c r="D31" s="62"/>
      <c r="E31" s="24"/>
      <c r="F31" s="11" t="s">
        <v>34</v>
      </c>
      <c r="G31" s="12" t="str">
        <f>IF(E31="","",ROUND(E31*H31,0))</f>
        <v/>
      </c>
      <c r="H31" s="13">
        <v>18.399999999999999</v>
      </c>
      <c r="I31" s="11" t="s">
        <v>35</v>
      </c>
      <c r="L31" s="41"/>
      <c r="M31" s="41"/>
      <c r="N31" s="41"/>
      <c r="O31" s="41"/>
      <c r="P31" s="41"/>
      <c r="Q31" s="41"/>
    </row>
    <row r="32" spans="1:17" s="2" customFormat="1" ht="18" customHeight="1" x14ac:dyDescent="0.15">
      <c r="A32" s="86"/>
      <c r="B32" s="62" t="s">
        <v>24</v>
      </c>
      <c r="C32" s="62"/>
      <c r="D32" s="62"/>
      <c r="E32" s="24"/>
      <c r="F32" s="11" t="s">
        <v>34</v>
      </c>
      <c r="G32" s="12" t="str">
        <f>IF(E32="","",ROUND(E32*H32,0))</f>
        <v/>
      </c>
      <c r="H32" s="13">
        <v>3.23</v>
      </c>
      <c r="I32" s="11" t="s">
        <v>35</v>
      </c>
      <c r="L32" s="41"/>
      <c r="M32" s="41"/>
      <c r="N32" s="41"/>
      <c r="O32" s="41"/>
      <c r="P32" s="41"/>
      <c r="Q32" s="41"/>
    </row>
    <row r="33" spans="1:17" s="2" customFormat="1" ht="18" customHeight="1" x14ac:dyDescent="0.15">
      <c r="A33" s="86"/>
      <c r="B33" s="60" t="s">
        <v>61</v>
      </c>
      <c r="C33" s="82"/>
      <c r="D33" s="61"/>
      <c r="E33" s="24"/>
      <c r="F33" s="11" t="s">
        <v>34</v>
      </c>
      <c r="G33" s="12" t="str">
        <f>IF(E33="","",ROUND(E33*H33,0))</f>
        <v/>
      </c>
      <c r="H33" s="13">
        <v>3.45</v>
      </c>
      <c r="I33" s="11" t="s">
        <v>35</v>
      </c>
      <c r="L33" s="41"/>
      <c r="M33" s="41"/>
      <c r="N33" s="41"/>
      <c r="O33" s="41"/>
      <c r="P33" s="41"/>
      <c r="Q33" s="41"/>
    </row>
    <row r="34" spans="1:17" s="2" customFormat="1" ht="18" customHeight="1" x14ac:dyDescent="0.15">
      <c r="A34" s="86"/>
      <c r="B34" s="62" t="s">
        <v>25</v>
      </c>
      <c r="C34" s="62"/>
      <c r="D34" s="62"/>
      <c r="E34" s="24"/>
      <c r="F34" s="11" t="s">
        <v>34</v>
      </c>
      <c r="G34" s="12" t="str">
        <f>IF(E34="","",ROUND(E34*H34,0))</f>
        <v/>
      </c>
      <c r="H34" s="13">
        <v>7.53</v>
      </c>
      <c r="I34" s="11" t="s">
        <v>35</v>
      </c>
      <c r="L34" s="41"/>
      <c r="M34" s="41"/>
      <c r="N34" s="41"/>
      <c r="O34" s="41"/>
      <c r="P34" s="41"/>
      <c r="Q34" s="41"/>
    </row>
    <row r="35" spans="1:17" s="2" customFormat="1" ht="18" customHeight="1" x14ac:dyDescent="0.15">
      <c r="A35" s="86"/>
      <c r="B35" s="60" t="s">
        <v>26</v>
      </c>
      <c r="C35" s="82"/>
      <c r="D35" s="61"/>
      <c r="E35" s="24"/>
      <c r="F35" s="11" t="s">
        <v>34</v>
      </c>
      <c r="G35" s="12" t="str">
        <f>IF(E35="","",ROUND(E35*H35,0))</f>
        <v/>
      </c>
      <c r="H35" s="14">
        <v>46</v>
      </c>
      <c r="I35" s="11" t="s">
        <v>35</v>
      </c>
      <c r="L35" s="42"/>
      <c r="M35" s="43"/>
      <c r="N35" s="44"/>
      <c r="O35" s="41"/>
      <c r="P35" s="41"/>
      <c r="Q35" s="41"/>
    </row>
    <row r="36" spans="1:17" s="2" customFormat="1" ht="18" customHeight="1" x14ac:dyDescent="0.15">
      <c r="A36" s="86"/>
      <c r="B36" s="62" t="s">
        <v>103</v>
      </c>
      <c r="C36" s="83"/>
      <c r="D36" s="84"/>
      <c r="E36" s="24"/>
      <c r="F36" s="36"/>
      <c r="G36" s="12" t="str">
        <f>IF(E36="","",ROUND(E36*H36,0))</f>
        <v/>
      </c>
      <c r="H36" s="14"/>
      <c r="I36" s="35"/>
      <c r="L36" s="42"/>
      <c r="M36" s="45"/>
      <c r="N36" s="44"/>
      <c r="O36" s="41"/>
      <c r="P36" s="41"/>
      <c r="Q36" s="41"/>
    </row>
    <row r="37" spans="1:17" s="2" customFormat="1" ht="18" customHeight="1" x14ac:dyDescent="0.15">
      <c r="A37" s="86"/>
      <c r="B37" s="62"/>
      <c r="C37" s="83"/>
      <c r="D37" s="84"/>
      <c r="E37" s="24"/>
      <c r="F37" s="36"/>
      <c r="G37" s="12" t="str">
        <f>IF(E37="","",ROUND(E37*H37,0))</f>
        <v/>
      </c>
      <c r="H37" s="14"/>
      <c r="I37" s="35"/>
      <c r="L37" s="42"/>
      <c r="M37" s="46"/>
      <c r="N37" s="44"/>
      <c r="O37" s="41"/>
      <c r="P37" s="41"/>
      <c r="Q37" s="41"/>
    </row>
    <row r="38" spans="1:17" s="2" customFormat="1" ht="18" customHeight="1" x14ac:dyDescent="0.15">
      <c r="A38" s="87"/>
      <c r="B38" s="67" t="s">
        <v>62</v>
      </c>
      <c r="C38" s="68"/>
      <c r="D38" s="69"/>
      <c r="E38" s="48"/>
      <c r="F38" s="49"/>
      <c r="G38" s="12" t="str">
        <f>IF(SUM(G8:G37)=0,"",SUM(G8:G37))</f>
        <v/>
      </c>
      <c r="H38" s="50"/>
      <c r="I38" s="51"/>
      <c r="L38" s="42"/>
      <c r="M38" s="46"/>
      <c r="N38" s="44"/>
      <c r="O38" s="41"/>
      <c r="P38" s="41"/>
      <c r="Q38" s="41"/>
    </row>
    <row r="39" spans="1:17" s="2" customFormat="1" ht="18" customHeight="1" x14ac:dyDescent="0.15">
      <c r="A39" s="85" t="s">
        <v>102</v>
      </c>
      <c r="B39" s="60" t="s">
        <v>85</v>
      </c>
      <c r="C39" s="82"/>
      <c r="D39" s="61"/>
      <c r="E39" s="24"/>
      <c r="F39" s="52" t="s">
        <v>111</v>
      </c>
      <c r="G39" s="12" t="str">
        <f>IF(E39="","",ROUND(E39*H39,0))</f>
        <v/>
      </c>
      <c r="H39" s="53">
        <v>13.6</v>
      </c>
      <c r="I39" s="11" t="s">
        <v>13</v>
      </c>
      <c r="L39" s="42"/>
      <c r="M39" s="46"/>
      <c r="N39" s="44"/>
      <c r="O39" s="41"/>
      <c r="P39" s="41"/>
      <c r="Q39" s="41"/>
    </row>
    <row r="40" spans="1:17" s="2" customFormat="1" ht="18" customHeight="1" x14ac:dyDescent="0.15">
      <c r="A40" s="86"/>
      <c r="B40" s="60" t="s">
        <v>86</v>
      </c>
      <c r="C40" s="82"/>
      <c r="D40" s="61"/>
      <c r="E40" s="24"/>
      <c r="F40" s="52" t="s">
        <v>111</v>
      </c>
      <c r="G40" s="12" t="str">
        <f>IF(E40="","",ROUND(E40*H40,0))</f>
        <v/>
      </c>
      <c r="H40" s="53">
        <v>13.2</v>
      </c>
      <c r="I40" s="11" t="s">
        <v>13</v>
      </c>
      <c r="L40" s="42"/>
      <c r="M40" s="46"/>
      <c r="N40" s="44"/>
      <c r="O40" s="41"/>
      <c r="P40" s="41"/>
      <c r="Q40" s="41"/>
    </row>
    <row r="41" spans="1:17" s="2" customFormat="1" ht="18" customHeight="1" x14ac:dyDescent="0.15">
      <c r="A41" s="86"/>
      <c r="B41" s="60" t="s">
        <v>87</v>
      </c>
      <c r="C41" s="82"/>
      <c r="D41" s="61"/>
      <c r="E41" s="24"/>
      <c r="F41" s="52" t="s">
        <v>111</v>
      </c>
      <c r="G41" s="12" t="str">
        <f>IF(E41="","",ROUND(E41*H41,0))</f>
        <v/>
      </c>
      <c r="H41" s="53">
        <v>17.100000000000001</v>
      </c>
      <c r="I41" s="11" t="s">
        <v>13</v>
      </c>
      <c r="L41" s="42"/>
      <c r="M41" s="46"/>
      <c r="N41" s="44"/>
      <c r="O41" s="41"/>
      <c r="P41" s="41"/>
      <c r="Q41" s="41"/>
    </row>
    <row r="42" spans="1:17" s="2" customFormat="1" ht="18" customHeight="1" x14ac:dyDescent="0.15">
      <c r="A42" s="86"/>
      <c r="B42" s="60" t="s">
        <v>88</v>
      </c>
      <c r="C42" s="82"/>
      <c r="D42" s="61"/>
      <c r="E42" s="24"/>
      <c r="F42" s="52" t="s">
        <v>112</v>
      </c>
      <c r="G42" s="12" t="str">
        <f>IF(E42="","",ROUND(E42*H42,0))</f>
        <v/>
      </c>
      <c r="H42" s="53">
        <v>23.4</v>
      </c>
      <c r="I42" s="11" t="s">
        <v>51</v>
      </c>
      <c r="L42" s="42"/>
      <c r="M42" s="46"/>
      <c r="N42" s="44"/>
      <c r="O42" s="41"/>
      <c r="P42" s="41"/>
      <c r="Q42" s="41"/>
    </row>
    <row r="43" spans="1:17" s="2" customFormat="1" ht="18" customHeight="1" x14ac:dyDescent="0.15">
      <c r="A43" s="86"/>
      <c r="B43" s="60" t="s">
        <v>89</v>
      </c>
      <c r="C43" s="82"/>
      <c r="D43" s="61"/>
      <c r="E43" s="24"/>
      <c r="F43" s="52" t="s">
        <v>112</v>
      </c>
      <c r="G43" s="12" t="str">
        <f>IF(E43="","",ROUND(E43*H43,0))</f>
        <v/>
      </c>
      <c r="H43" s="53">
        <v>35.6</v>
      </c>
      <c r="I43" s="11" t="s">
        <v>51</v>
      </c>
      <c r="L43" s="42"/>
      <c r="M43" s="46"/>
      <c r="N43" s="44"/>
      <c r="O43" s="41"/>
      <c r="P43" s="41"/>
      <c r="Q43" s="41"/>
    </row>
    <row r="44" spans="1:17" s="2" customFormat="1" ht="18" customHeight="1" x14ac:dyDescent="0.15">
      <c r="A44" s="86"/>
      <c r="B44" s="60" t="s">
        <v>90</v>
      </c>
      <c r="C44" s="82"/>
      <c r="D44" s="61"/>
      <c r="E44" s="24"/>
      <c r="F44" s="11" t="s">
        <v>34</v>
      </c>
      <c r="G44" s="12" t="str">
        <f>IF(E44="","",ROUND(E44*H44,0))</f>
        <v/>
      </c>
      <c r="H44" s="53">
        <v>21.2</v>
      </c>
      <c r="I44" s="11" t="s">
        <v>35</v>
      </c>
      <c r="L44" s="42"/>
      <c r="M44" s="46"/>
      <c r="N44" s="44"/>
      <c r="O44" s="41"/>
      <c r="P44" s="41"/>
      <c r="Q44" s="41"/>
    </row>
    <row r="45" spans="1:17" s="2" customFormat="1" ht="18" customHeight="1" x14ac:dyDescent="0.15">
      <c r="A45" s="86"/>
      <c r="B45" s="60" t="s">
        <v>91</v>
      </c>
      <c r="C45" s="82"/>
      <c r="D45" s="61"/>
      <c r="E45" s="24"/>
      <c r="F45" s="11" t="s">
        <v>12</v>
      </c>
      <c r="G45" s="12" t="str">
        <f>IF(E45="","",ROUND(E45*H45,0))</f>
        <v/>
      </c>
      <c r="H45" s="53">
        <v>13.2</v>
      </c>
      <c r="I45" s="11" t="s">
        <v>13</v>
      </c>
      <c r="L45" s="42"/>
      <c r="M45" s="46"/>
      <c r="N45" s="44"/>
      <c r="O45" s="41"/>
      <c r="P45" s="41"/>
      <c r="Q45" s="41"/>
    </row>
    <row r="46" spans="1:17" s="2" customFormat="1" ht="18" customHeight="1" x14ac:dyDescent="0.15">
      <c r="A46" s="86"/>
      <c r="B46" s="60" t="s">
        <v>92</v>
      </c>
      <c r="C46" s="82"/>
      <c r="D46" s="61"/>
      <c r="E46" s="24"/>
      <c r="F46" s="11" t="s">
        <v>12</v>
      </c>
      <c r="G46" s="12" t="str">
        <f>IF(E46="","",ROUND(E46*H46,0))</f>
        <v/>
      </c>
      <c r="H46" s="53">
        <v>18</v>
      </c>
      <c r="I46" s="11" t="s">
        <v>13</v>
      </c>
      <c r="L46" s="42"/>
      <c r="M46" s="46"/>
      <c r="N46" s="44"/>
      <c r="O46" s="41"/>
      <c r="P46" s="41"/>
      <c r="Q46" s="41"/>
    </row>
    <row r="47" spans="1:17" s="2" customFormat="1" ht="18" customHeight="1" x14ac:dyDescent="0.15">
      <c r="A47" s="86"/>
      <c r="B47" s="60" t="s">
        <v>93</v>
      </c>
      <c r="C47" s="82"/>
      <c r="D47" s="61"/>
      <c r="E47" s="24"/>
      <c r="F47" s="11" t="s">
        <v>12</v>
      </c>
      <c r="G47" s="12" t="str">
        <f>IF(E47="","",ROUND(E47*H47,0))</f>
        <v/>
      </c>
      <c r="H47" s="53">
        <v>26.9</v>
      </c>
      <c r="I47" s="11" t="s">
        <v>13</v>
      </c>
      <c r="L47" s="42"/>
      <c r="M47" s="46"/>
      <c r="N47" s="44"/>
      <c r="O47" s="41"/>
      <c r="P47" s="41"/>
      <c r="Q47" s="41"/>
    </row>
    <row r="48" spans="1:17" s="2" customFormat="1" ht="18" customHeight="1" x14ac:dyDescent="0.15">
      <c r="A48" s="86"/>
      <c r="B48" s="60" t="s">
        <v>94</v>
      </c>
      <c r="C48" s="82"/>
      <c r="D48" s="61"/>
      <c r="E48" s="24"/>
      <c r="F48" s="11" t="s">
        <v>12</v>
      </c>
      <c r="G48" s="12" t="str">
        <f>IF(E48="","",ROUND(E48*H48,0))</f>
        <v/>
      </c>
      <c r="H48" s="53">
        <v>33.200000000000003</v>
      </c>
      <c r="I48" s="11" t="s">
        <v>13</v>
      </c>
      <c r="L48" s="42"/>
      <c r="M48" s="46"/>
      <c r="N48" s="44"/>
      <c r="O48" s="41"/>
      <c r="P48" s="41"/>
      <c r="Q48" s="41"/>
    </row>
    <row r="49" spans="1:17" s="2" customFormat="1" ht="18" customHeight="1" x14ac:dyDescent="0.15">
      <c r="A49" s="86"/>
      <c r="B49" s="60" t="s">
        <v>95</v>
      </c>
      <c r="C49" s="82"/>
      <c r="D49" s="61"/>
      <c r="E49" s="24"/>
      <c r="F49" s="11" t="s">
        <v>12</v>
      </c>
      <c r="G49" s="12" t="str">
        <f>IF(E49="","",ROUND(E49*H49,0))</f>
        <v/>
      </c>
      <c r="H49" s="53">
        <v>29.3</v>
      </c>
      <c r="I49" s="11" t="s">
        <v>13</v>
      </c>
      <c r="L49" s="42"/>
      <c r="M49" s="46"/>
      <c r="N49" s="44"/>
      <c r="O49" s="41"/>
      <c r="P49" s="41"/>
      <c r="Q49" s="41"/>
    </row>
    <row r="50" spans="1:17" s="2" customFormat="1" ht="18" customHeight="1" x14ac:dyDescent="0.15">
      <c r="A50" s="86"/>
      <c r="B50" s="60" t="s">
        <v>96</v>
      </c>
      <c r="C50" s="82"/>
      <c r="D50" s="61"/>
      <c r="E50" s="24"/>
      <c r="F50" s="52" t="s">
        <v>107</v>
      </c>
      <c r="G50" s="12" t="str">
        <f>IF(E50="","",ROUND(E50*H50,0))</f>
        <v/>
      </c>
      <c r="H50" s="53">
        <v>40.200000000000003</v>
      </c>
      <c r="I50" s="11" t="s">
        <v>51</v>
      </c>
      <c r="L50" s="42"/>
      <c r="M50" s="46"/>
      <c r="N50" s="44"/>
      <c r="O50" s="41"/>
      <c r="P50" s="41"/>
      <c r="Q50" s="41"/>
    </row>
    <row r="51" spans="1:17" s="2" customFormat="1" ht="18" customHeight="1" x14ac:dyDescent="0.15">
      <c r="A51" s="86"/>
      <c r="B51" s="99" t="s">
        <v>100</v>
      </c>
      <c r="C51" s="100"/>
      <c r="D51" s="101"/>
      <c r="E51" s="24"/>
      <c r="F51" s="11" t="s">
        <v>34</v>
      </c>
      <c r="G51" s="12" t="str">
        <f>IF(E51="","",ROUND(E51*H51,0))</f>
        <v/>
      </c>
      <c r="H51" s="53">
        <v>21.2</v>
      </c>
      <c r="I51" s="11" t="s">
        <v>35</v>
      </c>
      <c r="L51" s="42"/>
      <c r="M51" s="46"/>
      <c r="N51" s="44"/>
      <c r="O51" s="41"/>
      <c r="P51" s="41"/>
      <c r="Q51" s="41"/>
    </row>
    <row r="52" spans="1:17" s="2" customFormat="1" ht="18" customHeight="1" x14ac:dyDescent="0.15">
      <c r="A52" s="86"/>
      <c r="B52" s="60" t="s">
        <v>97</v>
      </c>
      <c r="C52" s="82"/>
      <c r="D52" s="61"/>
      <c r="E52" s="24"/>
      <c r="F52" s="52" t="s">
        <v>12</v>
      </c>
      <c r="G52" s="12" t="str">
        <f>IF(E52="","",ROUND(E52*H52,0))</f>
        <v/>
      </c>
      <c r="H52" s="53">
        <v>17.100000000000001</v>
      </c>
      <c r="I52" s="11" t="s">
        <v>13</v>
      </c>
      <c r="L52" s="42"/>
      <c r="M52" s="46"/>
      <c r="N52" s="44"/>
      <c r="O52" s="41"/>
      <c r="P52" s="41"/>
      <c r="Q52" s="41"/>
    </row>
    <row r="53" spans="1:17" s="2" customFormat="1" ht="18" customHeight="1" x14ac:dyDescent="0.15">
      <c r="A53" s="86"/>
      <c r="B53" s="60" t="s">
        <v>98</v>
      </c>
      <c r="C53" s="82"/>
      <c r="D53" s="61"/>
      <c r="E53" s="24"/>
      <c r="F53" s="52" t="s">
        <v>12</v>
      </c>
      <c r="G53" s="12" t="str">
        <f>IF(E53="","",ROUND(E53*H53,0))</f>
        <v/>
      </c>
      <c r="H53" s="53">
        <v>142</v>
      </c>
      <c r="I53" s="11" t="s">
        <v>13</v>
      </c>
      <c r="L53" s="42"/>
      <c r="M53" s="46"/>
      <c r="N53" s="44"/>
      <c r="O53" s="41"/>
      <c r="P53" s="41"/>
      <c r="Q53" s="41"/>
    </row>
    <row r="54" spans="1:17" s="2" customFormat="1" ht="18" customHeight="1" x14ac:dyDescent="0.15">
      <c r="A54" s="86"/>
      <c r="B54" s="60" t="s">
        <v>99</v>
      </c>
      <c r="C54" s="82"/>
      <c r="D54" s="61"/>
      <c r="E54" s="24"/>
      <c r="F54" s="52" t="s">
        <v>12</v>
      </c>
      <c r="G54" s="12" t="str">
        <f>IF(E54="","",ROUND(E54*H54,0))</f>
        <v/>
      </c>
      <c r="H54" s="53">
        <v>22.5</v>
      </c>
      <c r="I54" s="11" t="s">
        <v>13</v>
      </c>
      <c r="L54" s="42"/>
      <c r="M54" s="46"/>
      <c r="N54" s="44"/>
      <c r="O54" s="41"/>
      <c r="P54" s="41"/>
      <c r="Q54" s="41"/>
    </row>
    <row r="55" spans="1:17" s="2" customFormat="1" ht="18" customHeight="1" x14ac:dyDescent="0.15">
      <c r="A55" s="86"/>
      <c r="B55" s="95" t="s">
        <v>101</v>
      </c>
      <c r="C55" s="97"/>
      <c r="D55" s="98"/>
      <c r="E55" s="24"/>
      <c r="F55" s="36"/>
      <c r="G55" s="12" t="str">
        <f>IF(E55="","",ROUND(E55*H55,0))</f>
        <v/>
      </c>
      <c r="H55" s="14"/>
      <c r="I55" s="35"/>
      <c r="L55" s="42"/>
      <c r="M55" s="46"/>
      <c r="N55" s="44"/>
      <c r="O55" s="41"/>
      <c r="P55" s="41"/>
      <c r="Q55" s="41"/>
    </row>
    <row r="56" spans="1:17" s="2" customFormat="1" ht="18" customHeight="1" x14ac:dyDescent="0.15">
      <c r="A56" s="86"/>
      <c r="B56" s="96"/>
      <c r="C56" s="97"/>
      <c r="D56" s="98"/>
      <c r="E56" s="24"/>
      <c r="F56" s="36"/>
      <c r="G56" s="12" t="str">
        <f>IF(E56="","",ROUND(E56*H56,0))</f>
        <v/>
      </c>
      <c r="H56" s="14"/>
      <c r="I56" s="35"/>
      <c r="L56" s="42"/>
      <c r="M56" s="46"/>
      <c r="N56" s="44"/>
      <c r="O56" s="41"/>
      <c r="P56" s="41"/>
      <c r="Q56" s="41"/>
    </row>
    <row r="57" spans="1:17" s="2" customFormat="1" ht="18" customHeight="1" x14ac:dyDescent="0.15">
      <c r="A57" s="87"/>
      <c r="B57" s="67" t="s">
        <v>44</v>
      </c>
      <c r="C57" s="68"/>
      <c r="D57" s="69"/>
      <c r="E57" s="48"/>
      <c r="F57" s="49"/>
      <c r="G57" s="12" t="str">
        <f>IF(SUM(G39:G56)=0,"",SUM(G39:G56))</f>
        <v/>
      </c>
      <c r="H57" s="50"/>
      <c r="I57" s="51"/>
      <c r="L57" s="42"/>
      <c r="M57" s="46"/>
      <c r="N57" s="44"/>
      <c r="O57" s="41"/>
      <c r="P57" s="41"/>
      <c r="Q57" s="41"/>
    </row>
    <row r="58" spans="1:17" s="2" customFormat="1" ht="18" customHeight="1" x14ac:dyDescent="0.15">
      <c r="A58" s="86" t="s">
        <v>71</v>
      </c>
      <c r="B58" s="94" t="s">
        <v>69</v>
      </c>
      <c r="C58" s="60" t="s">
        <v>27</v>
      </c>
      <c r="D58" s="61"/>
      <c r="E58" s="24"/>
      <c r="F58" s="11" t="s">
        <v>28</v>
      </c>
      <c r="G58" s="12" t="str">
        <f>IF(E58="","",ROUND(E58*H58,0))</f>
        <v/>
      </c>
      <c r="H58" s="15">
        <v>1.17</v>
      </c>
      <c r="I58" s="11" t="s">
        <v>29</v>
      </c>
      <c r="L58" s="42"/>
      <c r="M58" s="47"/>
      <c r="N58" s="44"/>
      <c r="O58" s="41"/>
      <c r="P58" s="41"/>
      <c r="Q58" s="41"/>
    </row>
    <row r="59" spans="1:17" s="2" customFormat="1" ht="18" customHeight="1" x14ac:dyDescent="0.15">
      <c r="A59" s="86"/>
      <c r="B59" s="88"/>
      <c r="C59" s="60" t="s">
        <v>30</v>
      </c>
      <c r="D59" s="61"/>
      <c r="E59" s="24"/>
      <c r="F59" s="11" t="s">
        <v>28</v>
      </c>
      <c r="G59" s="12" t="str">
        <f>IF(E59="","",ROUND(E59*H59,0))</f>
        <v/>
      </c>
      <c r="H59" s="15">
        <v>1.19</v>
      </c>
      <c r="I59" s="11" t="s">
        <v>29</v>
      </c>
      <c r="L59" s="42"/>
      <c r="M59" s="47"/>
      <c r="N59" s="44"/>
      <c r="O59" s="41"/>
      <c r="P59" s="41"/>
      <c r="Q59" s="41"/>
    </row>
    <row r="60" spans="1:17" s="2" customFormat="1" ht="18" customHeight="1" x14ac:dyDescent="0.15">
      <c r="A60" s="86"/>
      <c r="B60" s="88"/>
      <c r="C60" s="60" t="s">
        <v>31</v>
      </c>
      <c r="D60" s="61"/>
      <c r="E60" s="24"/>
      <c r="F60" s="11" t="s">
        <v>28</v>
      </c>
      <c r="G60" s="12" t="str">
        <f>IF(E60="","",ROUND(E60*H60,0))</f>
        <v/>
      </c>
      <c r="H60" s="15">
        <v>1.19</v>
      </c>
      <c r="I60" s="11" t="s">
        <v>29</v>
      </c>
      <c r="L60" s="42"/>
      <c r="M60" s="47"/>
      <c r="N60" s="44"/>
      <c r="O60" s="41"/>
      <c r="P60" s="41"/>
      <c r="Q60" s="41"/>
    </row>
    <row r="61" spans="1:17" s="2" customFormat="1" ht="18" customHeight="1" x14ac:dyDescent="0.15">
      <c r="A61" s="86"/>
      <c r="B61" s="88"/>
      <c r="C61" s="60" t="s">
        <v>32</v>
      </c>
      <c r="D61" s="61"/>
      <c r="E61" s="24"/>
      <c r="F61" s="11" t="s">
        <v>28</v>
      </c>
      <c r="G61" s="12" t="str">
        <f>IF(E61="","",ROUND(E61*H61,0))</f>
        <v/>
      </c>
      <c r="H61" s="15">
        <v>1.19</v>
      </c>
      <c r="I61" s="11" t="s">
        <v>29</v>
      </c>
      <c r="L61" s="42"/>
      <c r="M61" s="47"/>
      <c r="N61" s="44"/>
      <c r="O61" s="41"/>
      <c r="P61" s="41"/>
      <c r="Q61" s="41"/>
    </row>
    <row r="62" spans="1:17" s="2" customFormat="1" ht="18" customHeight="1" x14ac:dyDescent="0.15">
      <c r="A62" s="86"/>
      <c r="B62" s="89"/>
      <c r="C62" s="57" t="s">
        <v>64</v>
      </c>
      <c r="D62" s="37"/>
      <c r="E62" s="24"/>
      <c r="F62" s="11" t="s">
        <v>28</v>
      </c>
      <c r="G62" s="12" t="str">
        <f>IF(E62="","",ROUND(E62*H62,0))</f>
        <v/>
      </c>
      <c r="H62" s="15"/>
      <c r="I62" s="38"/>
      <c r="L62" s="42"/>
      <c r="M62" s="47"/>
      <c r="N62" s="44"/>
      <c r="O62" s="41"/>
      <c r="P62" s="41"/>
      <c r="Q62" s="41"/>
    </row>
    <row r="63" spans="1:17" s="2" customFormat="1" ht="18" customHeight="1" x14ac:dyDescent="0.15">
      <c r="A63" s="86"/>
      <c r="B63" s="94" t="s">
        <v>70</v>
      </c>
      <c r="C63" s="60" t="s">
        <v>68</v>
      </c>
      <c r="D63" s="61"/>
      <c r="E63" s="24"/>
      <c r="F63" s="11" t="s">
        <v>28</v>
      </c>
      <c r="G63" s="12" t="str">
        <f>IF(E63="","",ROUND(E63,0))</f>
        <v/>
      </c>
      <c r="H63" s="54" t="s">
        <v>105</v>
      </c>
      <c r="I63" s="11" t="s">
        <v>29</v>
      </c>
      <c r="L63" s="42"/>
      <c r="M63" s="47"/>
      <c r="N63" s="44"/>
      <c r="O63" s="41"/>
      <c r="P63" s="41"/>
      <c r="Q63" s="41"/>
    </row>
    <row r="64" spans="1:17" s="2" customFormat="1" ht="18" customHeight="1" x14ac:dyDescent="0.15">
      <c r="A64" s="86"/>
      <c r="B64" s="88"/>
      <c r="C64" s="60" t="s">
        <v>67</v>
      </c>
      <c r="D64" s="61"/>
      <c r="E64" s="24"/>
      <c r="F64" s="11" t="s">
        <v>28</v>
      </c>
      <c r="G64" s="12" t="str">
        <f>IF(E64="","",ROUND(E64,0))</f>
        <v/>
      </c>
      <c r="H64" s="54" t="s">
        <v>105</v>
      </c>
      <c r="I64" s="11" t="s">
        <v>29</v>
      </c>
      <c r="L64" s="42"/>
      <c r="M64" s="47"/>
      <c r="N64" s="44"/>
      <c r="O64" s="41"/>
      <c r="P64" s="41"/>
      <c r="Q64" s="41"/>
    </row>
    <row r="65" spans="1:17" s="2" customFormat="1" ht="18" customHeight="1" x14ac:dyDescent="0.15">
      <c r="A65" s="86"/>
      <c r="B65" s="88"/>
      <c r="C65" s="60" t="s">
        <v>66</v>
      </c>
      <c r="D65" s="61"/>
      <c r="E65" s="24"/>
      <c r="F65" s="11" t="s">
        <v>28</v>
      </c>
      <c r="G65" s="12" t="str">
        <f>IF(E65="","",ROUND(E65,0))</f>
        <v/>
      </c>
      <c r="H65" s="54" t="s">
        <v>105</v>
      </c>
      <c r="I65" s="11" t="s">
        <v>29</v>
      </c>
      <c r="L65" s="42"/>
      <c r="M65" s="47"/>
      <c r="N65" s="44"/>
      <c r="O65" s="41"/>
      <c r="P65" s="41"/>
      <c r="Q65" s="41"/>
    </row>
    <row r="66" spans="1:17" s="2" customFormat="1" ht="18" customHeight="1" x14ac:dyDescent="0.15">
      <c r="A66" s="86"/>
      <c r="B66" s="88"/>
      <c r="C66" s="60" t="s">
        <v>65</v>
      </c>
      <c r="D66" s="61"/>
      <c r="E66" s="24"/>
      <c r="F66" s="11" t="s">
        <v>28</v>
      </c>
      <c r="G66" s="12" t="str">
        <f>IF(E66="","",ROUND(E66,0))</f>
        <v/>
      </c>
      <c r="H66" s="54" t="s">
        <v>105</v>
      </c>
      <c r="I66" s="11" t="s">
        <v>29</v>
      </c>
      <c r="L66" s="42"/>
      <c r="M66" s="47"/>
      <c r="N66" s="44"/>
      <c r="O66" s="41"/>
      <c r="P66" s="41"/>
      <c r="Q66" s="41"/>
    </row>
    <row r="67" spans="1:17" s="2" customFormat="1" ht="18" customHeight="1" x14ac:dyDescent="0.15">
      <c r="A67" s="86"/>
      <c r="B67" s="89"/>
      <c r="C67" s="57" t="s">
        <v>64</v>
      </c>
      <c r="D67" s="37"/>
      <c r="E67" s="24"/>
      <c r="F67" s="11" t="s">
        <v>28</v>
      </c>
      <c r="G67" s="12" t="str">
        <f>IF(E67="","",ROUND(E67*H67,0))</f>
        <v/>
      </c>
      <c r="H67" s="15"/>
      <c r="I67" s="38"/>
      <c r="L67" s="42"/>
      <c r="M67" s="47"/>
      <c r="N67" s="44"/>
      <c r="O67" s="41"/>
      <c r="P67" s="41"/>
      <c r="Q67" s="41"/>
    </row>
    <row r="68" spans="1:17" s="2" customFormat="1" ht="18" customHeight="1" x14ac:dyDescent="0.15">
      <c r="A68" s="87"/>
      <c r="B68" s="67" t="s">
        <v>63</v>
      </c>
      <c r="C68" s="68"/>
      <c r="D68" s="69"/>
      <c r="E68" s="16"/>
      <c r="F68" s="16"/>
      <c r="G68" s="12" t="str">
        <f>IF(SUM(G58:G67)=0,"",SUM(G58:G67))</f>
        <v/>
      </c>
      <c r="H68" s="17"/>
      <c r="I68" s="18"/>
      <c r="L68" s="41"/>
      <c r="M68" s="41"/>
      <c r="N68" s="41"/>
      <c r="O68" s="41"/>
      <c r="P68" s="41"/>
      <c r="Q68" s="41"/>
    </row>
    <row r="69" spans="1:17" s="2" customFormat="1" ht="21.75" customHeight="1" x14ac:dyDescent="0.15">
      <c r="A69" s="85" t="s">
        <v>33</v>
      </c>
      <c r="B69" s="60" t="s">
        <v>72</v>
      </c>
      <c r="C69" s="82"/>
      <c r="D69" s="61"/>
      <c r="E69" s="24"/>
      <c r="F69" s="11" t="s">
        <v>42</v>
      </c>
      <c r="G69" s="12" t="str">
        <f>IF(E69="","",ROUND(E69*H69,0))</f>
        <v/>
      </c>
      <c r="H69" s="13">
        <v>8.64</v>
      </c>
      <c r="I69" s="11" t="s">
        <v>43</v>
      </c>
      <c r="L69" s="41"/>
      <c r="M69" s="41"/>
      <c r="N69" s="41"/>
      <c r="O69" s="41"/>
      <c r="P69" s="41"/>
      <c r="Q69" s="41"/>
    </row>
    <row r="70" spans="1:17" s="2" customFormat="1" ht="21.75" customHeight="1" x14ac:dyDescent="0.15">
      <c r="A70" s="86"/>
      <c r="B70" s="88" t="s">
        <v>73</v>
      </c>
      <c r="C70" s="90" t="s">
        <v>74</v>
      </c>
      <c r="D70" s="91"/>
      <c r="E70" s="24"/>
      <c r="F70" s="11" t="s">
        <v>42</v>
      </c>
      <c r="G70" s="12" t="str">
        <f>IF(E70="","",ROUND(E70*H70,0))</f>
        <v/>
      </c>
      <c r="H70" s="13">
        <v>3.6</v>
      </c>
      <c r="I70" s="11" t="s">
        <v>43</v>
      </c>
      <c r="L70" s="41"/>
      <c r="M70" s="41"/>
      <c r="N70" s="41"/>
      <c r="O70" s="41"/>
      <c r="P70" s="41"/>
      <c r="Q70" s="41"/>
    </row>
    <row r="71" spans="1:17" s="2" customFormat="1" ht="21.75" customHeight="1" x14ac:dyDescent="0.15">
      <c r="A71" s="86"/>
      <c r="B71" s="88"/>
      <c r="C71" s="92" t="s">
        <v>75</v>
      </c>
      <c r="D71" s="93"/>
      <c r="E71" s="24"/>
      <c r="F71" s="11" t="s">
        <v>42</v>
      </c>
      <c r="G71" s="12" t="str">
        <f>IF(E71="","",ROUND(E71*H71,0))</f>
        <v/>
      </c>
      <c r="H71" s="13">
        <v>3.6</v>
      </c>
      <c r="I71" s="11" t="s">
        <v>43</v>
      </c>
      <c r="L71" s="41"/>
      <c r="M71" s="41"/>
      <c r="N71" s="41"/>
      <c r="O71" s="41"/>
      <c r="P71" s="41"/>
      <c r="Q71" s="41"/>
    </row>
    <row r="72" spans="1:17" s="2" customFormat="1" ht="21.75" customHeight="1" x14ac:dyDescent="0.15">
      <c r="A72" s="86"/>
      <c r="B72" s="88"/>
      <c r="C72" s="60" t="s">
        <v>76</v>
      </c>
      <c r="D72" s="61"/>
      <c r="E72" s="24"/>
      <c r="F72" s="11" t="s">
        <v>42</v>
      </c>
      <c r="G72" s="12" t="str">
        <f>IF(E72="","",ROUND(E72*H72,0))</f>
        <v/>
      </c>
      <c r="H72" s="13">
        <v>8.64</v>
      </c>
      <c r="I72" s="11" t="s">
        <v>43</v>
      </c>
      <c r="L72" s="41"/>
      <c r="M72" s="41"/>
      <c r="N72" s="41"/>
      <c r="O72" s="41"/>
      <c r="P72" s="41"/>
      <c r="Q72" s="41"/>
    </row>
    <row r="73" spans="1:17" s="2" customFormat="1" ht="21.75" customHeight="1" x14ac:dyDescent="0.15">
      <c r="A73" s="86"/>
      <c r="B73" s="89"/>
      <c r="C73" s="59" t="s">
        <v>113</v>
      </c>
      <c r="D73" s="58"/>
      <c r="E73" s="24"/>
      <c r="F73" s="11" t="s">
        <v>42</v>
      </c>
      <c r="G73" s="12" t="str">
        <f>IF(E73="","",ROUND(E73*H73,0))</f>
        <v/>
      </c>
      <c r="H73" s="102"/>
      <c r="I73" s="38"/>
      <c r="L73" s="41"/>
      <c r="M73" s="41"/>
      <c r="N73" s="41"/>
      <c r="O73" s="41"/>
      <c r="P73" s="41"/>
      <c r="Q73" s="41"/>
    </row>
    <row r="74" spans="1:17" s="2" customFormat="1" ht="18" customHeight="1" x14ac:dyDescent="0.15">
      <c r="A74" s="86"/>
      <c r="B74" s="94" t="s">
        <v>77</v>
      </c>
      <c r="C74" s="78" t="s">
        <v>78</v>
      </c>
      <c r="D74" s="78"/>
      <c r="E74" s="24"/>
      <c r="F74" s="11" t="s">
        <v>42</v>
      </c>
      <c r="G74" s="12" t="str">
        <f>IF(E74="","",ROUND(E74*H74,0))</f>
        <v/>
      </c>
      <c r="H74" s="13">
        <v>3.6</v>
      </c>
      <c r="I74" s="11" t="s">
        <v>43</v>
      </c>
      <c r="L74" s="41"/>
      <c r="M74" s="41"/>
      <c r="N74" s="41"/>
      <c r="O74" s="41"/>
      <c r="P74" s="41"/>
      <c r="Q74" s="41"/>
    </row>
    <row r="75" spans="1:17" s="2" customFormat="1" ht="18" customHeight="1" x14ac:dyDescent="0.15">
      <c r="A75" s="86"/>
      <c r="B75" s="88"/>
      <c r="C75" s="78" t="s">
        <v>79</v>
      </c>
      <c r="D75" s="78"/>
      <c r="E75" s="24"/>
      <c r="F75" s="11" t="s">
        <v>42</v>
      </c>
      <c r="G75" s="12" t="str">
        <f>IF(E75="","",ROUND(E75*H75,0))</f>
        <v/>
      </c>
      <c r="H75" s="13">
        <v>3.6</v>
      </c>
      <c r="I75" s="11" t="s">
        <v>43</v>
      </c>
      <c r="L75" s="41"/>
      <c r="M75" s="41"/>
      <c r="N75" s="41"/>
      <c r="O75" s="41"/>
      <c r="P75" s="41"/>
      <c r="Q75" s="41"/>
    </row>
    <row r="76" spans="1:17" s="2" customFormat="1" ht="18" customHeight="1" x14ac:dyDescent="0.15">
      <c r="A76" s="86"/>
      <c r="B76" s="88"/>
      <c r="C76" s="78" t="s">
        <v>68</v>
      </c>
      <c r="D76" s="78"/>
      <c r="E76" s="24"/>
      <c r="F76" s="11" t="s">
        <v>42</v>
      </c>
      <c r="G76" s="13" t="str">
        <f>IF(E76="","",ROUND(E76*H76,0))</f>
        <v/>
      </c>
      <c r="H76" s="13">
        <v>3.6</v>
      </c>
      <c r="I76" s="11" t="s">
        <v>43</v>
      </c>
      <c r="L76" s="41"/>
      <c r="M76" s="41"/>
      <c r="N76" s="41"/>
      <c r="O76" s="41"/>
      <c r="P76" s="41"/>
      <c r="Q76" s="41"/>
    </row>
    <row r="77" spans="1:17" s="2" customFormat="1" ht="18" customHeight="1" x14ac:dyDescent="0.15">
      <c r="A77" s="86"/>
      <c r="B77" s="88"/>
      <c r="C77" s="78" t="s">
        <v>80</v>
      </c>
      <c r="D77" s="78"/>
      <c r="E77" s="24"/>
      <c r="F77" s="11" t="s">
        <v>42</v>
      </c>
      <c r="G77" s="12" t="str">
        <f>IF(E77="","",ROUND(E77*H77,0))</f>
        <v/>
      </c>
      <c r="H77" s="13">
        <v>3.6</v>
      </c>
      <c r="I77" s="11" t="s">
        <v>43</v>
      </c>
      <c r="L77" s="41"/>
      <c r="M77" s="41"/>
      <c r="N77" s="41"/>
      <c r="O77" s="41"/>
      <c r="P77" s="41"/>
      <c r="Q77" s="41"/>
    </row>
    <row r="78" spans="1:17" s="2" customFormat="1" ht="18" customHeight="1" x14ac:dyDescent="0.15">
      <c r="A78" s="86"/>
      <c r="B78" s="89"/>
      <c r="C78" s="77" t="s">
        <v>81</v>
      </c>
      <c r="D78" s="77"/>
      <c r="E78" s="24"/>
      <c r="F78" s="11" t="s">
        <v>42</v>
      </c>
      <c r="G78" s="13" t="str">
        <f>IF(E78="","",ROUND(E78*H78,0))</f>
        <v/>
      </c>
      <c r="H78" s="13">
        <v>3.6</v>
      </c>
      <c r="I78" s="11" t="s">
        <v>43</v>
      </c>
      <c r="L78" s="41"/>
      <c r="M78" s="41"/>
      <c r="N78" s="41"/>
      <c r="O78" s="41"/>
      <c r="P78" s="41"/>
      <c r="Q78" s="41"/>
    </row>
    <row r="79" spans="1:17" s="2" customFormat="1" ht="18" customHeight="1" thickBot="1" x14ac:dyDescent="0.2">
      <c r="A79" s="87"/>
      <c r="B79" s="67" t="s">
        <v>82</v>
      </c>
      <c r="C79" s="73"/>
      <c r="D79" s="74"/>
      <c r="E79" s="16"/>
      <c r="F79" s="16"/>
      <c r="G79" s="19" t="str">
        <f>IF(SUM(G69:G78)=0,"",SUM(G69:G78))</f>
        <v/>
      </c>
      <c r="H79" s="17"/>
      <c r="I79" s="18"/>
      <c r="L79" s="41"/>
      <c r="M79" s="41"/>
      <c r="N79" s="41"/>
      <c r="O79" s="41"/>
      <c r="P79" s="41"/>
      <c r="Q79" s="41"/>
    </row>
    <row r="80" spans="1:17" s="2" customFormat="1" ht="18" customHeight="1" thickBot="1" x14ac:dyDescent="0.2">
      <c r="A80" s="67" t="s">
        <v>83</v>
      </c>
      <c r="B80" s="68"/>
      <c r="C80" s="68"/>
      <c r="D80" s="68"/>
      <c r="E80" s="69"/>
      <c r="F80" s="20"/>
      <c r="G80" s="21" t="str">
        <f>IF(SUM(G38,G57,G68,G79)=0,"",SUM(G38,G57,G68,G79))</f>
        <v/>
      </c>
      <c r="H80" s="22"/>
      <c r="I80" s="18"/>
      <c r="L80" s="41"/>
      <c r="M80" s="41"/>
      <c r="N80" s="41"/>
      <c r="O80" s="41"/>
      <c r="P80" s="41"/>
      <c r="Q80" s="41"/>
    </row>
    <row r="81" spans="1:7" s="2" customFormat="1" ht="18" customHeight="1" thickBot="1" x14ac:dyDescent="0.2"/>
    <row r="82" spans="1:7" s="2" customFormat="1" ht="18" customHeight="1" thickBot="1" x14ac:dyDescent="0.2">
      <c r="A82" s="71" t="s">
        <v>84</v>
      </c>
      <c r="B82" s="72"/>
      <c r="C82" s="72"/>
      <c r="D82" s="72"/>
      <c r="E82" s="72"/>
      <c r="F82" s="72"/>
      <c r="G82" s="5" t="str">
        <f>IF(G80="","",G80*0.0258)</f>
        <v/>
      </c>
    </row>
  </sheetData>
  <sheetProtection algorithmName="SHA-512" hashValue="dCpu2k6YDtr2hZIX8WO7DlK9fQAmt0nJQlntn3ZqfBe1UdxrQwpV8uUla90heuD8yoJEy7i+DJf4+Zq+LWZ+Fg==" saltValue="6HPaTUJ/bDaRy9cuSyTw1w==" spinCount="100000" sheet="1" objects="1" scenarios="1"/>
  <protectedRanges>
    <protectedRange sqref="F36:F43 F50 F52:F57 E8:E78" name="範囲1"/>
  </protectedRanges>
  <mergeCells count="90">
    <mergeCell ref="B55:B56"/>
    <mergeCell ref="A39:A57"/>
    <mergeCell ref="A8:A38"/>
    <mergeCell ref="C55:D55"/>
    <mergeCell ref="C56:D56"/>
    <mergeCell ref="B50:D50"/>
    <mergeCell ref="B51:D51"/>
    <mergeCell ref="B52:D52"/>
    <mergeCell ref="B53:D53"/>
    <mergeCell ref="B54:D54"/>
    <mergeCell ref="B33:D33"/>
    <mergeCell ref="B38:D38"/>
    <mergeCell ref="B57:D57"/>
    <mergeCell ref="B39:D39"/>
    <mergeCell ref="B40:D40"/>
    <mergeCell ref="B41:D41"/>
    <mergeCell ref="C66:D66"/>
    <mergeCell ref="A69:A79"/>
    <mergeCell ref="A58:A68"/>
    <mergeCell ref="B69:D69"/>
    <mergeCell ref="B70:B73"/>
    <mergeCell ref="C70:D70"/>
    <mergeCell ref="C71:D71"/>
    <mergeCell ref="B74:B78"/>
    <mergeCell ref="C75:D75"/>
    <mergeCell ref="C76:D76"/>
    <mergeCell ref="C74:D74"/>
    <mergeCell ref="B58:B62"/>
    <mergeCell ref="B63:B67"/>
    <mergeCell ref="C58:D58"/>
    <mergeCell ref="C59:D59"/>
    <mergeCell ref="C60:D60"/>
    <mergeCell ref="B12:D12"/>
    <mergeCell ref="C24:D24"/>
    <mergeCell ref="C25:D25"/>
    <mergeCell ref="C27:D27"/>
    <mergeCell ref="B35:D35"/>
    <mergeCell ref="B31:D31"/>
    <mergeCell ref="B32:D32"/>
    <mergeCell ref="B34:D34"/>
    <mergeCell ref="B19:B20"/>
    <mergeCell ref="C20:D20"/>
    <mergeCell ref="B68:D68"/>
    <mergeCell ref="B47:D47"/>
    <mergeCell ref="B48:D48"/>
    <mergeCell ref="B49:D49"/>
    <mergeCell ref="B23:B28"/>
    <mergeCell ref="C37:D37"/>
    <mergeCell ref="C36:D36"/>
    <mergeCell ref="B42:D42"/>
    <mergeCell ref="B43:D43"/>
    <mergeCell ref="B44:D44"/>
    <mergeCell ref="B45:D45"/>
    <mergeCell ref="B46:D46"/>
    <mergeCell ref="C61:D61"/>
    <mergeCell ref="C63:D63"/>
    <mergeCell ref="C64:D64"/>
    <mergeCell ref="C65:D65"/>
    <mergeCell ref="B15:D15"/>
    <mergeCell ref="B8:D8"/>
    <mergeCell ref="A82:F82"/>
    <mergeCell ref="B79:D79"/>
    <mergeCell ref="A80:E80"/>
    <mergeCell ref="B36:B37"/>
    <mergeCell ref="C28:D28"/>
    <mergeCell ref="C26:D26"/>
    <mergeCell ref="C23:D23"/>
    <mergeCell ref="C78:D78"/>
    <mergeCell ref="C77:D77"/>
    <mergeCell ref="C21:D21"/>
    <mergeCell ref="C22:D22"/>
    <mergeCell ref="B18:D18"/>
    <mergeCell ref="B21:B22"/>
    <mergeCell ref="C19:D19"/>
    <mergeCell ref="C72:D72"/>
    <mergeCell ref="B29:D29"/>
    <mergeCell ref="B30:D30"/>
    <mergeCell ref="F3:I3"/>
    <mergeCell ref="B16:D16"/>
    <mergeCell ref="B17:D17"/>
    <mergeCell ref="A5:D7"/>
    <mergeCell ref="E5:G5"/>
    <mergeCell ref="H5:I5"/>
    <mergeCell ref="F6:F7"/>
    <mergeCell ref="I6:I7"/>
    <mergeCell ref="B9:D9"/>
    <mergeCell ref="B10:D10"/>
    <mergeCell ref="B11:D11"/>
    <mergeCell ref="B13:D13"/>
    <mergeCell ref="B14:D14"/>
  </mergeCells>
  <phoneticPr fontId="2"/>
  <conditionalFormatting sqref="H64">
    <cfRule type="cellIs" dxfId="17" priority="66" stopIfTrue="1" operator="notEqual">
      <formula>#REF!</formula>
    </cfRule>
  </conditionalFormatting>
  <conditionalFormatting sqref="M36:M38 M47:M57">
    <cfRule type="cellIs" dxfId="16" priority="17" stopIfTrue="1" operator="equal">
      <formula>46</formula>
    </cfRule>
    <cfRule type="cellIs" dxfId="15" priority="18" stopIfTrue="1" operator="notEqual">
      <formula>#REF!</formula>
    </cfRule>
    <cfRule type="cellIs" dxfId="14" priority="19" stopIfTrue="1" operator="notEqual">
      <formula>$H$35</formula>
    </cfRule>
  </conditionalFormatting>
  <conditionalFormatting sqref="M35">
    <cfRule type="cellIs" dxfId="13" priority="15" stopIfTrue="1" operator="notEqual">
      <formula>$H$35</formula>
    </cfRule>
  </conditionalFormatting>
  <conditionalFormatting sqref="M63">
    <cfRule type="cellIs" dxfId="12" priority="13" stopIfTrue="1" operator="notEqual">
      <formula>$H$63</formula>
    </cfRule>
  </conditionalFormatting>
  <conditionalFormatting sqref="M64">
    <cfRule type="cellIs" dxfId="11" priority="12" stopIfTrue="1" operator="notEqual">
      <formula>$H$64</formula>
    </cfRule>
  </conditionalFormatting>
  <conditionalFormatting sqref="M65">
    <cfRule type="cellIs" dxfId="10" priority="11" stopIfTrue="1" operator="notEqual">
      <formula>$H$65</formula>
    </cfRule>
  </conditionalFormatting>
  <conditionalFormatting sqref="M67">
    <cfRule type="cellIs" dxfId="9" priority="10" stopIfTrue="1" operator="notEqual">
      <formula>$H$67</formula>
    </cfRule>
  </conditionalFormatting>
  <conditionalFormatting sqref="M39:M46">
    <cfRule type="cellIs" dxfId="8" priority="7" stopIfTrue="1" operator="equal">
      <formula>46</formula>
    </cfRule>
    <cfRule type="cellIs" dxfId="7" priority="8" stopIfTrue="1" operator="notEqual">
      <formula>#REF!</formula>
    </cfRule>
    <cfRule type="cellIs" dxfId="6" priority="9" stopIfTrue="1" operator="notEqual">
      <formula>$H$35</formula>
    </cfRule>
  </conditionalFormatting>
  <conditionalFormatting sqref="H59">
    <cfRule type="cellIs" dxfId="5" priority="6" stopIfTrue="1" operator="notEqual">
      <formula>#REF!</formula>
    </cfRule>
  </conditionalFormatting>
  <conditionalFormatting sqref="M58">
    <cfRule type="cellIs" dxfId="4" priority="5" stopIfTrue="1" operator="notEqual">
      <formula>$H$63</formula>
    </cfRule>
  </conditionalFormatting>
  <conditionalFormatting sqref="M59">
    <cfRule type="cellIs" dxfId="3" priority="4" stopIfTrue="1" operator="notEqual">
      <formula>$H$64</formula>
    </cfRule>
  </conditionalFormatting>
  <conditionalFormatting sqref="M60">
    <cfRule type="cellIs" dxfId="2" priority="3" stopIfTrue="1" operator="notEqual">
      <formula>$H$65</formula>
    </cfRule>
  </conditionalFormatting>
  <conditionalFormatting sqref="M61:M62">
    <cfRule type="cellIs" dxfId="1" priority="2" stopIfTrue="1" operator="notEqual">
      <formula>$H$67</formula>
    </cfRule>
  </conditionalFormatting>
  <conditionalFormatting sqref="M66">
    <cfRule type="cellIs" dxfId="0" priority="1" stopIfTrue="1" operator="notEqual">
      <formula>$H$67</formula>
    </cfRule>
  </conditionalFormatting>
  <dataValidations xWindow="305" yWindow="198" count="11">
    <dataValidation allowBlank="1" showInputMessage="1" showErrorMessage="1" prompt="入力しないで下さい" sqref="G82"/>
    <dataValidation allowBlank="1" showInputMessage="1" showErrorMessage="1" prompt="入力しないでください" sqref="A82:F82 E5:I7 A5:C7 D13:D18 D29:D32 D34:D35 D68 D5:D11"/>
    <dataValidation allowBlank="1" showInputMessage="1" showErrorMessage="1" promptTitle="注意事項" prompt="工場・事業所名及び算定年度を記入ください。_x000a_例．香川株式会社　丸亀工場（平成25年度）" sqref="A4"/>
    <dataValidation allowBlank="1" sqref="M35 D62 D34:D35 D67:D68 F8:F35 I39:I54 C13:D18 C8:D11 H8:I35 C34:C37 B63 M37:M67 N35:N67 C58:C68 E68 B68:B70 A69 C29:D32 F51:G51 A80 B79:E80 B74 B57:B58 B8:B50 B52:B55 A58 A8 A39 F44:F49 G8:G50 F58:F80 H58:I80 G52:G80"/>
    <dataValidation imeMode="off" allowBlank="1" showErrorMessage="1" promptTitle="注意事項" prompt="①原則、有効桁数２桁以上で入力ください。_x000a_②小数第２位以下の数値を入力した場合は、端数まで表示させてください。_x000a_③排出係数を確認（又は入力）してください（画面右側）。" sqref="M36"/>
    <dataValidation imeMode="off" allowBlank="1" sqref="E8:E67 E69:E78"/>
    <dataValidation imeMode="off" allowBlank="1" showInputMessage="1" showErrorMessage="1" sqref="F52:F57 F36:F43 F50 H36:H57 I36:I38 I55:I57"/>
    <dataValidation allowBlank="1" showErrorMessage="1" promptTitle="注意事項" prompt="工場・事業所名及び算定年度を記入ください。_x000a_例．香川株式会社　丸亀工場（令和元年度）" sqref="A3"/>
    <dataValidation allowBlank="1" showInputMessage="1" showErrorMessage="1" promptTitle="注意事項" prompt="工場・事業所名及び算定年度を記入ください。_x000a_例．香川株式会社　丸亀工場（令和◯年度）" sqref="B3"/>
    <dataValidation allowBlank="1" showErrorMessage="1" prompt="入力しないでください" sqref="D62 D67"/>
    <dataValidation allowBlank="1" showErrorMessage="1" sqref="C74:D78 C19:D28"/>
  </dataValidations>
  <pageMargins left="0.55118110236220474" right="0.15748031496062992" top="0.59055118110236227" bottom="0.98425196850393704" header="0.51181102362204722" footer="0.51181102362204722"/>
  <pageSetup paperSize="9" scale="79" orientation="portrait" blackAndWhite="1" horizontalDpi="300" verticalDpi="300" r:id="rId1"/>
  <headerFooter alignWithMargins="0"/>
  <ignoredErrors>
    <ignoredError sqref="E68" unlockedFormula="1"/>
    <ignoredError sqref="G38 G57 G6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</vt:lpstr>
      <vt:lpstr>算定シート!Print_Area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C08-1468</dc:creator>
  <cp:lastModifiedBy>SG17213のC20-3041</cp:lastModifiedBy>
  <cp:lastPrinted>2024-05-18T01:49:15Z</cp:lastPrinted>
  <dcterms:created xsi:type="dcterms:W3CDTF">2008-06-17T05:47:31Z</dcterms:created>
  <dcterms:modified xsi:type="dcterms:W3CDTF">2024-05-30T09:28:24Z</dcterms:modified>
</cp:coreProperties>
</file>