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22_地球温暖化対策\◇生活環境の保全に関する条例（地球温暖化対策関係）\01計画・報告・公表制度\08計画書ツール、報告書ツール　等\H28実績報告用等\"/>
    </mc:Choice>
  </mc:AlternateContent>
  <bookViews>
    <workbookView xWindow="10230" yWindow="-15" windowWidth="10275" windowHeight="7470"/>
  </bookViews>
  <sheets>
    <sheet name="別表5" sheetId="17" r:id="rId1"/>
  </sheets>
  <definedNames>
    <definedName name="_xlnm.Print_Area" localSheetId="0">別表5!$A$1:$Q$49</definedName>
  </definedNames>
  <calcPr calcId="152511"/>
</workbook>
</file>

<file path=xl/calcChain.xml><?xml version="1.0" encoding="utf-8"?>
<calcChain xmlns="http://schemas.openxmlformats.org/spreadsheetml/2006/main">
  <c r="M38" i="17" l="1"/>
  <c r="T28" i="17" l="1"/>
  <c r="J27" i="17" l="1"/>
  <c r="K27" i="17"/>
  <c r="K26" i="17"/>
  <c r="J26" i="17"/>
  <c r="K25" i="17"/>
  <c r="J25" i="17"/>
  <c r="K24" i="17"/>
  <c r="J24" i="17"/>
  <c r="K28" i="17"/>
  <c r="I28" i="17"/>
  <c r="I27" i="17"/>
  <c r="I26" i="17"/>
  <c r="I25" i="17"/>
  <c r="I24" i="17"/>
  <c r="D28" i="17"/>
  <c r="E28" i="17"/>
  <c r="J28" i="17" s="1"/>
  <c r="A28" i="17"/>
  <c r="N19" i="17"/>
  <c r="M19" i="17"/>
  <c r="L19" i="17"/>
  <c r="C27" i="17" s="1"/>
  <c r="J41" i="17" l="1"/>
  <c r="Q19" i="17"/>
  <c r="P19" i="17"/>
  <c r="O19" i="17"/>
  <c r="C28" i="17" s="1"/>
  <c r="F28" i="17" s="1"/>
  <c r="K19" i="17"/>
  <c r="J19" i="17"/>
  <c r="I19" i="17"/>
  <c r="C26" i="17" s="1"/>
  <c r="F26" i="17" s="1"/>
  <c r="L26" i="17" s="1"/>
  <c r="H19" i="17"/>
  <c r="G19" i="17"/>
  <c r="F19" i="17"/>
  <c r="C25" i="17" s="1"/>
  <c r="F25" i="17" s="1"/>
  <c r="L25" i="17" s="1"/>
  <c r="E19" i="17"/>
  <c r="D19" i="17"/>
  <c r="C19" i="17"/>
  <c r="C24" i="17" s="1"/>
  <c r="F24" i="17" s="1"/>
  <c r="L24" i="17" s="1"/>
  <c r="F27" i="17" l="1"/>
  <c r="L27" i="17" s="1"/>
  <c r="L29" i="17" s="1"/>
  <c r="J40" i="17" s="1"/>
  <c r="J49" i="17" l="1"/>
</calcChain>
</file>

<file path=xl/comments1.xml><?xml version="1.0" encoding="utf-8"?>
<comments xmlns="http://schemas.openxmlformats.org/spreadsheetml/2006/main">
  <authors>
    <author>Chihiro Morimoto</author>
    <author>C14-1498</author>
  </authors>
  <commentLis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エネルギーの種類を記入してください。</t>
        </r>
      </text>
    </comment>
    <comment ref="O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単位を記入してください。</t>
        </r>
      </text>
    </comment>
    <comment ref="C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I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O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原則、有効数字３桁以上で入力してください。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別表５においてガソリン、軽油、LPG、都市ガス（CNG）以外のエネルギーの種類を入力した場合に、二酸化炭素排出量を入力してください。</t>
        </r>
      </text>
    </comment>
    <comment ref="A33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いずれかにチェックをいれてください。</t>
        </r>
      </text>
    </comment>
    <comment ref="B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  <comment ref="B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  <comment ref="B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  <comment ref="B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  <comment ref="B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  <comment ref="B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  <comment ref="B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</t>
        </r>
      </text>
    </comment>
    <comment ref="J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原則排出係数の有効桁数以上の有効桁数で入力してください。</t>
        </r>
      </text>
    </comment>
  </commentList>
</comments>
</file>

<file path=xl/sharedStrings.xml><?xml version="1.0" encoding="utf-8"?>
<sst xmlns="http://schemas.openxmlformats.org/spreadsheetml/2006/main" count="100" uniqueCount="72">
  <si>
    <t>エネルギーの種類</t>
  </si>
  <si>
    <t>エネルギー使用量</t>
  </si>
  <si>
    <t>単位発熱量</t>
  </si>
  <si>
    <t>数値</t>
  </si>
  <si>
    <t>熱量（GJ）</t>
  </si>
  <si>
    <t>Ｃ</t>
  </si>
  <si>
    <t>GJ/Kl</t>
  </si>
  <si>
    <t>軽油</t>
  </si>
  <si>
    <t>ｔ</t>
  </si>
  <si>
    <t>単位</t>
  </si>
  <si>
    <t>ｋl</t>
  </si>
  <si>
    <t>ｔ-C/GJ</t>
  </si>
  <si>
    <t>事 業 所 名</t>
  </si>
  <si>
    <t>自動車  エネルギー使用量・台数</t>
  </si>
  <si>
    <t>台数(台)</t>
  </si>
  <si>
    <t>総台数</t>
  </si>
  <si>
    <t>軽自動車除く</t>
  </si>
  <si>
    <t>合  計</t>
  </si>
  <si>
    <t>ガソリン</t>
  </si>
  <si>
    <t>合計</t>
    <rPh sb="0" eb="2">
      <t>ゴウケイ</t>
    </rPh>
    <phoneticPr fontId="2"/>
  </si>
  <si>
    <t xml:space="preserve">単位
</t>
    <phoneticPr fontId="2"/>
  </si>
  <si>
    <t>総台数</t>
    <phoneticPr fontId="2"/>
  </si>
  <si>
    <t>（数値把握の方法）</t>
    <rPh sb="1" eb="3">
      <t>スウチ</t>
    </rPh>
    <rPh sb="3" eb="5">
      <t>ハアク</t>
    </rPh>
    <rPh sb="6" eb="8">
      <t>ホウホウ</t>
    </rPh>
    <phoneticPr fontId="2"/>
  </si>
  <si>
    <t>燃料法（直接、燃料使用量を把握する方法）によるもの</t>
    <rPh sb="0" eb="2">
      <t>ネンリョウ</t>
    </rPh>
    <rPh sb="2" eb="3">
      <t>ホウ</t>
    </rPh>
    <rPh sb="4" eb="6">
      <t>チョクセツ</t>
    </rPh>
    <rPh sb="7" eb="9">
      <t>ネンリョウ</t>
    </rPh>
    <rPh sb="9" eb="12">
      <t>シヨウリョウ</t>
    </rPh>
    <rPh sb="13" eb="15">
      <t>ハアク</t>
    </rPh>
    <rPh sb="17" eb="19">
      <t>ホウホウ</t>
    </rPh>
    <phoneticPr fontId="2"/>
  </si>
  <si>
    <t>燃費法（車両の燃費と走行距離により燃料使用量を把握する方法）によるもの</t>
    <rPh sb="0" eb="2">
      <t>ネンピ</t>
    </rPh>
    <rPh sb="2" eb="3">
      <t>ホウ</t>
    </rPh>
    <rPh sb="4" eb="6">
      <t>シャリョウ</t>
    </rPh>
    <rPh sb="7" eb="9">
      <t>ネンピ</t>
    </rPh>
    <rPh sb="10" eb="12">
      <t>ソウコウ</t>
    </rPh>
    <rPh sb="12" eb="14">
      <t>キョリ</t>
    </rPh>
    <rPh sb="17" eb="19">
      <t>ネンリョウ</t>
    </rPh>
    <rPh sb="19" eb="22">
      <t>シヨウリョウ</t>
    </rPh>
    <rPh sb="23" eb="25">
      <t>ハアク</t>
    </rPh>
    <rPh sb="27" eb="29">
      <t>ホウホウ</t>
    </rPh>
    <phoneticPr fontId="2"/>
  </si>
  <si>
    <t>集計表</t>
    <rPh sb="0" eb="2">
      <t>シュウケイ</t>
    </rPh>
    <rPh sb="2" eb="3">
      <t>ヒョウ</t>
    </rPh>
    <phoneticPr fontId="2"/>
  </si>
  <si>
    <t>区分</t>
    <rPh sb="0" eb="2">
      <t>クブン</t>
    </rPh>
    <phoneticPr fontId="2"/>
  </si>
  <si>
    <t>エネルギー起源二酸化炭素の排出量（別表２）</t>
    <rPh sb="5" eb="7">
      <t>キゲン</t>
    </rPh>
    <rPh sb="7" eb="10">
      <t>ニサンカ</t>
    </rPh>
    <rPh sb="10" eb="12">
      <t>タンソ</t>
    </rPh>
    <rPh sb="13" eb="15">
      <t>ハイシュツ</t>
    </rPh>
    <rPh sb="15" eb="16">
      <t>リョウ</t>
    </rPh>
    <rPh sb="17" eb="19">
      <t>ベッピョウ</t>
    </rPh>
    <phoneticPr fontId="2"/>
  </si>
  <si>
    <t>都市ガス(CNG)</t>
    <phoneticPr fontId="2"/>
  </si>
  <si>
    <t>単位</t>
    <phoneticPr fontId="2"/>
  </si>
  <si>
    <t>LPG</t>
    <phoneticPr fontId="2"/>
  </si>
  <si>
    <t>A</t>
    <phoneticPr fontId="2"/>
  </si>
  <si>
    <t>C</t>
    <phoneticPr fontId="2"/>
  </si>
  <si>
    <t>GJ/t</t>
    <phoneticPr fontId="2"/>
  </si>
  <si>
    <t>ガソリン（kl）</t>
    <phoneticPr fontId="2"/>
  </si>
  <si>
    <t>軽油（kl）</t>
    <phoneticPr fontId="2"/>
  </si>
  <si>
    <t>B＝A×C</t>
    <phoneticPr fontId="2"/>
  </si>
  <si>
    <t>エネルギー起源二酸化炭素以外の温室効果ガスの排出量</t>
    <rPh sb="5" eb="7">
      <t>キゲン</t>
    </rPh>
    <rPh sb="7" eb="10">
      <t>ニサンカ</t>
    </rPh>
    <rPh sb="10" eb="12">
      <t>タンソ</t>
    </rPh>
    <rPh sb="12" eb="14">
      <t>イガイ</t>
    </rPh>
    <rPh sb="15" eb="17">
      <t>オンシツ</t>
    </rPh>
    <rPh sb="17" eb="19">
      <t>コウカ</t>
    </rPh>
    <rPh sb="22" eb="24">
      <t>ハイシュツ</t>
    </rPh>
    <rPh sb="24" eb="25">
      <t>リョウ</t>
    </rPh>
    <phoneticPr fontId="2"/>
  </si>
  <si>
    <t>【別表５】</t>
    <rPh sb="1" eb="3">
      <t>ベッピョウ</t>
    </rPh>
    <phoneticPr fontId="2"/>
  </si>
  <si>
    <t>自動車の使用に伴って発生する二酸化炭素の排出量（別表５）</t>
    <rPh sb="0" eb="3">
      <t>ジドウシャ</t>
    </rPh>
    <rPh sb="4" eb="6">
      <t>シヨウ</t>
    </rPh>
    <rPh sb="7" eb="8">
      <t>トモナ</t>
    </rPh>
    <rPh sb="10" eb="12">
      <t>ハッセイ</t>
    </rPh>
    <rPh sb="14" eb="17">
      <t>ニサンカ</t>
    </rPh>
    <rPh sb="17" eb="19">
      <t>タンソ</t>
    </rPh>
    <rPh sb="20" eb="22">
      <t>ハイシュツ</t>
    </rPh>
    <rPh sb="22" eb="23">
      <t>リョウ</t>
    </rPh>
    <rPh sb="24" eb="26">
      <t>ベッピョウ</t>
    </rPh>
    <phoneticPr fontId="2"/>
  </si>
  <si>
    <t>平成</t>
    <rPh sb="0" eb="2">
      <t>ヘイセイ</t>
    </rPh>
    <phoneticPr fontId="2"/>
  </si>
  <si>
    <t>（平成</t>
    <rPh sb="1" eb="3">
      <t>ヘイセイ</t>
    </rPh>
    <phoneticPr fontId="2"/>
  </si>
  <si>
    <t>年度）</t>
    <rPh sb="0" eb="2">
      <t>ネンド</t>
    </rPh>
    <phoneticPr fontId="2"/>
  </si>
  <si>
    <t>）</t>
    <phoneticPr fontId="2"/>
  </si>
  <si>
    <t>エネルギー起源二酸化炭素以外の二酸化炭素</t>
    <rPh sb="5" eb="7">
      <t>キゲン</t>
    </rPh>
    <rPh sb="7" eb="10">
      <t>ニサンカ</t>
    </rPh>
    <rPh sb="10" eb="12">
      <t>タンソ</t>
    </rPh>
    <rPh sb="12" eb="14">
      <t>イガイ</t>
    </rPh>
    <rPh sb="15" eb="18">
      <t>ニサンカ</t>
    </rPh>
    <rPh sb="18" eb="20">
      <t>タンソ</t>
    </rPh>
    <phoneticPr fontId="2"/>
  </si>
  <si>
    <t>メタン</t>
    <phoneticPr fontId="2"/>
  </si>
  <si>
    <t>一酸化二窒素</t>
    <phoneticPr fontId="2"/>
  </si>
  <si>
    <t>ハイドロフルオロカーボン</t>
    <phoneticPr fontId="2"/>
  </si>
  <si>
    <t>パーフルオロカーボン</t>
    <phoneticPr fontId="2"/>
  </si>
  <si>
    <t>六ふっ化硫黄</t>
    <phoneticPr fontId="2"/>
  </si>
  <si>
    <t>三ふっ化窒素</t>
    <phoneticPr fontId="2"/>
  </si>
  <si>
    <r>
      <t>LPG（</t>
    </r>
    <r>
      <rPr>
        <sz val="10.5"/>
        <color indexed="8"/>
        <rFont val="ＭＳ 明朝"/>
        <family val="1"/>
        <charset val="128"/>
      </rPr>
      <t>t）</t>
    </r>
  </si>
  <si>
    <r>
      <t>千m</t>
    </r>
    <r>
      <rPr>
        <vertAlign val="superscript"/>
        <sz val="10.5"/>
        <rFont val="ＭＳ 明朝"/>
        <family val="1"/>
        <charset val="128"/>
      </rPr>
      <t>3</t>
    </r>
    <phoneticPr fontId="2"/>
  </si>
  <si>
    <t>その他の方法   　（</t>
    <rPh sb="2" eb="3">
      <t>タ</t>
    </rPh>
    <rPh sb="4" eb="6">
      <t>ホウホウ</t>
    </rPh>
    <phoneticPr fontId="2"/>
  </si>
  <si>
    <t>ｋl</t>
    <phoneticPr fontId="2"/>
  </si>
  <si>
    <t>※ LPGの液体密度は、一般に0.50～0.60kg/lですが、デフォルト値として0.56kg/lを用いても構いません。</t>
    <rPh sb="6" eb="8">
      <t>エキタイ</t>
    </rPh>
    <rPh sb="8" eb="10">
      <t>ミツド</t>
    </rPh>
    <rPh sb="12" eb="14">
      <t>イッパン</t>
    </rPh>
    <rPh sb="37" eb="38">
      <t>アタイ</t>
    </rPh>
    <rPh sb="50" eb="51">
      <t>モチ</t>
    </rPh>
    <rPh sb="54" eb="55">
      <t>カマ</t>
    </rPh>
    <phoneticPr fontId="2"/>
  </si>
  <si>
    <r>
      <t>年度  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</si>
  <si>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←小数点以下切り捨て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</si>
  <si>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　***</t>
  </si>
  <si>
    <t>　***</t>
    <phoneticPr fontId="2"/>
  </si>
  <si>
    <t>★エネルギー起源二酸化炭素以外の温室効果ガスの排出量の算定は、</t>
    <rPh sb="6" eb="8">
      <t>キゲン</t>
    </rPh>
    <rPh sb="8" eb="11">
      <t>ニサンカ</t>
    </rPh>
    <rPh sb="11" eb="13">
      <t>タンソ</t>
    </rPh>
    <rPh sb="13" eb="15">
      <t>イガイ</t>
    </rPh>
    <rPh sb="16" eb="18">
      <t>オンシツ</t>
    </rPh>
    <rPh sb="18" eb="20">
      <t>コウカ</t>
    </rPh>
    <rPh sb="23" eb="25">
      <t>ハイシュツ</t>
    </rPh>
    <rPh sb="25" eb="26">
      <t>リョウ</t>
    </rPh>
    <rPh sb="27" eb="29">
      <t>サンテイ</t>
    </rPh>
    <phoneticPr fontId="2"/>
  </si>
  <si>
    <t>　 温対法に基づく温室効果ガス排出量算定・報告・公表制度のホームページに</t>
    <phoneticPr fontId="2"/>
  </si>
  <si>
    <t xml:space="preserve"> 　掲載されている「温室効果ガス排出量算定・報告マニュアル」を参考にしてください。</t>
    <phoneticPr fontId="2"/>
  </si>
  <si>
    <r>
      <t xml:space="preserve">　　アドレス ： </t>
    </r>
    <r>
      <rPr>
        <u/>
        <sz val="10.5"/>
        <color theme="1"/>
        <rFont val="ＭＳ Ｐゴシック"/>
        <family val="3"/>
        <charset val="128"/>
      </rPr>
      <t>http://ghg-santeikohyo.env.go.jp/</t>
    </r>
    <phoneticPr fontId="2"/>
  </si>
  <si>
    <r>
      <t>★ハイドロフルオロカーボン（HFC）、パーフルオロカーボン（PFC）、六ふっ化硫黄（SF</t>
    </r>
    <r>
      <rPr>
        <vertAlign val="subscript"/>
        <sz val="10.5"/>
        <rFont val="ＭＳ Ｐゴシック"/>
        <family val="3"/>
        <charset val="128"/>
      </rPr>
      <t>6</t>
    </r>
    <r>
      <rPr>
        <sz val="10.5"/>
        <rFont val="ＭＳ Ｐゴシック"/>
        <family val="3"/>
        <charset val="128"/>
      </rPr>
      <t>）、</t>
    </r>
    <rPh sb="35" eb="36">
      <t>ロク</t>
    </rPh>
    <rPh sb="38" eb="39">
      <t>カ</t>
    </rPh>
    <rPh sb="39" eb="41">
      <t>イオウ</t>
    </rPh>
    <phoneticPr fontId="2"/>
  </si>
  <si>
    <r>
      <t>　 三ふっ化窒素（NF</t>
    </r>
    <r>
      <rPr>
        <vertAlign val="subscript"/>
        <sz val="10.5"/>
        <rFont val="ＭＳ Ｐゴシック"/>
        <family val="3"/>
        <charset val="128"/>
      </rPr>
      <t>3</t>
    </r>
    <r>
      <rPr>
        <sz val="10.5"/>
        <rFont val="ＭＳ Ｐゴシック"/>
        <family val="3"/>
        <charset val="128"/>
      </rPr>
      <t>）は、暦年（１月１日～12月31日）での算定値が対象となります。</t>
    </r>
    <rPh sb="2" eb="3">
      <t>サン</t>
    </rPh>
    <rPh sb="5" eb="6">
      <t>カ</t>
    </rPh>
    <rPh sb="6" eb="8">
      <t>チッソ</t>
    </rPh>
    <rPh sb="15" eb="17">
      <t>レキネン</t>
    </rPh>
    <rPh sb="19" eb="20">
      <t>ガツ</t>
    </rPh>
    <rPh sb="21" eb="22">
      <t>ニチ</t>
    </rPh>
    <rPh sb="25" eb="26">
      <t>ガツ</t>
    </rPh>
    <rPh sb="28" eb="29">
      <t>ニチ</t>
    </rPh>
    <rPh sb="32" eb="34">
      <t>サンテイ</t>
    </rPh>
    <rPh sb="34" eb="35">
      <t>チ</t>
    </rPh>
    <rPh sb="36" eb="38">
      <t>タイショウ</t>
    </rPh>
    <phoneticPr fontId="2"/>
  </si>
  <si>
    <t>都市ガス(CNG)</t>
    <phoneticPr fontId="2"/>
  </si>
  <si>
    <r>
      <t>(千m</t>
    </r>
    <r>
      <rPr>
        <vertAlign val="superscript"/>
        <sz val="10.5"/>
        <color indexed="8"/>
        <rFont val="ＭＳ 明朝"/>
        <family val="1"/>
        <charset val="128"/>
      </rPr>
      <t>3</t>
    </r>
    <r>
      <rPr>
        <sz val="10.5"/>
        <color indexed="8"/>
        <rFont val="ＭＳ 明朝"/>
        <family val="1"/>
        <charset val="128"/>
      </rPr>
      <t>)</t>
    </r>
    <phoneticPr fontId="2"/>
  </si>
  <si>
    <t>その他</t>
    <rPh sb="2" eb="3">
      <t>タ</t>
    </rPh>
    <phoneticPr fontId="2"/>
  </si>
  <si>
    <t>GJ/千㎥</t>
    <phoneticPr fontId="2"/>
  </si>
  <si>
    <r>
      <t>二酸化炭素排出量
(t-CO</t>
    </r>
    <r>
      <rPr>
        <vertAlign val="subscript"/>
        <sz val="10.5"/>
        <rFont val="ＭＳ 明朝"/>
        <family val="1"/>
        <charset val="128"/>
      </rPr>
      <t>2</t>
    </r>
    <r>
      <rPr>
        <sz val="10.5"/>
        <rFont val="ＭＳ 明朝"/>
        <family val="1"/>
        <charset val="128"/>
      </rPr>
      <t>)</t>
    </r>
    <phoneticPr fontId="2"/>
  </si>
  <si>
    <t>←色付きセルのみ入力してください。</t>
    <rPh sb="1" eb="3">
      <t>イロツ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</si>
</sst>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0.000_ "/>
    <numFmt numFmtId="179" formatCode="#,##0.00_ "/>
    <numFmt numFmtId="180" formatCode="0.0_ "/>
    <numFmt numFmtId="181" formatCode="0.00_ "/>
    <numFmt numFmtId="182" formatCode="#,##0_);[Red]\(#,##0\)"/>
    <numFmt numFmtId="183" formatCode="#,##0.00_);[Red]\(#,##0.00\)"/>
    <numFmt numFmtId="185" formatCode="\(#\)"/>
    <numFmt numFmtId="189" formatCode="0.0"/>
    <numFmt numFmtId="191" formatCode="\(@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vertAlign val="subscript"/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rgb="FFFF0000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  <font>
      <sz val="2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vertAlign val="superscript"/>
      <sz val="10.5"/>
      <color indexed="8"/>
      <name val="ＭＳ 明朝"/>
      <family val="1"/>
      <charset val="128"/>
    </font>
    <font>
      <b/>
      <u/>
      <sz val="12"/>
      <color rgb="FF7030A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BB9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7" fillId="0" borderId="1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 shrinkToFit="1"/>
    </xf>
    <xf numFmtId="176" fontId="7" fillId="0" borderId="0" xfId="0" applyNumberFormat="1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</xf>
    <xf numFmtId="0" fontId="18" fillId="0" borderId="0" xfId="0" applyFo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right" shrinkToFit="1"/>
    </xf>
    <xf numFmtId="0" fontId="3" fillId="0" borderId="4" xfId="0" applyFont="1" applyBorder="1" applyProtection="1">
      <alignment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7" xfId="0" applyFont="1" applyBorder="1" applyProtection="1">
      <alignment vertical="center"/>
    </xf>
    <xf numFmtId="182" fontId="3" fillId="0" borderId="3" xfId="0" applyNumberFormat="1" applyFont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189" fontId="3" fillId="0" borderId="3" xfId="0" applyNumberFormat="1" applyFont="1" applyFill="1" applyBorder="1" applyAlignment="1" applyProtection="1">
      <alignment horizontal="center" vertical="center" shrinkToFit="1"/>
    </xf>
    <xf numFmtId="0" fontId="3" fillId="0" borderId="3" xfId="0" applyNumberFormat="1" applyFont="1" applyFill="1" applyBorder="1" applyAlignment="1" applyProtection="1">
      <alignment horizontal="center" vertical="center" shrinkToFit="1"/>
    </xf>
    <xf numFmtId="0" fontId="4" fillId="3" borderId="3" xfId="0" applyNumberFormat="1" applyFont="1" applyFill="1" applyBorder="1" applyAlignment="1" applyProtection="1">
      <alignment horizontal="right" vertical="center" shrinkToFit="1"/>
      <protection locked="0"/>
    </xf>
    <xf numFmtId="182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182" fontId="4" fillId="3" borderId="3" xfId="0" applyNumberFormat="1" applyFont="1" applyFill="1" applyBorder="1" applyAlignment="1" applyProtection="1">
      <alignment horizontal="right" vertical="center" shrinkToFit="1"/>
      <protection locked="0"/>
    </xf>
    <xf numFmtId="182" fontId="4" fillId="3" borderId="3" xfId="0" applyNumberFormat="1" applyFont="1" applyFill="1" applyBorder="1" applyAlignment="1" applyProtection="1">
      <alignment horizontal="justify" vertical="center" shrinkToFit="1"/>
      <protection locked="0"/>
    </xf>
    <xf numFmtId="0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182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182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181" fontId="4" fillId="0" borderId="2" xfId="0" applyNumberFormat="1" applyFont="1" applyBorder="1" applyAlignment="1" applyProtection="1">
      <alignment horizontal="right" vertical="center" shrinkToFit="1"/>
    </xf>
    <xf numFmtId="176" fontId="4" fillId="0" borderId="2" xfId="0" applyNumberFormat="1" applyFont="1" applyBorder="1" applyAlignment="1" applyProtection="1">
      <alignment horizontal="right" vertical="center" shrinkToFit="1"/>
    </xf>
    <xf numFmtId="179" fontId="4" fillId="0" borderId="2" xfId="0" applyNumberFormat="1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189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top" wrapText="1"/>
    </xf>
    <xf numFmtId="18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80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77" fontId="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81" fontId="3" fillId="0" borderId="4" xfId="0" applyNumberFormat="1" applyFont="1" applyBorder="1" applyAlignment="1" applyProtection="1">
      <alignment horizontal="right" vertical="center" shrinkToFit="1"/>
    </xf>
    <xf numFmtId="181" fontId="3" fillId="0" borderId="7" xfId="0" applyNumberFormat="1" applyFont="1" applyBorder="1" applyAlignment="1" applyProtection="1">
      <alignment horizontal="right" vertical="center" shrinkToFit="1"/>
    </xf>
    <xf numFmtId="181" fontId="3" fillId="0" borderId="10" xfId="0" applyNumberFormat="1" applyFont="1" applyBorder="1" applyAlignment="1" applyProtection="1">
      <alignment horizontal="right" vertical="center" shrinkToFit="1"/>
    </xf>
    <xf numFmtId="0" fontId="12" fillId="0" borderId="3" xfId="0" applyFont="1" applyBorder="1" applyAlignment="1" applyProtection="1">
      <alignment horizontal="center" vertical="center" wrapText="1"/>
    </xf>
    <xf numFmtId="183" fontId="3" fillId="0" borderId="4" xfId="0" applyNumberFormat="1" applyFont="1" applyBorder="1" applyAlignment="1" applyProtection="1">
      <alignment horizontal="right" vertical="center" shrinkToFit="1"/>
    </xf>
    <xf numFmtId="183" fontId="3" fillId="0" borderId="7" xfId="0" applyNumberFormat="1" applyFont="1" applyBorder="1" applyAlignment="1" applyProtection="1">
      <alignment horizontal="right" vertical="center" shrinkToFit="1"/>
    </xf>
    <xf numFmtId="183" fontId="3" fillId="0" borderId="10" xfId="0" applyNumberFormat="1" applyFont="1" applyBorder="1" applyAlignment="1" applyProtection="1">
      <alignment horizontal="right" vertical="center" shrinkToFit="1"/>
    </xf>
    <xf numFmtId="183" fontId="3" fillId="0" borderId="24" xfId="0" applyNumberFormat="1" applyFont="1" applyFill="1" applyBorder="1" applyAlignment="1" applyProtection="1">
      <alignment horizontal="right" vertical="center" shrinkToFit="1"/>
    </xf>
    <xf numFmtId="183" fontId="3" fillId="0" borderId="25" xfId="0" applyNumberFormat="1" applyFont="1" applyFill="1" applyBorder="1" applyAlignment="1" applyProtection="1">
      <alignment horizontal="right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top" wrapText="1" shrinkToFit="1"/>
    </xf>
    <xf numFmtId="0" fontId="8" fillId="0" borderId="0" xfId="0" applyFont="1" applyBorder="1" applyAlignment="1" applyProtection="1">
      <alignment horizontal="center" vertical="top" wrapText="1" shrinkToFit="1"/>
    </xf>
    <xf numFmtId="0" fontId="8" fillId="0" borderId="13" xfId="0" applyFont="1" applyBorder="1" applyAlignment="1" applyProtection="1">
      <alignment horizontal="center" vertical="top" wrapText="1" shrinkToFit="1"/>
    </xf>
    <xf numFmtId="191" fontId="8" fillId="3" borderId="5" xfId="0" applyNumberFormat="1" applyFont="1" applyFill="1" applyBorder="1" applyAlignment="1" applyProtection="1">
      <alignment horizontal="center" vertical="top" shrinkToFit="1"/>
      <protection locked="0"/>
    </xf>
    <xf numFmtId="191" fontId="8" fillId="3" borderId="0" xfId="0" applyNumberFormat="1" applyFont="1" applyFill="1" applyBorder="1" applyAlignment="1" applyProtection="1">
      <alignment horizontal="center" vertical="top" shrinkToFit="1"/>
      <protection locked="0"/>
    </xf>
    <xf numFmtId="191" fontId="8" fillId="3" borderId="13" xfId="0" applyNumberFormat="1" applyFont="1" applyFill="1" applyBorder="1" applyAlignment="1" applyProtection="1">
      <alignment horizontal="center" vertical="top" shrinkToFit="1"/>
      <protection locked="0"/>
    </xf>
    <xf numFmtId="191" fontId="8" fillId="3" borderId="8" xfId="0" applyNumberFormat="1" applyFont="1" applyFill="1" applyBorder="1" applyAlignment="1" applyProtection="1">
      <alignment horizontal="center" shrinkToFit="1"/>
      <protection locked="0"/>
    </xf>
    <xf numFmtId="191" fontId="8" fillId="3" borderId="16" xfId="0" applyNumberFormat="1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3" borderId="31" xfId="0" applyFont="1" applyFill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horizontal="center" wrapText="1" shrinkToFit="1"/>
    </xf>
    <xf numFmtId="0" fontId="8" fillId="0" borderId="8" xfId="0" applyFont="1" applyBorder="1" applyAlignment="1" applyProtection="1">
      <alignment horizontal="center" shrinkToFit="1"/>
    </xf>
    <xf numFmtId="0" fontId="8" fillId="0" borderId="16" xfId="0" applyFont="1" applyBorder="1" applyAlignment="1" applyProtection="1">
      <alignment horizontal="center" shrinkToFi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8" xfId="0" applyNumberFormat="1" applyFont="1" applyFill="1" applyBorder="1" applyAlignment="1" applyProtection="1">
      <alignment horizontal="right" vertical="center"/>
    </xf>
    <xf numFmtId="176" fontId="3" fillId="0" borderId="29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3" borderId="21" xfId="1" applyNumberFormat="1" applyFont="1" applyFill="1" applyBorder="1" applyAlignment="1" applyProtection="1">
      <alignment horizontal="right" vertical="center"/>
      <protection locked="0"/>
    </xf>
    <xf numFmtId="0" fontId="3" fillId="3" borderId="20" xfId="1" applyNumberFormat="1" applyFont="1" applyFill="1" applyBorder="1" applyAlignment="1" applyProtection="1">
      <alignment horizontal="right" vertical="center"/>
      <protection locked="0"/>
    </xf>
    <xf numFmtId="0" fontId="3" fillId="3" borderId="18" xfId="1" applyNumberFormat="1" applyFont="1" applyFill="1" applyBorder="1" applyAlignment="1" applyProtection="1">
      <alignment horizontal="right" vertical="center"/>
      <protection locked="0"/>
    </xf>
    <xf numFmtId="0" fontId="3" fillId="3" borderId="11" xfId="1" applyNumberFormat="1" applyFont="1" applyFill="1" applyBorder="1" applyAlignment="1" applyProtection="1">
      <alignment horizontal="right" vertical="center"/>
      <protection locked="0"/>
    </xf>
    <xf numFmtId="0" fontId="3" fillId="3" borderId="30" xfId="1" applyNumberFormat="1" applyFont="1" applyFill="1" applyBorder="1" applyAlignment="1" applyProtection="1">
      <alignment horizontal="right" vertical="center"/>
      <protection locked="0"/>
    </xf>
    <xf numFmtId="0" fontId="3" fillId="3" borderId="31" xfId="1" applyNumberFormat="1" applyFont="1" applyFill="1" applyBorder="1" applyAlignment="1" applyProtection="1">
      <alignment horizontal="right" vertical="center"/>
      <protection locked="0"/>
    </xf>
    <xf numFmtId="0" fontId="14" fillId="3" borderId="32" xfId="0" applyFont="1" applyFill="1" applyBorder="1" applyAlignment="1" applyProtection="1">
      <alignment vertical="center"/>
      <protection locked="0"/>
    </xf>
    <xf numFmtId="0" fontId="14" fillId="3" borderId="33" xfId="0" applyFont="1" applyFill="1" applyBorder="1" applyAlignment="1" applyProtection="1">
      <alignment vertical="center"/>
      <protection locked="0"/>
    </xf>
    <xf numFmtId="0" fontId="14" fillId="3" borderId="34" xfId="0" applyFont="1" applyFill="1" applyBorder="1" applyAlignment="1" applyProtection="1">
      <alignment vertical="center"/>
      <protection locked="0"/>
    </xf>
    <xf numFmtId="0" fontId="14" fillId="3" borderId="19" xfId="0" applyFont="1" applyFill="1" applyBorder="1" applyAlignment="1" applyProtection="1">
      <alignment vertical="center"/>
      <protection locked="0"/>
    </xf>
    <xf numFmtId="0" fontId="14" fillId="3" borderId="20" xfId="0" applyFont="1" applyFill="1" applyBorder="1" applyAlignment="1" applyProtection="1">
      <alignment vertical="center"/>
      <protection locked="0"/>
    </xf>
    <xf numFmtId="0" fontId="14" fillId="3" borderId="18" xfId="0" applyFont="1" applyFill="1" applyBorder="1" applyAlignment="1" applyProtection="1">
      <alignment vertical="center"/>
      <protection locked="0"/>
    </xf>
    <xf numFmtId="0" fontId="3" fillId="3" borderId="5" xfId="1" applyNumberFormat="1" applyFont="1" applyFill="1" applyBorder="1" applyAlignment="1" applyProtection="1">
      <alignment horizontal="right" vertical="center"/>
      <protection locked="0"/>
    </xf>
    <xf numFmtId="0" fontId="3" fillId="3" borderId="0" xfId="1" applyNumberFormat="1" applyFont="1" applyFill="1" applyBorder="1" applyAlignment="1" applyProtection="1">
      <alignment horizontal="right" vertical="center"/>
      <protection locked="0"/>
    </xf>
    <xf numFmtId="0" fontId="3" fillId="3" borderId="13" xfId="1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185" fontId="3" fillId="3" borderId="0" xfId="0" applyNumberFormat="1" applyFont="1" applyFill="1" applyAlignment="1" applyProtection="1">
      <alignment horizontal="left" vertical="center" shrinkToFit="1"/>
      <protection locked="0"/>
    </xf>
    <xf numFmtId="181" fontId="3" fillId="0" borderId="22" xfId="0" applyNumberFormat="1" applyFont="1" applyBorder="1" applyAlignment="1" applyProtection="1">
      <alignment horizontal="right" vertical="center"/>
    </xf>
    <xf numFmtId="181" fontId="3" fillId="0" borderId="26" xfId="0" applyNumberFormat="1" applyFont="1" applyBorder="1" applyAlignment="1" applyProtection="1">
      <alignment horizontal="right" vertical="center"/>
    </xf>
    <xf numFmtId="181" fontId="3" fillId="0" borderId="23" xfId="0" applyNumberFormat="1" applyFont="1" applyBorder="1" applyAlignment="1" applyProtection="1">
      <alignment horizontal="right" vertical="center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176" fontId="3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25" xfId="0" applyFont="1" applyFill="1" applyBorder="1" applyAlignment="1" applyProtection="1">
      <alignment horizontal="center" vertical="center" shrinkToFit="1"/>
      <protection locked="0"/>
    </xf>
    <xf numFmtId="181" fontId="3" fillId="3" borderId="12" xfId="0" applyNumberFormat="1" applyFont="1" applyFill="1" applyBorder="1" applyAlignment="1" applyProtection="1">
      <alignment horizontal="right" vertical="center" shrinkToFit="1"/>
      <protection locked="0"/>
    </xf>
    <xf numFmtId="181" fontId="3" fillId="3" borderId="8" xfId="0" applyNumberFormat="1" applyFont="1" applyFill="1" applyBorder="1" applyAlignment="1" applyProtection="1">
      <alignment horizontal="right" vertical="center" shrinkToFit="1"/>
      <protection locked="0"/>
    </xf>
    <xf numFmtId="181" fontId="3" fillId="3" borderId="16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9525</xdr:rowOff>
        </xdr:from>
        <xdr:to>
          <xdr:col>1</xdr:col>
          <xdr:colOff>0</xdr:colOff>
          <xdr:row>33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0</xdr:rowOff>
        </xdr:from>
        <xdr:to>
          <xdr:col>1</xdr:col>
          <xdr:colOff>0</xdr:colOff>
          <xdr:row>34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209550</xdr:rowOff>
        </xdr:from>
        <xdr:to>
          <xdr:col>0</xdr:col>
          <xdr:colOff>200025</xdr:colOff>
          <xdr:row>34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X59"/>
  <sheetViews>
    <sheetView showGridLines="0" tabSelected="1" view="pageBreakPreview" zoomScaleNormal="100" zoomScaleSheetLayoutView="100" workbookViewId="0">
      <selection activeCell="D1" sqref="D1"/>
    </sheetView>
  </sheetViews>
  <sheetFormatPr defaultRowHeight="12.75"/>
  <cols>
    <col min="1" max="1" width="2.75" style="1" customWidth="1"/>
    <col min="2" max="2" width="20" style="1" customWidth="1"/>
    <col min="3" max="3" width="6.125" style="1" customWidth="1"/>
    <col min="4" max="5" width="3.875" style="1" customWidth="1"/>
    <col min="6" max="6" width="6.125" style="1" customWidth="1"/>
    <col min="7" max="8" width="3.875" style="1" customWidth="1"/>
    <col min="9" max="9" width="6.125" style="1" customWidth="1"/>
    <col min="10" max="11" width="3.875" style="1" customWidth="1"/>
    <col min="12" max="12" width="6.125" style="1" customWidth="1"/>
    <col min="13" max="14" width="3.875" style="1" customWidth="1"/>
    <col min="15" max="15" width="5.625" style="1" customWidth="1"/>
    <col min="16" max="17" width="3.875" style="1" customWidth="1"/>
    <col min="18" max="16384" width="9" style="1"/>
  </cols>
  <sheetData>
    <row r="1" spans="1:24" ht="18" customHeight="1">
      <c r="A1" s="4"/>
      <c r="B1" s="4" t="s">
        <v>38</v>
      </c>
      <c r="C1" s="14" t="s">
        <v>41</v>
      </c>
      <c r="D1" s="151"/>
      <c r="E1" s="17" t="s">
        <v>42</v>
      </c>
      <c r="F1" s="4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55" t="s">
        <v>71</v>
      </c>
    </row>
    <row r="2" spans="1:24" ht="7.5" customHeight="1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28"/>
      <c r="M2" s="28"/>
      <c r="N2" s="28"/>
      <c r="O2" s="4"/>
      <c r="P2" s="4"/>
      <c r="Q2" s="4"/>
    </row>
    <row r="3" spans="1:24" ht="18" customHeight="1">
      <c r="A3" s="56" t="s">
        <v>12</v>
      </c>
      <c r="B3" s="56"/>
      <c r="C3" s="56" t="s">
        <v>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24" ht="18" customHeight="1">
      <c r="A4" s="56"/>
      <c r="B4" s="56"/>
      <c r="C4" s="73" t="s">
        <v>34</v>
      </c>
      <c r="D4" s="74"/>
      <c r="E4" s="75"/>
      <c r="F4" s="73" t="s">
        <v>35</v>
      </c>
      <c r="G4" s="74"/>
      <c r="H4" s="75"/>
      <c r="I4" s="73" t="s">
        <v>51</v>
      </c>
      <c r="J4" s="74"/>
      <c r="K4" s="75"/>
      <c r="L4" s="90" t="s">
        <v>66</v>
      </c>
      <c r="M4" s="91"/>
      <c r="N4" s="92"/>
      <c r="O4" s="29" t="s">
        <v>68</v>
      </c>
      <c r="P4" s="84"/>
      <c r="Q4" s="85"/>
    </row>
    <row r="5" spans="1:24" ht="18" customHeight="1">
      <c r="A5" s="56"/>
      <c r="B5" s="56"/>
      <c r="C5" s="76"/>
      <c r="D5" s="59"/>
      <c r="E5" s="77"/>
      <c r="F5" s="76"/>
      <c r="G5" s="59"/>
      <c r="H5" s="77"/>
      <c r="I5" s="76"/>
      <c r="J5" s="59"/>
      <c r="K5" s="77"/>
      <c r="L5" s="78" t="s">
        <v>67</v>
      </c>
      <c r="M5" s="79"/>
      <c r="N5" s="80"/>
      <c r="O5" s="81"/>
      <c r="P5" s="82"/>
      <c r="Q5" s="83"/>
    </row>
    <row r="6" spans="1:24" ht="18" customHeight="1">
      <c r="A6" s="56"/>
      <c r="B6" s="56"/>
      <c r="C6" s="61"/>
      <c r="D6" s="65" t="s">
        <v>14</v>
      </c>
      <c r="E6" s="65"/>
      <c r="F6" s="61"/>
      <c r="G6" s="65" t="s">
        <v>14</v>
      </c>
      <c r="H6" s="65"/>
      <c r="I6" s="61"/>
      <c r="J6" s="65" t="s">
        <v>14</v>
      </c>
      <c r="K6" s="65"/>
      <c r="L6" s="61"/>
      <c r="M6" s="65" t="s">
        <v>14</v>
      </c>
      <c r="N6" s="65"/>
      <c r="O6" s="61"/>
      <c r="P6" s="65" t="s">
        <v>14</v>
      </c>
      <c r="Q6" s="65"/>
    </row>
    <row r="7" spans="1:24" ht="13.5" customHeight="1">
      <c r="A7" s="56"/>
      <c r="B7" s="56"/>
      <c r="C7" s="56"/>
      <c r="D7" s="65" t="s">
        <v>21</v>
      </c>
      <c r="E7" s="65" t="s">
        <v>16</v>
      </c>
      <c r="F7" s="56"/>
      <c r="G7" s="65" t="s">
        <v>15</v>
      </c>
      <c r="H7" s="65" t="s">
        <v>16</v>
      </c>
      <c r="I7" s="56"/>
      <c r="J7" s="65" t="s">
        <v>15</v>
      </c>
      <c r="K7" s="65" t="s">
        <v>16</v>
      </c>
      <c r="L7" s="56"/>
      <c r="M7" s="65" t="s">
        <v>15</v>
      </c>
      <c r="N7" s="65" t="s">
        <v>16</v>
      </c>
      <c r="O7" s="56"/>
      <c r="P7" s="65" t="s">
        <v>15</v>
      </c>
      <c r="Q7" s="65" t="s">
        <v>16</v>
      </c>
    </row>
    <row r="8" spans="1:24" ht="13.5" customHeight="1">
      <c r="A8" s="56"/>
      <c r="B8" s="56"/>
      <c r="C8" s="56"/>
      <c r="D8" s="65"/>
      <c r="E8" s="65"/>
      <c r="F8" s="56"/>
      <c r="G8" s="65"/>
      <c r="H8" s="65"/>
      <c r="I8" s="56"/>
      <c r="J8" s="65"/>
      <c r="K8" s="65"/>
      <c r="L8" s="56"/>
      <c r="M8" s="65"/>
      <c r="N8" s="65"/>
      <c r="O8" s="56"/>
      <c r="P8" s="65"/>
      <c r="Q8" s="65"/>
    </row>
    <row r="9" spans="1:24" ht="13.5" customHeight="1">
      <c r="A9" s="56"/>
      <c r="B9" s="56"/>
      <c r="C9" s="56"/>
      <c r="D9" s="65"/>
      <c r="E9" s="65"/>
      <c r="F9" s="56"/>
      <c r="G9" s="65"/>
      <c r="H9" s="65"/>
      <c r="I9" s="56"/>
      <c r="J9" s="65"/>
      <c r="K9" s="65"/>
      <c r="L9" s="56"/>
      <c r="M9" s="65"/>
      <c r="N9" s="65"/>
      <c r="O9" s="56"/>
      <c r="P9" s="65"/>
      <c r="Q9" s="65"/>
    </row>
    <row r="10" spans="1:24" ht="17.25" customHeight="1">
      <c r="A10" s="86"/>
      <c r="B10" s="87"/>
      <c r="C10" s="37"/>
      <c r="D10" s="38"/>
      <c r="E10" s="38"/>
      <c r="F10" s="37"/>
      <c r="G10" s="39"/>
      <c r="H10" s="39"/>
      <c r="I10" s="37"/>
      <c r="J10" s="39"/>
      <c r="K10" s="39"/>
      <c r="L10" s="37"/>
      <c r="M10" s="39"/>
      <c r="N10" s="39"/>
      <c r="O10" s="37"/>
      <c r="P10" s="39"/>
      <c r="Q10" s="39"/>
      <c r="R10" s="12"/>
      <c r="S10" s="12"/>
      <c r="T10" s="12"/>
      <c r="U10" s="12"/>
      <c r="V10" s="12"/>
      <c r="W10" s="12"/>
      <c r="X10" s="12"/>
    </row>
    <row r="11" spans="1:24" ht="17.25" customHeight="1">
      <c r="A11" s="86"/>
      <c r="B11" s="87"/>
      <c r="C11" s="37"/>
      <c r="D11" s="38"/>
      <c r="E11" s="38"/>
      <c r="F11" s="37"/>
      <c r="G11" s="39"/>
      <c r="H11" s="39"/>
      <c r="I11" s="37"/>
      <c r="J11" s="39"/>
      <c r="K11" s="39"/>
      <c r="L11" s="37"/>
      <c r="M11" s="39"/>
      <c r="N11" s="39"/>
      <c r="O11" s="37"/>
      <c r="P11" s="39"/>
      <c r="Q11" s="39"/>
      <c r="R11" s="12"/>
      <c r="S11" s="12"/>
      <c r="T11" s="12"/>
      <c r="U11" s="12"/>
      <c r="V11" s="12"/>
      <c r="W11" s="12"/>
      <c r="X11" s="12"/>
    </row>
    <row r="12" spans="1:24" ht="17.25" customHeight="1">
      <c r="A12" s="86"/>
      <c r="B12" s="87"/>
      <c r="C12" s="37"/>
      <c r="D12" s="38"/>
      <c r="E12" s="38"/>
      <c r="F12" s="37"/>
      <c r="G12" s="40"/>
      <c r="H12" s="40"/>
      <c r="I12" s="37"/>
      <c r="J12" s="39"/>
      <c r="K12" s="39"/>
      <c r="L12" s="37"/>
      <c r="M12" s="39"/>
      <c r="N12" s="39"/>
      <c r="O12" s="37"/>
      <c r="P12" s="39"/>
      <c r="Q12" s="39"/>
      <c r="R12" s="12"/>
      <c r="S12" s="12"/>
      <c r="T12" s="12"/>
      <c r="U12" s="12"/>
      <c r="V12" s="12"/>
      <c r="W12" s="12"/>
      <c r="X12" s="12"/>
    </row>
    <row r="13" spans="1:24" ht="17.25" customHeight="1">
      <c r="A13" s="86"/>
      <c r="B13" s="87"/>
      <c r="C13" s="37"/>
      <c r="D13" s="39"/>
      <c r="E13" s="39"/>
      <c r="F13" s="37"/>
      <c r="G13" s="39"/>
      <c r="H13" s="39"/>
      <c r="I13" s="37"/>
      <c r="J13" s="39"/>
      <c r="K13" s="39"/>
      <c r="L13" s="37"/>
      <c r="M13" s="39"/>
      <c r="N13" s="39"/>
      <c r="O13" s="37"/>
      <c r="P13" s="39"/>
      <c r="Q13" s="39"/>
      <c r="R13" s="12"/>
      <c r="S13" s="12"/>
      <c r="T13" s="12"/>
      <c r="U13" s="12"/>
      <c r="V13" s="12"/>
      <c r="W13" s="12"/>
      <c r="X13" s="12"/>
    </row>
    <row r="14" spans="1:24" ht="17.25" customHeight="1">
      <c r="A14" s="86"/>
      <c r="B14" s="87"/>
      <c r="C14" s="41"/>
      <c r="D14" s="42"/>
      <c r="E14" s="42"/>
      <c r="F14" s="41"/>
      <c r="G14" s="42"/>
      <c r="H14" s="42"/>
      <c r="I14" s="41"/>
      <c r="J14" s="42"/>
      <c r="K14" s="42"/>
      <c r="L14" s="41"/>
      <c r="M14" s="42"/>
      <c r="N14" s="42"/>
      <c r="O14" s="41"/>
      <c r="P14" s="42"/>
      <c r="Q14" s="42"/>
      <c r="R14" s="22"/>
      <c r="S14" s="12"/>
      <c r="T14" s="12"/>
      <c r="U14" s="12"/>
      <c r="V14" s="12"/>
      <c r="W14" s="12"/>
      <c r="X14" s="12"/>
    </row>
    <row r="15" spans="1:24" ht="17.25" customHeight="1">
      <c r="A15" s="86"/>
      <c r="B15" s="87"/>
      <c r="C15" s="41"/>
      <c r="D15" s="42"/>
      <c r="E15" s="42"/>
      <c r="F15" s="41"/>
      <c r="G15" s="42"/>
      <c r="H15" s="42"/>
      <c r="I15" s="41"/>
      <c r="J15" s="42"/>
      <c r="K15" s="42"/>
      <c r="L15" s="41"/>
      <c r="M15" s="42"/>
      <c r="N15" s="42"/>
      <c r="O15" s="41"/>
      <c r="P15" s="42"/>
      <c r="Q15" s="42"/>
      <c r="T15" s="101"/>
    </row>
    <row r="16" spans="1:24" ht="17.25" customHeight="1">
      <c r="A16" s="86"/>
      <c r="B16" s="87"/>
      <c r="C16" s="41"/>
      <c r="D16" s="42"/>
      <c r="E16" s="42"/>
      <c r="F16" s="41"/>
      <c r="G16" s="42"/>
      <c r="H16" s="42"/>
      <c r="I16" s="41"/>
      <c r="J16" s="42"/>
      <c r="K16" s="42"/>
      <c r="L16" s="41"/>
      <c r="M16" s="42"/>
      <c r="N16" s="42"/>
      <c r="O16" s="41"/>
      <c r="P16" s="42"/>
      <c r="Q16" s="42"/>
      <c r="T16" s="102"/>
    </row>
    <row r="17" spans="1:22" ht="17.25" customHeight="1">
      <c r="A17" s="86"/>
      <c r="B17" s="87"/>
      <c r="C17" s="41"/>
      <c r="D17" s="42"/>
      <c r="E17" s="42"/>
      <c r="F17" s="41"/>
      <c r="G17" s="42"/>
      <c r="H17" s="42"/>
      <c r="I17" s="41"/>
      <c r="J17" s="42"/>
      <c r="K17" s="42"/>
      <c r="L17" s="41"/>
      <c r="M17" s="42"/>
      <c r="N17" s="42"/>
      <c r="O17" s="41"/>
      <c r="P17" s="42"/>
      <c r="Q17" s="42"/>
      <c r="T17" s="25"/>
    </row>
    <row r="18" spans="1:22" ht="17.25" customHeight="1" thickBot="1">
      <c r="A18" s="88"/>
      <c r="B18" s="89"/>
      <c r="C18" s="43"/>
      <c r="D18" s="44"/>
      <c r="E18" s="44"/>
      <c r="F18" s="43"/>
      <c r="G18" s="44"/>
      <c r="H18" s="44"/>
      <c r="I18" s="43"/>
      <c r="J18" s="44"/>
      <c r="K18" s="44"/>
      <c r="L18" s="43"/>
      <c r="M18" s="44"/>
      <c r="N18" s="44"/>
      <c r="O18" s="43"/>
      <c r="P18" s="44"/>
      <c r="Q18" s="44"/>
      <c r="R18" s="15"/>
    </row>
    <row r="19" spans="1:22" ht="18" customHeight="1" thickTop="1">
      <c r="A19" s="93" t="s">
        <v>17</v>
      </c>
      <c r="B19" s="93"/>
      <c r="C19" s="45" t="str">
        <f>IF(SUM(C10:C18)=0,"",SUM(C10:C18))</f>
        <v/>
      </c>
      <c r="D19" s="46" t="str">
        <f t="shared" ref="D19:Q19" si="0">IF(SUM(D10:D18)=0,"",SUM(D10:D18))</f>
        <v/>
      </c>
      <c r="E19" s="46" t="str">
        <f t="shared" si="0"/>
        <v/>
      </c>
      <c r="F19" s="47" t="str">
        <f t="shared" si="0"/>
        <v/>
      </c>
      <c r="G19" s="46" t="str">
        <f t="shared" si="0"/>
        <v/>
      </c>
      <c r="H19" s="46" t="str">
        <f t="shared" si="0"/>
        <v/>
      </c>
      <c r="I19" s="47" t="str">
        <f t="shared" si="0"/>
        <v/>
      </c>
      <c r="J19" s="46" t="str">
        <f t="shared" si="0"/>
        <v/>
      </c>
      <c r="K19" s="46" t="str">
        <f t="shared" si="0"/>
        <v/>
      </c>
      <c r="L19" s="47" t="str">
        <f t="shared" ref="L19:N19" si="1">IF(SUM(L10:L18)=0,"",SUM(L10:L18))</f>
        <v/>
      </c>
      <c r="M19" s="46" t="str">
        <f t="shared" si="1"/>
        <v/>
      </c>
      <c r="N19" s="46" t="str">
        <f t="shared" si="1"/>
        <v/>
      </c>
      <c r="O19" s="47" t="str">
        <f t="shared" si="0"/>
        <v/>
      </c>
      <c r="P19" s="46" t="str">
        <f t="shared" si="0"/>
        <v/>
      </c>
      <c r="Q19" s="46" t="str">
        <f t="shared" si="0"/>
        <v/>
      </c>
      <c r="R19" s="20"/>
      <c r="S19" s="12"/>
      <c r="U19" s="21"/>
      <c r="V19" s="12"/>
    </row>
    <row r="20" spans="1:22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22" ht="18" customHeight="1">
      <c r="A21" s="107" t="s">
        <v>0</v>
      </c>
      <c r="B21" s="108"/>
      <c r="C21" s="73" t="s">
        <v>1</v>
      </c>
      <c r="D21" s="74"/>
      <c r="E21" s="74"/>
      <c r="F21" s="74"/>
      <c r="G21" s="74"/>
      <c r="H21" s="75"/>
      <c r="I21" s="57" t="s">
        <v>2</v>
      </c>
      <c r="J21" s="58"/>
      <c r="K21" s="94"/>
      <c r="L21" s="73" t="s">
        <v>70</v>
      </c>
      <c r="M21" s="74"/>
      <c r="N21" s="74"/>
      <c r="O21" s="74"/>
      <c r="P21" s="74"/>
      <c r="Q21" s="75"/>
    </row>
    <row r="22" spans="1:22" ht="16.5" customHeight="1">
      <c r="A22" s="109"/>
      <c r="B22" s="110"/>
      <c r="C22" s="95" t="s">
        <v>3</v>
      </c>
      <c r="D22" s="97"/>
      <c r="E22" s="56" t="s">
        <v>29</v>
      </c>
      <c r="F22" s="95" t="s">
        <v>4</v>
      </c>
      <c r="G22" s="96"/>
      <c r="H22" s="97"/>
      <c r="I22" s="50" t="s">
        <v>3</v>
      </c>
      <c r="J22" s="76" t="s">
        <v>29</v>
      </c>
      <c r="K22" s="77"/>
      <c r="L22" s="76"/>
      <c r="M22" s="59"/>
      <c r="N22" s="59"/>
      <c r="O22" s="59"/>
      <c r="P22" s="59"/>
      <c r="Q22" s="77"/>
      <c r="S22" s="5" t="s">
        <v>3</v>
      </c>
      <c r="T22" s="57" t="s">
        <v>20</v>
      </c>
      <c r="U22" s="60" t="s">
        <v>3</v>
      </c>
      <c r="V22" s="60" t="s">
        <v>9</v>
      </c>
    </row>
    <row r="23" spans="1:22" ht="16.5" customHeight="1">
      <c r="A23" s="111"/>
      <c r="B23" s="112"/>
      <c r="C23" s="98" t="s">
        <v>31</v>
      </c>
      <c r="D23" s="100"/>
      <c r="E23" s="56"/>
      <c r="F23" s="98" t="s">
        <v>36</v>
      </c>
      <c r="G23" s="99"/>
      <c r="H23" s="100"/>
      <c r="I23" s="51" t="s">
        <v>32</v>
      </c>
      <c r="J23" s="103"/>
      <c r="K23" s="104"/>
      <c r="L23" s="103"/>
      <c r="M23" s="105"/>
      <c r="N23" s="105"/>
      <c r="O23" s="105"/>
      <c r="P23" s="105"/>
      <c r="Q23" s="104"/>
      <c r="S23" s="6" t="s">
        <v>5</v>
      </c>
      <c r="T23" s="57"/>
      <c r="U23" s="61"/>
      <c r="V23" s="61"/>
    </row>
    <row r="24" spans="1:22" ht="18" customHeight="1">
      <c r="A24" s="56" t="s">
        <v>18</v>
      </c>
      <c r="B24" s="56"/>
      <c r="C24" s="66" t="str">
        <f>C19</f>
        <v/>
      </c>
      <c r="D24" s="68"/>
      <c r="E24" s="33" t="s">
        <v>54</v>
      </c>
      <c r="F24" s="66" t="str">
        <f>IF(C24="","",C24*S24)</f>
        <v/>
      </c>
      <c r="G24" s="67"/>
      <c r="H24" s="68"/>
      <c r="I24" s="34">
        <f>S24</f>
        <v>34.6</v>
      </c>
      <c r="J24" s="71" t="str">
        <f t="shared" ref="J24:J26" si="2">T24</f>
        <v>GJ/Kl</v>
      </c>
      <c r="K24" s="72">
        <f t="shared" ref="K24:K27" si="3">U24</f>
        <v>1.83E-2</v>
      </c>
      <c r="L24" s="62" t="str">
        <f>IF(F24="","",F24*U24*44/12)</f>
        <v/>
      </c>
      <c r="M24" s="63"/>
      <c r="N24" s="63"/>
      <c r="O24" s="63"/>
      <c r="P24" s="63"/>
      <c r="Q24" s="64"/>
      <c r="S24" s="48">
        <v>34.6</v>
      </c>
      <c r="T24" s="26" t="s">
        <v>6</v>
      </c>
      <c r="U24" s="48">
        <v>1.83E-2</v>
      </c>
      <c r="V24" s="27" t="s">
        <v>11</v>
      </c>
    </row>
    <row r="25" spans="1:22" ht="18" customHeight="1">
      <c r="A25" s="56" t="s">
        <v>7</v>
      </c>
      <c r="B25" s="56"/>
      <c r="C25" s="66" t="str">
        <f>F19</f>
        <v/>
      </c>
      <c r="D25" s="68"/>
      <c r="E25" s="33" t="s">
        <v>10</v>
      </c>
      <c r="F25" s="66" t="str">
        <f>IF(C25="","",C25*S25)</f>
        <v/>
      </c>
      <c r="G25" s="67"/>
      <c r="H25" s="68"/>
      <c r="I25" s="34">
        <f t="shared" ref="I25:I27" si="4">S25</f>
        <v>37.700000000000003</v>
      </c>
      <c r="J25" s="71" t="str">
        <f t="shared" si="2"/>
        <v>GJ/Kl</v>
      </c>
      <c r="K25" s="72">
        <f t="shared" si="3"/>
        <v>1.8700000000000001E-2</v>
      </c>
      <c r="L25" s="62" t="str">
        <f>IF(F25="","",F25*U25*44/12)</f>
        <v/>
      </c>
      <c r="M25" s="63"/>
      <c r="N25" s="63"/>
      <c r="O25" s="63"/>
      <c r="P25" s="63"/>
      <c r="Q25" s="64"/>
      <c r="S25" s="48">
        <v>37.700000000000003</v>
      </c>
      <c r="T25" s="26" t="s">
        <v>6</v>
      </c>
      <c r="U25" s="48">
        <v>1.8700000000000001E-2</v>
      </c>
      <c r="V25" s="27" t="s">
        <v>11</v>
      </c>
    </row>
    <row r="26" spans="1:22" ht="18" customHeight="1">
      <c r="A26" s="56" t="s">
        <v>30</v>
      </c>
      <c r="B26" s="56"/>
      <c r="C26" s="66" t="str">
        <f>I19</f>
        <v/>
      </c>
      <c r="D26" s="68"/>
      <c r="E26" s="33" t="s">
        <v>8</v>
      </c>
      <c r="F26" s="66" t="str">
        <f>IF(C26="","",C26*S26)</f>
        <v/>
      </c>
      <c r="G26" s="67"/>
      <c r="H26" s="68"/>
      <c r="I26" s="34">
        <f t="shared" si="4"/>
        <v>50.8</v>
      </c>
      <c r="J26" s="71" t="str">
        <f t="shared" si="2"/>
        <v>GJ/t</v>
      </c>
      <c r="K26" s="72">
        <f t="shared" si="3"/>
        <v>1.61E-2</v>
      </c>
      <c r="L26" s="62" t="str">
        <f>IF(F26="","",F26*U26*44/12)</f>
        <v/>
      </c>
      <c r="M26" s="63"/>
      <c r="N26" s="63"/>
      <c r="O26" s="63"/>
      <c r="P26" s="63"/>
      <c r="Q26" s="64"/>
      <c r="S26" s="48">
        <v>50.8</v>
      </c>
      <c r="T26" s="26" t="s">
        <v>33</v>
      </c>
      <c r="U26" s="48">
        <v>1.61E-2</v>
      </c>
      <c r="V26" s="27" t="s">
        <v>11</v>
      </c>
    </row>
    <row r="27" spans="1:22" ht="18" customHeight="1">
      <c r="A27" s="106" t="s">
        <v>28</v>
      </c>
      <c r="B27" s="106"/>
      <c r="C27" s="66" t="str">
        <f>L19</f>
        <v/>
      </c>
      <c r="D27" s="68"/>
      <c r="E27" s="33" t="s">
        <v>52</v>
      </c>
      <c r="F27" s="66" t="str">
        <f>IF(C27="","",C27*S27)</f>
        <v/>
      </c>
      <c r="G27" s="67"/>
      <c r="H27" s="68"/>
      <c r="I27" s="35">
        <f t="shared" si="4"/>
        <v>46</v>
      </c>
      <c r="J27" s="71" t="str">
        <f>T27</f>
        <v>GJ/千㎥</v>
      </c>
      <c r="K27" s="72">
        <f t="shared" si="3"/>
        <v>1.3599999999999999E-2</v>
      </c>
      <c r="L27" s="62" t="str">
        <f>IF(F27="","",F27*U27*44/12)</f>
        <v/>
      </c>
      <c r="M27" s="63"/>
      <c r="N27" s="63"/>
      <c r="O27" s="63"/>
      <c r="P27" s="63"/>
      <c r="Q27" s="64"/>
      <c r="S27" s="52">
        <v>46</v>
      </c>
      <c r="T27" s="26" t="s">
        <v>69</v>
      </c>
      <c r="U27" s="48">
        <v>1.3599999999999999E-2</v>
      </c>
      <c r="V27" s="27" t="s">
        <v>11</v>
      </c>
    </row>
    <row r="28" spans="1:22" ht="18" customHeight="1" thickBot="1">
      <c r="A28" s="154" t="str">
        <f>IF(P4="","",P4)</f>
        <v/>
      </c>
      <c r="B28" s="155"/>
      <c r="C28" s="69" t="str">
        <f>IF(O19="","",O19)</f>
        <v/>
      </c>
      <c r="D28" s="70" t="str">
        <f>IF(N5="","",N5)</f>
        <v/>
      </c>
      <c r="E28" s="2" t="str">
        <f>IF(O5="","",O5)</f>
        <v/>
      </c>
      <c r="F28" s="66" t="str">
        <f>IF(C28="","",C28*S28)</f>
        <v/>
      </c>
      <c r="G28" s="67"/>
      <c r="H28" s="68"/>
      <c r="I28" s="49" t="str">
        <f>IF(S28="","",S28)</f>
        <v/>
      </c>
      <c r="J28" s="142" t="str">
        <f t="shared" ref="J28:K28" si="5">IF(T28="","",T28)</f>
        <v/>
      </c>
      <c r="K28" s="143" t="str">
        <f t="shared" si="5"/>
        <v/>
      </c>
      <c r="L28" s="156"/>
      <c r="M28" s="157"/>
      <c r="N28" s="157"/>
      <c r="O28" s="157"/>
      <c r="P28" s="157"/>
      <c r="Q28" s="158"/>
      <c r="S28" s="53"/>
      <c r="T28" s="36" t="str">
        <f>IF(O5="","",CONCATENATE("GJ/",O5))</f>
        <v/>
      </c>
      <c r="U28" s="54"/>
      <c r="V28" s="48"/>
    </row>
    <row r="29" spans="1:22" ht="18" customHeight="1" thickTop="1" thickBot="1">
      <c r="A29" s="148" t="s">
        <v>19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  <c r="L29" s="145" t="str">
        <f>IF(SUM(L24:Q28)=0,"",SUM(L24:Q28))</f>
        <v/>
      </c>
      <c r="M29" s="146"/>
      <c r="N29" s="146"/>
      <c r="O29" s="146"/>
      <c r="P29" s="146"/>
      <c r="Q29" s="147"/>
    </row>
    <row r="30" spans="1:22" ht="18" customHeight="1">
      <c r="A30" s="1" t="s">
        <v>55</v>
      </c>
    </row>
    <row r="31" spans="1:22" ht="6.75" customHeight="1"/>
    <row r="32" spans="1:22" ht="18" customHeight="1">
      <c r="A32" s="141" t="s">
        <v>22</v>
      </c>
      <c r="B32" s="141"/>
    </row>
    <row r="33" spans="1:21" ht="18" customHeight="1">
      <c r="A33" s="140"/>
      <c r="B33" s="1" t="s">
        <v>23</v>
      </c>
    </row>
    <row r="34" spans="1:21" ht="18" customHeight="1">
      <c r="A34" s="140"/>
      <c r="B34" s="4" t="s">
        <v>24</v>
      </c>
    </row>
    <row r="35" spans="1:21" ht="18" customHeight="1">
      <c r="A35" s="140"/>
      <c r="B35" s="19" t="s">
        <v>53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" t="s">
        <v>43</v>
      </c>
    </row>
    <row r="36" spans="1:21" ht="12" customHeight="1">
      <c r="A36" s="4"/>
      <c r="B36" s="4"/>
    </row>
    <row r="37" spans="1:21" ht="18" customHeight="1">
      <c r="A37" s="1" t="s">
        <v>25</v>
      </c>
    </row>
    <row r="38" spans="1:21" ht="18" customHeight="1">
      <c r="A38" s="139" t="s">
        <v>26</v>
      </c>
      <c r="B38" s="139"/>
      <c r="C38" s="139"/>
      <c r="D38" s="139"/>
      <c r="E38" s="139"/>
      <c r="F38" s="139"/>
      <c r="G38" s="139"/>
      <c r="H38" s="139"/>
      <c r="I38" s="139"/>
      <c r="J38" s="30"/>
      <c r="K38" s="3"/>
      <c r="L38" s="31" t="s">
        <v>40</v>
      </c>
      <c r="M38" s="3" t="str">
        <f>IF(D1="","",D1)</f>
        <v/>
      </c>
      <c r="N38" s="8" t="s">
        <v>56</v>
      </c>
      <c r="O38" s="32"/>
      <c r="P38" s="8"/>
      <c r="Q38" s="9"/>
    </row>
    <row r="39" spans="1:21" ht="18" customHeight="1">
      <c r="A39" s="117" t="s">
        <v>27</v>
      </c>
      <c r="B39" s="117"/>
      <c r="C39" s="117"/>
      <c r="D39" s="117"/>
      <c r="E39" s="117"/>
      <c r="F39" s="117"/>
      <c r="G39" s="117"/>
      <c r="H39" s="117"/>
      <c r="I39" s="117"/>
      <c r="J39" s="153"/>
      <c r="K39" s="153"/>
      <c r="L39" s="153"/>
      <c r="M39" s="153"/>
      <c r="N39" s="153"/>
      <c r="O39" s="153"/>
      <c r="P39" s="153"/>
      <c r="Q39" s="153"/>
      <c r="R39" s="13" t="s">
        <v>57</v>
      </c>
      <c r="U39" s="16"/>
    </row>
    <row r="40" spans="1:21" ht="18" customHeight="1">
      <c r="A40" s="117" t="s">
        <v>39</v>
      </c>
      <c r="B40" s="117"/>
      <c r="C40" s="117"/>
      <c r="D40" s="117"/>
      <c r="E40" s="117"/>
      <c r="F40" s="117"/>
      <c r="G40" s="117"/>
      <c r="H40" s="117"/>
      <c r="I40" s="117"/>
      <c r="J40" s="118" t="str">
        <f>IF(L29="","",ROUNDDOWN(L29,0))</f>
        <v/>
      </c>
      <c r="K40" s="118"/>
      <c r="L40" s="118"/>
      <c r="M40" s="118"/>
      <c r="N40" s="118"/>
      <c r="O40" s="118"/>
      <c r="P40" s="118"/>
      <c r="Q40" s="118"/>
      <c r="R40" s="13" t="s">
        <v>57</v>
      </c>
    </row>
    <row r="41" spans="1:21" ht="18" customHeight="1">
      <c r="A41" s="119" t="s">
        <v>37</v>
      </c>
      <c r="B41" s="120"/>
      <c r="C41" s="120"/>
      <c r="D41" s="120"/>
      <c r="E41" s="120"/>
      <c r="F41" s="120"/>
      <c r="G41" s="120"/>
      <c r="H41" s="120"/>
      <c r="I41" s="120"/>
      <c r="J41" s="121" t="str">
        <f>IF(SUM(J42:Q48)=0,"",ROUNDDOWN(SUM(J42:Q48),0))</f>
        <v/>
      </c>
      <c r="K41" s="122"/>
      <c r="L41" s="122"/>
      <c r="M41" s="122"/>
      <c r="N41" s="122"/>
      <c r="O41" s="122"/>
      <c r="P41" s="122"/>
      <c r="Q41" s="123"/>
      <c r="R41" s="13" t="s">
        <v>57</v>
      </c>
    </row>
    <row r="42" spans="1:21" ht="16.5" customHeight="1">
      <c r="A42" s="10"/>
      <c r="B42" s="133" t="s">
        <v>58</v>
      </c>
      <c r="C42" s="134"/>
      <c r="D42" s="134"/>
      <c r="E42" s="134"/>
      <c r="F42" s="134"/>
      <c r="G42" s="134"/>
      <c r="H42" s="134"/>
      <c r="I42" s="135"/>
      <c r="J42" s="124"/>
      <c r="K42" s="125"/>
      <c r="L42" s="125"/>
      <c r="M42" s="125"/>
      <c r="N42" s="125"/>
      <c r="O42" s="125"/>
      <c r="P42" s="125"/>
      <c r="Q42" s="126"/>
    </row>
    <row r="43" spans="1:21" ht="16.5" customHeight="1">
      <c r="A43" s="10"/>
      <c r="B43" s="133" t="s">
        <v>58</v>
      </c>
      <c r="C43" s="134"/>
      <c r="D43" s="134"/>
      <c r="E43" s="134"/>
      <c r="F43" s="134"/>
      <c r="G43" s="134"/>
      <c r="H43" s="134"/>
      <c r="I43" s="135"/>
      <c r="J43" s="124"/>
      <c r="K43" s="125"/>
      <c r="L43" s="125"/>
      <c r="M43" s="125"/>
      <c r="N43" s="125"/>
      <c r="O43" s="125"/>
      <c r="P43" s="125"/>
      <c r="Q43" s="126"/>
      <c r="R43" s="12" t="s">
        <v>60</v>
      </c>
    </row>
    <row r="44" spans="1:21" ht="16.5" customHeight="1">
      <c r="A44" s="10"/>
      <c r="B44" s="133" t="s">
        <v>58</v>
      </c>
      <c r="C44" s="134"/>
      <c r="D44" s="134"/>
      <c r="E44" s="134"/>
      <c r="F44" s="134"/>
      <c r="G44" s="134"/>
      <c r="H44" s="134"/>
      <c r="I44" s="135"/>
      <c r="J44" s="136"/>
      <c r="K44" s="137"/>
      <c r="L44" s="137"/>
      <c r="M44" s="137"/>
      <c r="N44" s="137"/>
      <c r="O44" s="137"/>
      <c r="P44" s="137"/>
      <c r="Q44" s="138"/>
      <c r="R44" s="23" t="s">
        <v>61</v>
      </c>
    </row>
    <row r="45" spans="1:21" ht="16.5" customHeight="1">
      <c r="A45" s="10"/>
      <c r="B45" s="133" t="s">
        <v>58</v>
      </c>
      <c r="C45" s="134"/>
      <c r="D45" s="134"/>
      <c r="E45" s="134"/>
      <c r="F45" s="134"/>
      <c r="G45" s="134"/>
      <c r="H45" s="134"/>
      <c r="I45" s="135"/>
      <c r="J45" s="124"/>
      <c r="K45" s="125"/>
      <c r="L45" s="125"/>
      <c r="M45" s="125"/>
      <c r="N45" s="125"/>
      <c r="O45" s="125"/>
      <c r="P45" s="125"/>
      <c r="Q45" s="126"/>
      <c r="R45" s="23" t="s">
        <v>62</v>
      </c>
    </row>
    <row r="46" spans="1:21" ht="16.5" customHeight="1">
      <c r="A46" s="10"/>
      <c r="B46" s="133" t="s">
        <v>58</v>
      </c>
      <c r="C46" s="134"/>
      <c r="D46" s="134"/>
      <c r="E46" s="134"/>
      <c r="F46" s="134"/>
      <c r="G46" s="134"/>
      <c r="H46" s="134"/>
      <c r="I46" s="135"/>
      <c r="J46" s="124"/>
      <c r="K46" s="125"/>
      <c r="L46" s="125"/>
      <c r="M46" s="125"/>
      <c r="N46" s="125"/>
      <c r="O46" s="125"/>
      <c r="P46" s="125"/>
      <c r="Q46" s="126"/>
      <c r="R46" s="24" t="s">
        <v>63</v>
      </c>
    </row>
    <row r="47" spans="1:21" ht="16.5" customHeight="1">
      <c r="A47" s="10"/>
      <c r="B47" s="133" t="s">
        <v>58</v>
      </c>
      <c r="C47" s="134"/>
      <c r="D47" s="134"/>
      <c r="E47" s="134"/>
      <c r="F47" s="134"/>
      <c r="G47" s="134"/>
      <c r="H47" s="134"/>
      <c r="I47" s="135"/>
      <c r="J47" s="124"/>
      <c r="K47" s="125"/>
      <c r="L47" s="125"/>
      <c r="M47" s="125"/>
      <c r="N47" s="125"/>
      <c r="O47" s="125"/>
      <c r="P47" s="125"/>
      <c r="Q47" s="126"/>
      <c r="R47" s="12" t="s">
        <v>64</v>
      </c>
    </row>
    <row r="48" spans="1:21" ht="16.5" customHeight="1" thickBot="1">
      <c r="A48" s="11"/>
      <c r="B48" s="130" t="s">
        <v>58</v>
      </c>
      <c r="C48" s="131"/>
      <c r="D48" s="131"/>
      <c r="E48" s="131"/>
      <c r="F48" s="131"/>
      <c r="G48" s="131"/>
      <c r="H48" s="131"/>
      <c r="I48" s="132"/>
      <c r="J48" s="127"/>
      <c r="K48" s="128"/>
      <c r="L48" s="128"/>
      <c r="M48" s="128"/>
      <c r="N48" s="128"/>
      <c r="O48" s="128"/>
      <c r="P48" s="128"/>
      <c r="Q48" s="129"/>
      <c r="R48" s="12" t="s">
        <v>65</v>
      </c>
    </row>
    <row r="49" spans="1:17" ht="18" customHeight="1" thickTop="1">
      <c r="A49" s="113" t="s">
        <v>19</v>
      </c>
      <c r="B49" s="113"/>
      <c r="C49" s="113"/>
      <c r="D49" s="113"/>
      <c r="E49" s="113"/>
      <c r="F49" s="113"/>
      <c r="G49" s="113"/>
      <c r="H49" s="113"/>
      <c r="I49" s="113"/>
      <c r="J49" s="114" t="str">
        <f>IF(SUM(J39:Q41)=0,"",SUM(J39:Q41))</f>
        <v/>
      </c>
      <c r="K49" s="115"/>
      <c r="L49" s="115"/>
      <c r="M49" s="115"/>
      <c r="N49" s="115"/>
      <c r="O49" s="115"/>
      <c r="P49" s="115"/>
      <c r="Q49" s="116"/>
    </row>
    <row r="50" spans="1:17" ht="18" customHeight="1"/>
    <row r="51" spans="1:17" ht="18" customHeight="1"/>
    <row r="52" spans="1:17" ht="15.75" hidden="1" customHeight="1">
      <c r="B52" s="1" t="s">
        <v>59</v>
      </c>
    </row>
    <row r="53" spans="1:17" ht="15.75" hidden="1" customHeight="1">
      <c r="B53" s="1" t="s">
        <v>44</v>
      </c>
    </row>
    <row r="54" spans="1:17" ht="15.75" hidden="1" customHeight="1">
      <c r="B54" s="1" t="s">
        <v>45</v>
      </c>
    </row>
    <row r="55" spans="1:17" ht="15.75" hidden="1" customHeight="1">
      <c r="B55" s="1" t="s">
        <v>46</v>
      </c>
    </row>
    <row r="56" spans="1:17" ht="15.75" hidden="1" customHeight="1">
      <c r="B56" s="1" t="s">
        <v>47</v>
      </c>
    </row>
    <row r="57" spans="1:17" ht="15.75" hidden="1" customHeight="1">
      <c r="B57" s="1" t="s">
        <v>48</v>
      </c>
    </row>
    <row r="58" spans="1:17" ht="15.75" hidden="1" customHeight="1">
      <c r="B58" s="1" t="s">
        <v>49</v>
      </c>
    </row>
    <row r="59" spans="1:17" ht="15.75" hidden="1" customHeight="1">
      <c r="B59" s="1" t="s">
        <v>50</v>
      </c>
    </row>
  </sheetData>
  <sheetProtection password="CA24" sheet="1" objects="1" scenarios="1" selectLockedCells="1"/>
  <mergeCells count="107">
    <mergeCell ref="A39:I39"/>
    <mergeCell ref="A38:I38"/>
    <mergeCell ref="A28:B28"/>
    <mergeCell ref="A33:A35"/>
    <mergeCell ref="A32:B32"/>
    <mergeCell ref="J28:K28"/>
    <mergeCell ref="C35:O35"/>
    <mergeCell ref="L29:Q29"/>
    <mergeCell ref="A29:K29"/>
    <mergeCell ref="J39:Q39"/>
    <mergeCell ref="A49:I49"/>
    <mergeCell ref="J49:Q49"/>
    <mergeCell ref="A40:I40"/>
    <mergeCell ref="J40:Q40"/>
    <mergeCell ref="A41:I41"/>
    <mergeCell ref="J41:Q41"/>
    <mergeCell ref="J42:Q42"/>
    <mergeCell ref="J43:Q43"/>
    <mergeCell ref="J45:Q45"/>
    <mergeCell ref="J46:Q46"/>
    <mergeCell ref="J48:Q48"/>
    <mergeCell ref="B48:I48"/>
    <mergeCell ref="B46:I46"/>
    <mergeCell ref="B42:I42"/>
    <mergeCell ref="J47:Q47"/>
    <mergeCell ref="B47:I47"/>
    <mergeCell ref="J44:Q44"/>
    <mergeCell ref="B43:I43"/>
    <mergeCell ref="B44:I44"/>
    <mergeCell ref="B45:I45"/>
    <mergeCell ref="A27:B27"/>
    <mergeCell ref="C22:D22"/>
    <mergeCell ref="C23:D23"/>
    <mergeCell ref="E22:E23"/>
    <mergeCell ref="A21:B23"/>
    <mergeCell ref="C27:D27"/>
    <mergeCell ref="F25:H25"/>
    <mergeCell ref="F26:H26"/>
    <mergeCell ref="F27:H27"/>
    <mergeCell ref="A26:B26"/>
    <mergeCell ref="T22:T23"/>
    <mergeCell ref="U22:U23"/>
    <mergeCell ref="V22:V23"/>
    <mergeCell ref="F6:F9"/>
    <mergeCell ref="G6:H6"/>
    <mergeCell ref="P7:P9"/>
    <mergeCell ref="I21:K21"/>
    <mergeCell ref="F22:H22"/>
    <mergeCell ref="F23:H23"/>
    <mergeCell ref="P6:Q6"/>
    <mergeCell ref="K7:K9"/>
    <mergeCell ref="G7:G9"/>
    <mergeCell ref="T15:T16"/>
    <mergeCell ref="L6:L9"/>
    <mergeCell ref="J22:K23"/>
    <mergeCell ref="L21:Q23"/>
    <mergeCell ref="C21:H21"/>
    <mergeCell ref="I6:I9"/>
    <mergeCell ref="J6:K6"/>
    <mergeCell ref="O6:O9"/>
    <mergeCell ref="Q7:Q9"/>
    <mergeCell ref="H7:H9"/>
    <mergeCell ref="J7:J9"/>
    <mergeCell ref="D6:E6"/>
    <mergeCell ref="G1:Q1"/>
    <mergeCell ref="A24:B24"/>
    <mergeCell ref="A25:B25"/>
    <mergeCell ref="E7:E9"/>
    <mergeCell ref="A11:B11"/>
    <mergeCell ref="A10:B10"/>
    <mergeCell ref="A16:B16"/>
    <mergeCell ref="A15:B15"/>
    <mergeCell ref="J25:K25"/>
    <mergeCell ref="A18:B18"/>
    <mergeCell ref="A14:B14"/>
    <mergeCell ref="A13:B13"/>
    <mergeCell ref="L4:N4"/>
    <mergeCell ref="A17:B17"/>
    <mergeCell ref="A19:B19"/>
    <mergeCell ref="A3:B9"/>
    <mergeCell ref="C6:C9"/>
    <mergeCell ref="D7:D9"/>
    <mergeCell ref="A12:B12"/>
    <mergeCell ref="C24:D24"/>
    <mergeCell ref="C25:D25"/>
    <mergeCell ref="J24:K24"/>
    <mergeCell ref="L26:Q26"/>
    <mergeCell ref="L27:Q27"/>
    <mergeCell ref="L28:Q28"/>
    <mergeCell ref="M6:N6"/>
    <mergeCell ref="M7:M9"/>
    <mergeCell ref="N7:N9"/>
    <mergeCell ref="C3:Q3"/>
    <mergeCell ref="F24:H24"/>
    <mergeCell ref="C28:D28"/>
    <mergeCell ref="F28:H28"/>
    <mergeCell ref="J27:K27"/>
    <mergeCell ref="I4:K5"/>
    <mergeCell ref="F4:H5"/>
    <mergeCell ref="C4:E5"/>
    <mergeCell ref="L5:N5"/>
    <mergeCell ref="O5:Q5"/>
    <mergeCell ref="P4:Q4"/>
    <mergeCell ref="L24:Q24"/>
    <mergeCell ref="L25:Q25"/>
    <mergeCell ref="C26:D26"/>
    <mergeCell ref="J26:K26"/>
  </mergeCells>
  <phoneticPr fontId="2"/>
  <dataValidations xWindow="101" yWindow="410" count="3">
    <dataValidation type="list" allowBlank="1" showInputMessage="1" showErrorMessage="1" sqref="B42:I48">
      <formula1>$B$52:$B$59</formula1>
    </dataValidation>
    <dataValidation imeMode="off" allowBlank="1" showInputMessage="1" showErrorMessage="1" sqref="C10:Q18 J42:Q48"/>
    <dataValidation imeMode="on" allowBlank="1" showInputMessage="1" showErrorMessage="1" sqref="A16:B18 C35:O35"/>
  </dataValidations>
  <printOptions horizontalCentered="1"/>
  <pageMargins left="0.59055118110236227" right="0.59055118110236227" top="0.59055118110236227" bottom="0.59055118110236227" header="0.51181102362204722" footer="0.19685039370078741"/>
  <pageSetup paperSize="9" orientation="portrait" blackAndWhite="1" horizontalDpi="300" verticalDpi="300" r:id="rId1"/>
  <headerFooter alignWithMargins="0">
    <oddFooter>&amp;R&amp;9&amp;K01+049&amp;F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9525</xdr:rowOff>
                  </from>
                  <to>
                    <xdr:col>1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0</xdr:rowOff>
                  </from>
                  <to>
                    <xdr:col>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209550</xdr:rowOff>
                  </from>
                  <to>
                    <xdr:col>0</xdr:col>
                    <xdr:colOff>200025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別表5</vt:lpstr>
      <vt:lpstr>別表5!Print_Area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C08-1468</dc:creator>
  <cp:lastModifiedBy>Chihiro Morimoto</cp:lastModifiedBy>
  <cp:lastPrinted>2017-03-22T04:32:25Z</cp:lastPrinted>
  <dcterms:created xsi:type="dcterms:W3CDTF">2008-06-17T05:47:31Z</dcterms:created>
  <dcterms:modified xsi:type="dcterms:W3CDTF">2017-03-23T00:23:30Z</dcterms:modified>
</cp:coreProperties>
</file>