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8) 総務･管理ｸﾞﾙｰﾌﾟData\01) 流域関連事務\20 決算統計\R2年度（法適）\05 経営比較分析表\"/>
    </mc:Choice>
  </mc:AlternateContent>
  <workbookProtection workbookAlgorithmName="SHA-512" workbookHashValue="z9qxlG0YAkv8/nPhQY9CWMzlOliok3nvnZAa+2KIPSCNSdPH1n0RFbg7Lq7vjCou5Ynbrjkq+YfihcxuCWk2Tg==" workbookSaltValue="K7ei8JjACo20lCmUtlitIw==" workbookSpinCount="100000" lockStructure="1"/>
  <bookViews>
    <workbookView xWindow="0" yWindow="0" windowWidth="15360" windowHeight="7632"/>
  </bookViews>
  <sheets>
    <sheet name="法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<sst xmlns="http://schemas.openxmlformats.org/spreadsheetml/2006/main" count="319" uniqueCount="116">
  <si>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</si>
  <si>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</si>
  <si>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</si>
  <si>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</si>
  <si>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</si>
  <si>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</si>
  <si>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</si>
  <si>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</si>
  <si>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</si>
  <si>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</si>
  <si>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</si>
  <si>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</si>
  <si>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</si>
  <si>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</si>
  <si>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</si>
  <si>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</si>
  <si>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</si>
  <si>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</si>
  <si>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</si>
  <si>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</si>
  <si>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</si>
  <si>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</si>
  <si>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</si>
  <si>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</si>
  <si>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</si>
  <si>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</si>
  <si>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</si>
  <si>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</si>
  <si>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</si>
  <si>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</si>
  <si>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</si>
  <si>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</si>
  <si>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</si>
  <si>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</si>
  <si>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</si>
  <si>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</si>
  <si>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</si>
  <si>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</si>
  <si>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</si>
  <si>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</si>
  <si>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</si>
  <si>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</si>
  <si>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</si>
  <si>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</si>
  <si>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</si>
  <si>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</si>
  <si>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</si>
  <si>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</si>
  <si>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</si>
  <si>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</si>
  <si>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</si>
  <si>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</si>
  <si>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</si>
  <si>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</si>
  <si>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</si>
  <si>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</si>
  <si>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</si>
  <si>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</si>
  <si>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</si>
  <si>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</si>
  <si>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</si>
  <si>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</si>
  <si>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</si>
  <si>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</si>
  <si>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</si>
  <si>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</si>
  <si>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</si>
  <si>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</si>
  <si>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</si>
  <si>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</si>
  <si>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</si>
  <si>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</si>
  <si>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</si>
  <si>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</si>
  <si>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</si>
  <si>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</si>
  <si>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</si>
  <si>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</si>
  <si>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</si>
  <si>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</si>
  <si>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</si>
  <si>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</si>
  <si>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</si>
  <si>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</si>
  <si>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</si>
  <si>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</si>
  <si>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</si>
  <si>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</si>
  <si>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</si>
  <si>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</si>
  <si>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</si>
  <si>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</si>
  <si>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</si>
  <si>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</si>
  <si>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</si>
  <si>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</si>
  <si>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</si>
  <si>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</si>
  <si>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</si>
  <si>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</si>
  <si>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</si>
  <si>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</si>
  <si>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</si>
  <si>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</si>
  <si>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</si>
  <si>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</si>
  <si>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</si>
  <si>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</si>
  <si>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</si>
  <si>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</si>
  <si>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</si>
  <si>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</si>
  <si>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</si>
  <si>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令和２年度から地方公営企業法を適用したことから、減価償却累計額が少なく計上されており、類似団体の平均値を大きく下回っている。
②管渠老朽化率
　耐用年数を経過した管渠がないため、0％となっている。
③管渠改善率
　比較的管渠が新しいため、類似団体の平均値を下回っている。管渠調査を実施し、必要な箇所について改善を行っている。</t>
    <rPh sb="1" eb="3">
      <t>ユウケイ</t>
    </rPh>
    <rPh sb="3" eb="5">
      <t>コテイ</t>
    </rPh>
    <rPh sb="5" eb="7">
      <t>シサン</t>
    </rPh>
    <rPh sb="7" eb="9">
      <t>ゲンカ</t>
    </rPh>
    <rPh sb="9" eb="11">
      <t>ショウキャク</t>
    </rPh>
    <rPh sb="11" eb="12">
      <t>リツ</t>
    </rPh>
    <rPh sb="14" eb="16">
      <t>レイワ</t>
    </rPh>
    <rPh sb="17" eb="19">
      <t>ネンド</t>
    </rPh>
    <rPh sb="21" eb="23">
      <t>チホウ</t>
    </rPh>
    <rPh sb="23" eb="25">
      <t>コウエイ</t>
    </rPh>
    <rPh sb="25" eb="27">
      <t>キギョウ</t>
    </rPh>
    <rPh sb="27" eb="28">
      <t>ホウ</t>
    </rPh>
    <rPh sb="29" eb="31">
      <t>テキヨウ</t>
    </rPh>
    <rPh sb="38" eb="40">
      <t>ゲンカ</t>
    </rPh>
    <rPh sb="40" eb="42">
      <t>ショウキャク</t>
    </rPh>
    <rPh sb="42" eb="45">
      <t>ルイケイガク</t>
    </rPh>
    <rPh sb="46" eb="47">
      <t>スク</t>
    </rPh>
    <rPh sb="49" eb="51">
      <t>ケイジョウ</t>
    </rPh>
    <rPh sb="57" eb="59">
      <t>ルイジ</t>
    </rPh>
    <rPh sb="59" eb="61">
      <t>ダンタイ</t>
    </rPh>
    <rPh sb="62" eb="65">
      <t>ヘイキンチ</t>
    </rPh>
    <rPh sb="66" eb="67">
      <t>オオ</t>
    </rPh>
    <rPh sb="69" eb="70">
      <t>シタ</t>
    </rPh>
    <rPh sb="70" eb="71">
      <t>マワ</t>
    </rPh>
    <rPh sb="78" eb="80">
      <t>カンキョ</t>
    </rPh>
    <rPh sb="80" eb="83">
      <t>ロウキュウカ</t>
    </rPh>
    <rPh sb="83" eb="84">
      <t>リツ</t>
    </rPh>
    <rPh sb="86" eb="88">
      <t>タイヨウ</t>
    </rPh>
    <rPh sb="88" eb="90">
      <t>ネンスウ</t>
    </rPh>
    <rPh sb="91" eb="93">
      <t>ケイカ</t>
    </rPh>
    <rPh sb="95" eb="97">
      <t>カンキョ</t>
    </rPh>
    <rPh sb="114" eb="116">
      <t>カンキョ</t>
    </rPh>
    <rPh sb="116" eb="118">
      <t>カイゼン</t>
    </rPh>
    <rPh sb="118" eb="119">
      <t>リツ</t>
    </rPh>
    <rPh sb="121" eb="124">
      <t>ヒカクテキ</t>
    </rPh>
    <rPh sb="124" eb="126">
      <t>カンキョ</t>
    </rPh>
    <rPh sb="127" eb="128">
      <t>アタラ</t>
    </rPh>
    <rPh sb="133" eb="135">
      <t>ルイジ</t>
    </rPh>
    <rPh sb="135" eb="137">
      <t>ダンタイ</t>
    </rPh>
    <rPh sb="138" eb="141">
      <t>ヘイキンチ</t>
    </rPh>
    <rPh sb="142" eb="144">
      <t>シタマワ</t>
    </rPh>
    <rPh sb="149" eb="151">
      <t>カンキョ</t>
    </rPh>
    <rPh sb="151" eb="153">
      <t>チョウサ</t>
    </rPh>
    <rPh sb="154" eb="156">
      <t>ジッシ</t>
    </rPh>
    <rPh sb="158" eb="160">
      <t>ヒツヨウ</t>
    </rPh>
    <rPh sb="161" eb="163">
      <t>カショ</t>
    </rPh>
    <rPh sb="167" eb="169">
      <t>カイゼン</t>
    </rPh>
    <rPh sb="170" eb="171">
      <t>オコナ</t>
    </rPh>
    <phoneticPr fontId="4"/>
  </si>
  <si>
    <t>①経常収支比率
　100％を上回っているが、流域関連市町からの負担金収入が不足する部分を一般会計からの繰入金で補っているため、適切な負担金単価の設定と維持管理費の削減を行う必要がある。
②累積欠損金比率
　累積欠損金は発生していない。
③流動比率
　流動負債の多くを占める企業債償還の財源を当年度に収入しているため、100％を下回っている。
④企業債残高対事業規模比率
　類似団体の平均値を下回っており、今後もさらに減少する見込みである。
⑤経費回収率
　使用料収入がないため、0％となっている。
⑥汚水処理原価
　類似団体の平均値を上回っており、今後も同程度の水準で推移する見込みである。人口減少に伴う汚水量の減少に応じた適切な設備投資を行う。
⑦施設利用率
　類似団体の平均値と同水準であり、適切な規模で施設を稼働している。今後も同程度の水準で推移する見込みである。
⑧水洗化率
　流域下水道であるため、接続している市町の公共下水道の数値が反映されている。類似団体の平均値をやや下回っているため、今後も関連市町と連携して水洗化率の向上に取り組む。</t>
    <rPh sb="1" eb="3">
      <t>ケイジョウ</t>
    </rPh>
    <rPh sb="3" eb="5">
      <t>シュウシ</t>
    </rPh>
    <rPh sb="5" eb="7">
      <t>ヒリツ</t>
    </rPh>
    <rPh sb="14" eb="16">
      <t>ウワマワ</t>
    </rPh>
    <rPh sb="22" eb="24">
      <t>リュウイキ</t>
    </rPh>
    <rPh sb="24" eb="26">
      <t>カンレン</t>
    </rPh>
    <rPh sb="26" eb="27">
      <t>シ</t>
    </rPh>
    <rPh sb="27" eb="28">
      <t>マチ</t>
    </rPh>
    <rPh sb="31" eb="34">
      <t>フタンキン</t>
    </rPh>
    <rPh sb="34" eb="36">
      <t>シュウニュウ</t>
    </rPh>
    <rPh sb="37" eb="39">
      <t>フソク</t>
    </rPh>
    <rPh sb="41" eb="42">
      <t>ブ</t>
    </rPh>
    <rPh sb="42" eb="43">
      <t>ブン</t>
    </rPh>
    <rPh sb="44" eb="46">
      <t>イッパン</t>
    </rPh>
    <rPh sb="46" eb="48">
      <t>カイケイ</t>
    </rPh>
    <rPh sb="51" eb="53">
      <t>クリイレ</t>
    </rPh>
    <rPh sb="53" eb="54">
      <t>キン</t>
    </rPh>
    <rPh sb="55" eb="56">
      <t>オギナ</t>
    </rPh>
    <rPh sb="63" eb="65">
      <t>テキセツ</t>
    </rPh>
    <rPh sb="66" eb="69">
      <t>フタンキン</t>
    </rPh>
    <rPh sb="69" eb="71">
      <t>タンカ</t>
    </rPh>
    <rPh sb="72" eb="74">
      <t>セッテイ</t>
    </rPh>
    <rPh sb="75" eb="77">
      <t>イジ</t>
    </rPh>
    <rPh sb="77" eb="80">
      <t>カンリヒ</t>
    </rPh>
    <rPh sb="81" eb="83">
      <t>サクゲン</t>
    </rPh>
    <rPh sb="84" eb="85">
      <t>オコナ</t>
    </rPh>
    <rPh sb="86" eb="88">
      <t>ヒツヨウ</t>
    </rPh>
    <rPh sb="94" eb="96">
      <t>ルイセキ</t>
    </rPh>
    <rPh sb="96" eb="98">
      <t>ケッソン</t>
    </rPh>
    <rPh sb="98" eb="99">
      <t>キン</t>
    </rPh>
    <rPh sb="99" eb="101">
      <t>ヒリツ</t>
    </rPh>
    <rPh sb="103" eb="105">
      <t>ルイセキ</t>
    </rPh>
    <rPh sb="105" eb="107">
      <t>ケッソン</t>
    </rPh>
    <rPh sb="107" eb="108">
      <t>キン</t>
    </rPh>
    <rPh sb="109" eb="111">
      <t>ハッセイ</t>
    </rPh>
    <rPh sb="119" eb="121">
      <t>リュウドウ</t>
    </rPh>
    <rPh sb="121" eb="123">
      <t>ヒリツ</t>
    </rPh>
    <rPh sb="125" eb="127">
      <t>リュウドウ</t>
    </rPh>
    <rPh sb="127" eb="129">
      <t>フサイ</t>
    </rPh>
    <rPh sb="130" eb="131">
      <t>オオ</t>
    </rPh>
    <rPh sb="133" eb="134">
      <t>シ</t>
    </rPh>
    <rPh sb="163" eb="165">
      <t>シタマワ</t>
    </rPh>
    <rPh sb="172" eb="174">
      <t>キギョウ</t>
    </rPh>
    <rPh sb="174" eb="175">
      <t>サイ</t>
    </rPh>
    <rPh sb="175" eb="177">
      <t>ザンダカ</t>
    </rPh>
    <rPh sb="177" eb="178">
      <t>タイ</t>
    </rPh>
    <rPh sb="178" eb="180">
      <t>ジギョウ</t>
    </rPh>
    <rPh sb="180" eb="182">
      <t>キボ</t>
    </rPh>
    <rPh sb="182" eb="184">
      <t>ヒリツ</t>
    </rPh>
    <rPh sb="186" eb="188">
      <t>ルイジ</t>
    </rPh>
    <rPh sb="188" eb="190">
      <t>ダンタイ</t>
    </rPh>
    <rPh sb="191" eb="194">
      <t>ヘイキンチ</t>
    </rPh>
    <rPh sb="195" eb="197">
      <t>シタマワ</t>
    </rPh>
    <rPh sb="202" eb="204">
      <t>コンゴ</t>
    </rPh>
    <rPh sb="208" eb="210">
      <t>ゲンショウ</t>
    </rPh>
    <rPh sb="212" eb="214">
      <t>ミコ</t>
    </rPh>
    <rPh sb="221" eb="223">
      <t>ケイヒ</t>
    </rPh>
    <rPh sb="223" eb="225">
      <t>カイシュウ</t>
    </rPh>
    <rPh sb="225" eb="226">
      <t>リツ</t>
    </rPh>
    <rPh sb="228" eb="231">
      <t>シヨウリョウ</t>
    </rPh>
    <rPh sb="231" eb="233">
      <t>シュウニュウ</t>
    </rPh>
    <rPh sb="250" eb="252">
      <t>オスイ</t>
    </rPh>
    <rPh sb="252" eb="254">
      <t>ショリ</t>
    </rPh>
    <rPh sb="254" eb="256">
      <t>ゲンカ</t>
    </rPh>
    <rPh sb="258" eb="260">
      <t>ルイジ</t>
    </rPh>
    <rPh sb="260" eb="262">
      <t>ダンタイ</t>
    </rPh>
    <rPh sb="263" eb="265">
      <t>ヘイキン</t>
    </rPh>
    <rPh sb="265" eb="266">
      <t>チ</t>
    </rPh>
    <rPh sb="267" eb="269">
      <t>ウワマワ</t>
    </rPh>
    <rPh sb="274" eb="276">
      <t>コンゴ</t>
    </rPh>
    <rPh sb="277" eb="280">
      <t>ドウテイド</t>
    </rPh>
    <rPh sb="281" eb="283">
      <t>スイジュン</t>
    </rPh>
    <rPh sb="284" eb="286">
      <t>スイイ</t>
    </rPh>
    <rPh sb="288" eb="290">
      <t>ミコ</t>
    </rPh>
    <rPh sb="295" eb="297">
      <t>ジンコウ</t>
    </rPh>
    <rPh sb="297" eb="299">
      <t>ゲンショウ</t>
    </rPh>
    <rPh sb="300" eb="301">
      <t>トモナ</t>
    </rPh>
    <rPh sb="302" eb="304">
      <t>オスイ</t>
    </rPh>
    <rPh sb="304" eb="305">
      <t>リョウ</t>
    </rPh>
    <rPh sb="306" eb="308">
      <t>ゲンショウ</t>
    </rPh>
    <rPh sb="309" eb="310">
      <t>オウ</t>
    </rPh>
    <rPh sb="312" eb="314">
      <t>テキセツ</t>
    </rPh>
    <rPh sb="315" eb="317">
      <t>セツビ</t>
    </rPh>
    <rPh sb="317" eb="319">
      <t>トウシ</t>
    </rPh>
    <rPh sb="320" eb="321">
      <t>オコナ</t>
    </rPh>
    <rPh sb="325" eb="327">
      <t>シセツ</t>
    </rPh>
    <rPh sb="327" eb="329">
      <t>リヨウ</t>
    </rPh>
    <rPh sb="329" eb="330">
      <t>リツ</t>
    </rPh>
    <rPh sb="341" eb="344">
      <t>ドウスイジュン</t>
    </rPh>
    <rPh sb="348" eb="350">
      <t>テキセツ</t>
    </rPh>
    <rPh sb="351" eb="353">
      <t>キボ</t>
    </rPh>
    <rPh sb="354" eb="356">
      <t>シセツ</t>
    </rPh>
    <rPh sb="357" eb="359">
      <t>カドウ</t>
    </rPh>
    <rPh sb="364" eb="366">
      <t>コンゴ</t>
    </rPh>
    <rPh sb="367" eb="370">
      <t>ドウテイド</t>
    </rPh>
    <rPh sb="371" eb="373">
      <t>スイジュン</t>
    </rPh>
    <rPh sb="374" eb="376">
      <t>スイイ</t>
    </rPh>
    <rPh sb="378" eb="380">
      <t>ミコ</t>
    </rPh>
    <rPh sb="387" eb="390">
      <t>スイセンカ</t>
    </rPh>
    <rPh sb="390" eb="391">
      <t>リツ</t>
    </rPh>
    <rPh sb="393" eb="395">
      <t>リュウイキ</t>
    </rPh>
    <rPh sb="395" eb="398">
      <t>ゲスイドウ</t>
    </rPh>
    <rPh sb="404" eb="406">
      <t>セツゾク</t>
    </rPh>
    <rPh sb="410" eb="411">
      <t>シ</t>
    </rPh>
    <rPh sb="411" eb="412">
      <t>マチ</t>
    </rPh>
    <rPh sb="413" eb="415">
      <t>コウキョウ</t>
    </rPh>
    <rPh sb="415" eb="418">
      <t>ゲスイドウ</t>
    </rPh>
    <rPh sb="419" eb="421">
      <t>スウチ</t>
    </rPh>
    <rPh sb="422" eb="424">
      <t>ハンエイ</t>
    </rPh>
    <rPh sb="430" eb="432">
      <t>ルイジ</t>
    </rPh>
    <rPh sb="432" eb="434">
      <t>ダンタイ</t>
    </rPh>
    <rPh sb="435" eb="438">
      <t>ヘイキンチ</t>
    </rPh>
    <rPh sb="441" eb="443">
      <t>シタマワ</t>
    </rPh>
    <rPh sb="450" eb="452">
      <t>コンゴ</t>
    </rPh>
    <rPh sb="453" eb="455">
      <t>カンレン</t>
    </rPh>
    <rPh sb="455" eb="456">
      <t>シ</t>
    </rPh>
    <rPh sb="456" eb="457">
      <t>マチ</t>
    </rPh>
    <rPh sb="458" eb="460">
      <t>レンケイ</t>
    </rPh>
    <rPh sb="462" eb="465">
      <t>スイセンカ</t>
    </rPh>
    <rPh sb="465" eb="466">
      <t>リツ</t>
    </rPh>
    <rPh sb="467" eb="469">
      <t>コウジョウ</t>
    </rPh>
    <rPh sb="470" eb="471">
      <t>ト</t>
    </rPh>
    <rPh sb="472" eb="473">
      <t>ク</t>
    </rPh>
    <phoneticPr fontId="4"/>
  </si>
  <si>
    <t>令和２年度においては、概ね健全な経営を行っている。今後は、人口減少による処理水量の減少や施設の老朽化が進むことが予想されるため、持続可能な下水道事業の運営を行えるよう、ストックマネジメント計画や経営戦略に基づく適切な設備投資や維持管理業務の効率化に努めていく。</t>
    <rPh sb="0" eb="2">
      <t>レイワ</t>
    </rPh>
    <rPh sb="3" eb="5">
      <t>ネンド</t>
    </rPh>
    <rPh sb="11" eb="12">
      <t>オオム</t>
    </rPh>
    <rPh sb="13" eb="15">
      <t>ケンゼン</t>
    </rPh>
    <rPh sb="16" eb="18">
      <t>ケイエイ</t>
    </rPh>
    <rPh sb="19" eb="20">
      <t>オコナ</t>
    </rPh>
    <rPh sb="25" eb="27">
      <t>コンゴ</t>
    </rPh>
    <rPh sb="29" eb="31">
      <t>ジンコウ</t>
    </rPh>
    <rPh sb="31" eb="33">
      <t>ゲンショウ</t>
    </rPh>
    <rPh sb="36" eb="38">
      <t>ショリ</t>
    </rPh>
    <rPh sb="38" eb="40">
      <t>スイリョウ</t>
    </rPh>
    <rPh sb="41" eb="43">
      <t>ゲンショウ</t>
    </rPh>
    <rPh sb="44" eb="46">
      <t>シセツ</t>
    </rPh>
    <rPh sb="47" eb="50">
      <t>ロウキュウカ</t>
    </rPh>
    <rPh sb="51" eb="52">
      <t>スス</t>
    </rPh>
    <rPh sb="56" eb="58">
      <t>ヨソウ</t>
    </rPh>
    <rPh sb="64" eb="66">
      <t>ジゾク</t>
    </rPh>
    <rPh sb="66" eb="68">
      <t>カノウ</t>
    </rPh>
    <rPh sb="69" eb="72">
      <t>ゲスイドウ</t>
    </rPh>
    <rPh sb="72" eb="74">
      <t>ジギョウ</t>
    </rPh>
    <rPh sb="75" eb="77">
      <t>ウンエイ</t>
    </rPh>
    <rPh sb="78" eb="79">
      <t>オコナ</t>
    </rPh>
    <rPh sb="94" eb="96">
      <t>ケイカク</t>
    </rPh>
    <rPh sb="97" eb="99">
      <t>ケイエイ</t>
    </rPh>
    <rPh sb="99" eb="101">
      <t>センリャク</t>
    </rPh>
    <rPh sb="102" eb="103">
      <t>モト</t>
    </rPh>
    <rPh sb="105" eb="107">
      <t>テキセツ</t>
    </rPh>
    <rPh sb="108" eb="110">
      <t>セツビ</t>
    </rPh>
    <rPh sb="110" eb="112">
      <t>トウシ</t>
    </rPh>
    <rPh sb="113" eb="115">
      <t>イジ</t>
    </rPh>
    <rPh sb="115" eb="117">
      <t>カンリ</t>
    </rPh>
    <rPh sb="117" eb="119">
      <t>ギョウム</t>
    </rPh>
    <rPh sb="120" eb="123">
      <t>コウリツカ</t>
    </rPh>
    <rPh sb="124" eb="12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</si>
</sst>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0.54</c:v>
                </c:pt>
              </c:numCache>
            </c:numRef>
          </c:val>
          <c:extLst>
            <c:ext xmlns:c16="http://schemas.microsoft.com/office/drawing/2014/chart" uri="{C3380CC4-5D6E-409C-BE32-E72D297353CC}">
              <c16:uniqueId val="{00000000-92DD-496F-A61C-B5C81E28655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1.87</c:v>
                </c:pt>
              </c:numCache>
            </c:numRef>
          </c:val>
          <c:smooth val="0"/>
          <c:extLst>
            <c:ext xmlns:c16="http://schemas.microsoft.com/office/drawing/2014/chart" uri="{C3380CC4-5D6E-409C-BE32-E72D297353CC}">
              <c16:uniqueId val="{00000001-92DD-496F-A61C-B5C81E28655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67.17</c:v>
                </c:pt>
              </c:numCache>
            </c:numRef>
          </c:val>
          <c:extLst>
            <c:ext xmlns:c16="http://schemas.microsoft.com/office/drawing/2014/chart" uri="{C3380CC4-5D6E-409C-BE32-E72D297353CC}">
              <c16:uniqueId val="{00000000-C7E1-4BA6-A8EB-12C5B2B8242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68.2</c:v>
                </c:pt>
              </c:numCache>
            </c:numRef>
          </c:val>
          <c:smooth val="0"/>
          <c:extLst>
            <c:ext xmlns:c16="http://schemas.microsoft.com/office/drawing/2014/chart" uri="{C3380CC4-5D6E-409C-BE32-E72D297353CC}">
              <c16:uniqueId val="{00000001-C7E1-4BA6-A8EB-12C5B2B8242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89.7</c:v>
                </c:pt>
              </c:numCache>
            </c:numRef>
          </c:val>
          <c:extLst>
            <c:ext xmlns:c16="http://schemas.microsoft.com/office/drawing/2014/chart" uri="{C3380CC4-5D6E-409C-BE32-E72D297353CC}">
              <c16:uniqueId val="{00000000-2730-48AB-94C3-C4363BE6458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94.01</c:v>
                </c:pt>
              </c:numCache>
            </c:numRef>
          </c:val>
          <c:smooth val="0"/>
          <c:extLst>
            <c:ext xmlns:c16="http://schemas.microsoft.com/office/drawing/2014/chart" uri="{C3380CC4-5D6E-409C-BE32-E72D297353CC}">
              <c16:uniqueId val="{00000001-2730-48AB-94C3-C4363BE6458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100.24</c:v>
                </c:pt>
              </c:numCache>
            </c:numRef>
          </c:val>
          <c:extLst>
            <c:ext xmlns:c16="http://schemas.microsoft.com/office/drawing/2014/chart" uri="{C3380CC4-5D6E-409C-BE32-E72D297353CC}">
              <c16:uniqueId val="{00000000-C761-4374-80E8-E42CE83769A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101.63</c:v>
                </c:pt>
              </c:numCache>
            </c:numRef>
          </c:val>
          <c:smooth val="0"/>
          <c:extLst>
            <c:ext xmlns:c16="http://schemas.microsoft.com/office/drawing/2014/chart" uri="{C3380CC4-5D6E-409C-BE32-E72D297353CC}">
              <c16:uniqueId val="{00000001-C761-4374-80E8-E42CE83769A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5.69</c:v>
                </c:pt>
              </c:numCache>
            </c:numRef>
          </c:val>
          <c:extLst>
            <c:ext xmlns:c16="http://schemas.microsoft.com/office/drawing/2014/chart" uri="{C3380CC4-5D6E-409C-BE32-E72D297353CC}">
              <c16:uniqueId val="{00000000-630D-4513-BD5F-673D45AE797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31.96</c:v>
                </c:pt>
              </c:numCache>
            </c:numRef>
          </c:val>
          <c:smooth val="0"/>
          <c:extLst>
            <c:ext xmlns:c16="http://schemas.microsoft.com/office/drawing/2014/chart" uri="{C3380CC4-5D6E-409C-BE32-E72D297353CC}">
              <c16:uniqueId val="{00000001-630D-4513-BD5F-673D45AE797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219-42D1-A614-FA513F35BB6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0.93</c:v>
                </c:pt>
              </c:numCache>
            </c:numRef>
          </c:val>
          <c:smooth val="0"/>
          <c:extLst>
            <c:ext xmlns:c16="http://schemas.microsoft.com/office/drawing/2014/chart" uri="{C3380CC4-5D6E-409C-BE32-E72D297353CC}">
              <c16:uniqueId val="{00000001-6219-42D1-A614-FA513F35BB6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631-4C8C-92F0-19BB1D28617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9.1</c:v>
                </c:pt>
              </c:numCache>
            </c:numRef>
          </c:val>
          <c:smooth val="0"/>
          <c:extLst>
            <c:ext xmlns:c16="http://schemas.microsoft.com/office/drawing/2014/chart" uri="{C3380CC4-5D6E-409C-BE32-E72D297353CC}">
              <c16:uniqueId val="{00000001-0631-4C8C-92F0-19BB1D28617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33.549999999999997</c:v>
                </c:pt>
              </c:numCache>
            </c:numRef>
          </c:val>
          <c:extLst>
            <c:ext xmlns:c16="http://schemas.microsoft.com/office/drawing/2014/chart" uri="{C3380CC4-5D6E-409C-BE32-E72D297353CC}">
              <c16:uniqueId val="{00000000-B58F-42B2-97A3-0F97E35099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101.14</c:v>
                </c:pt>
              </c:numCache>
            </c:numRef>
          </c:val>
          <c:smooth val="0"/>
          <c:extLst>
            <c:ext xmlns:c16="http://schemas.microsoft.com/office/drawing/2014/chart" uri="{C3380CC4-5D6E-409C-BE32-E72D297353CC}">
              <c16:uniqueId val="{00000001-B58F-42B2-97A3-0F97E35099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143.94</c:v>
                </c:pt>
              </c:numCache>
            </c:numRef>
          </c:val>
          <c:extLst>
            <c:ext xmlns:c16="http://schemas.microsoft.com/office/drawing/2014/chart" uri="{C3380CC4-5D6E-409C-BE32-E72D297353CC}">
              <c16:uniqueId val="{00000000-F48E-4107-86BE-B5B2C814588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255.67</c:v>
                </c:pt>
              </c:numCache>
            </c:numRef>
          </c:val>
          <c:smooth val="0"/>
          <c:extLst>
            <c:ext xmlns:c16="http://schemas.microsoft.com/office/drawing/2014/chart" uri="{C3380CC4-5D6E-409C-BE32-E72D297353CC}">
              <c16:uniqueId val="{00000001-F48E-4107-86BE-B5B2C814588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E42-488F-AD88-9A9D3F37EE5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E42-488F-AD88-9A9D3F37EE5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74.430000000000007</c:v>
                </c:pt>
              </c:numCache>
            </c:numRef>
          </c:val>
          <c:extLst>
            <c:ext xmlns:c16="http://schemas.microsoft.com/office/drawing/2014/chart" uri="{C3380CC4-5D6E-409C-BE32-E72D297353CC}">
              <c16:uniqueId val="{00000000-482D-48C8-AE93-BB8DB7E5419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50.67</c:v>
                </c:pt>
              </c:numCache>
            </c:numRef>
          </c:val>
          <c:smooth val="0"/>
          <c:extLst>
            <c:ext xmlns:c16="http://schemas.microsoft.com/office/drawing/2014/chart" uri="{C3380CC4-5D6E-409C-BE32-E72D297353CC}">
              <c16:uniqueId val="{00000001-482D-48C8-AE93-BB8DB7E5419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【260.55】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【0.91】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香川県</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流域下水道</v>
      </c>
      <c r="Q8" s="72"/>
      <c r="R8" s="72"/>
      <c r="S8" s="72"/>
      <c r="T8" s="72"/>
      <c r="U8" s="72"/>
      <c r="V8" s="72"/>
      <c r="W8" s="72" t="str">
        <f>データ!L6</f>
        <v>E1</v>
      </c>
      <c r="X8" s="72"/>
      <c r="Y8" s="72"/>
      <c r="Z8" s="72"/>
      <c r="AA8" s="72"/>
      <c r="AB8" s="72"/>
      <c r="AC8" s="72"/>
      <c r="AD8" s="73" t="str">
        <f>データ!$M$6</f>
        <v>非設置</v>
      </c>
      <c r="AE8" s="73"/>
      <c r="AF8" s="73"/>
      <c r="AG8" s="73"/>
      <c r="AH8" s="73"/>
      <c r="AI8" s="73"/>
      <c r="AJ8" s="73"/>
      <c r="AK8" s="3"/>
      <c r="AL8" s="69">
        <f>データ!S6</f>
        <v>973922</v>
      </c>
      <c r="AM8" s="69"/>
      <c r="AN8" s="69"/>
      <c r="AO8" s="69"/>
      <c r="AP8" s="69"/>
      <c r="AQ8" s="69"/>
      <c r="AR8" s="69"/>
      <c r="AS8" s="69"/>
      <c r="AT8" s="68">
        <f>データ!T6</f>
        <v>1876.78</v>
      </c>
      <c r="AU8" s="68"/>
      <c r="AV8" s="68"/>
      <c r="AW8" s="68"/>
      <c r="AX8" s="68"/>
      <c r="AY8" s="68"/>
      <c r="AZ8" s="68"/>
      <c r="BA8" s="68"/>
      <c r="BB8" s="68">
        <f>データ!U6</f>
        <v>518.92999999999995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89.76</v>
      </c>
      <c r="J10" s="68"/>
      <c r="K10" s="68"/>
      <c r="L10" s="68"/>
      <c r="M10" s="68"/>
      <c r="N10" s="68"/>
      <c r="O10" s="68"/>
      <c r="P10" s="68">
        <f>データ!P6</f>
        <v>43</v>
      </c>
      <c r="Q10" s="68"/>
      <c r="R10" s="68"/>
      <c r="S10" s="68"/>
      <c r="T10" s="68"/>
      <c r="U10" s="68"/>
      <c r="V10" s="68"/>
      <c r="W10" s="68">
        <f>データ!Q6</f>
        <v>100</v>
      </c>
      <c r="X10" s="68"/>
      <c r="Y10" s="68"/>
      <c r="Z10" s="68"/>
      <c r="AA10" s="68"/>
      <c r="AB10" s="68"/>
      <c r="AC10" s="68"/>
      <c r="AD10" s="69">
        <f>データ!R6</f>
        <v>0</v>
      </c>
      <c r="AE10" s="69"/>
      <c r="AF10" s="69"/>
      <c r="AG10" s="69"/>
      <c r="AH10" s="69"/>
      <c r="AI10" s="69"/>
      <c r="AJ10" s="69"/>
      <c r="AK10" s="2"/>
      <c r="AL10" s="69">
        <f>データ!V6</f>
        <v>87453</v>
      </c>
      <c r="AM10" s="69"/>
      <c r="AN10" s="69"/>
      <c r="AO10" s="69"/>
      <c r="AP10" s="69"/>
      <c r="AQ10" s="69"/>
      <c r="AR10" s="69"/>
      <c r="AS10" s="69"/>
      <c r="AT10" s="68">
        <f>データ!W6</f>
        <v>37.119999999999997</v>
      </c>
      <c r="AU10" s="68"/>
      <c r="AV10" s="68"/>
      <c r="AW10" s="68"/>
      <c r="AX10" s="68"/>
      <c r="AY10" s="68"/>
      <c r="AZ10" s="68"/>
      <c r="BA10" s="68"/>
      <c r="BB10" s="68">
        <f>データ!X6</f>
        <v>2355.9499999999998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【101.70】</v>
      </c>
      <c r="F85" s="26" t="str">
        <f>データ!AT6</f>
        <v>【8.92】</v>
      </c>
      <c r="G85" s="26" t="str">
        <f>データ!BE6</f>
        <v>【100.43】</v>
      </c>
      <c r="H85" s="26" t="str">
        <f>データ!BP6</f>
        <v>【260.55】</v>
      </c>
      <c r="I85" s="26" t="str">
        <f>データ!CA6</f>
        <v>【0.00】</v>
      </c>
      <c r="J85" s="26" t="str">
        <f>データ!CL6</f>
        <v>【51.03】</v>
      </c>
      <c r="K85" s="26" t="str">
        <f>データ!CW6</f>
        <v>【68.03】</v>
      </c>
      <c r="L85" s="26" t="str">
        <f>データ!DH6</f>
        <v>【93.88】</v>
      </c>
      <c r="M85" s="26" t="str">
        <f>データ!DS6</f>
        <v>【31.52】</v>
      </c>
      <c r="N85" s="26" t="str">
        <f>データ!ED6</f>
        <v>【0.91】</v>
      </c>
      <c r="O85" s="26" t="str">
        <f>データ!EO6</f>
        <v>【1.84】</v>
      </c>
    </row>
  </sheetData>
  <sheetProtection algorithmName="SHA-512" hashValue="UgIEGeev95nus/i4lENSFCSGLK0qdXgURTwYESxyJBgm5gnp013BOhyUs/vn1poWjwGiIx/RI7C/l+qUVwk4hw==" saltValue="OWym5+4QwqdODZfblPsSb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370002</v>
      </c>
      <c r="D6" s="33">
        <f t="shared" si="3"/>
        <v>46</v>
      </c>
      <c r="E6" s="33">
        <f t="shared" si="3"/>
        <v>17</v>
      </c>
      <c r="F6" s="33">
        <f t="shared" si="3"/>
        <v>3</v>
      </c>
      <c r="G6" s="33">
        <f t="shared" si="3"/>
        <v>0</v>
      </c>
      <c r="H6" s="33" t="str">
        <f t="shared" si="3"/>
        <v>香川県</v>
      </c>
      <c r="I6" s="33" t="str">
        <f t="shared" si="3"/>
        <v>法適用</v>
      </c>
      <c r="J6" s="33" t="str">
        <f t="shared" si="3"/>
        <v>下水道事業</v>
      </c>
      <c r="K6" s="33" t="str">
        <f t="shared" si="3"/>
        <v>流域下水道</v>
      </c>
      <c r="L6" s="33" t="str">
        <f t="shared" si="3"/>
        <v>E1</v>
      </c>
      <c r="M6" s="33" t="str">
        <f t="shared" si="3"/>
        <v>非設置</v>
      </c>
      <c r="N6" s="34" t="str">
        <f t="shared" si="3"/>
        <v>-</v>
      </c>
      <c r="O6" s="34">
        <f t="shared" si="3"/>
        <v>89.76</v>
      </c>
      <c r="P6" s="34">
        <f t="shared" si="3"/>
        <v>43</v>
      </c>
      <c r="Q6" s="34">
        <f t="shared" si="3"/>
        <v>100</v>
      </c>
      <c r="R6" s="34">
        <f t="shared" si="3"/>
        <v>0</v>
      </c>
      <c r="S6" s="34">
        <f t="shared" si="3"/>
        <v>973922</v>
      </c>
      <c r="T6" s="34">
        <f t="shared" si="3"/>
        <v>1876.78</v>
      </c>
      <c r="U6" s="34">
        <f t="shared" si="3"/>
        <v>518.92999999999995</v>
      </c>
      <c r="V6" s="34">
        <f t="shared" si="3"/>
        <v>87453</v>
      </c>
      <c r="W6" s="34">
        <f t="shared" si="3"/>
        <v>37.119999999999997</v>
      </c>
      <c r="X6" s="34">
        <f t="shared" si="3"/>
        <v>2355.9499999999998</v>
      </c>
      <c r="Y6" s="35" t="str">
        <f>IF(Y7="",NA(),Y7)</f>
        <v>-</v>
      </c>
      <c r="Z6" s="35" t="str">
        <f t="shared" ref="Z6:AH6" si="4">IF(Z7="",NA(),Z7)</f>
        <v>-</v>
      </c>
      <c r="AA6" s="35" t="str">
        <f t="shared" si="4"/>
        <v>-</v>
      </c>
      <c r="AB6" s="35" t="str">
        <f t="shared" si="4"/>
        <v>-</v>
      </c>
      <c r="AC6" s="35">
        <f t="shared" si="4"/>
        <v>100.24</v>
      </c>
      <c r="AD6" s="35" t="str">
        <f t="shared" si="4"/>
        <v>-</v>
      </c>
      <c r="AE6" s="35" t="str">
        <f t="shared" si="4"/>
        <v>-</v>
      </c>
      <c r="AF6" s="35" t="str">
        <f t="shared" si="4"/>
        <v>-</v>
      </c>
      <c r="AG6" s="35" t="str">
        <f t="shared" si="4"/>
        <v>-</v>
      </c>
      <c r="AH6" s="35">
        <f t="shared" si="4"/>
        <v>101.63</v>
      </c>
      <c r="AI6" s="34" t="str">
        <f>IF(AI7="","",IF(AI7="-","【-】","【"&amp;SUBSTITUTE(TEXT(AI7,"#,##0.00"),"-","△")&amp;"】"))</f>
        <v>【101.70】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9.1</v>
      </c>
      <c r="AT6" s="34" t="str">
        <f>IF(AT7="","",IF(AT7="-","【-】","【"&amp;SUBSTITUTE(TEXT(AT7,"#,##0.00"),"-","△")&amp;"】"))</f>
        <v>【8.92】</v>
      </c>
      <c r="AU6" s="35" t="str">
        <f>IF(AU7="",NA(),AU7)</f>
        <v>-</v>
      </c>
      <c r="AV6" s="35" t="str">
        <f t="shared" ref="AV6:BD6" si="6">IF(AV7="",NA(),AV7)</f>
        <v>-</v>
      </c>
      <c r="AW6" s="35" t="str">
        <f t="shared" si="6"/>
        <v>-</v>
      </c>
      <c r="AX6" s="35" t="str">
        <f t="shared" si="6"/>
        <v>-</v>
      </c>
      <c r="AY6" s="35">
        <f t="shared" si="6"/>
        <v>33.549999999999997</v>
      </c>
      <c r="AZ6" s="35" t="str">
        <f t="shared" si="6"/>
        <v>-</v>
      </c>
      <c r="BA6" s="35" t="str">
        <f t="shared" si="6"/>
        <v>-</v>
      </c>
      <c r="BB6" s="35" t="str">
        <f t="shared" si="6"/>
        <v>-</v>
      </c>
      <c r="BC6" s="35" t="str">
        <f t="shared" si="6"/>
        <v>-</v>
      </c>
      <c r="BD6" s="35">
        <f t="shared" si="6"/>
        <v>101.14</v>
      </c>
      <c r="BE6" s="34" t="str">
        <f>IF(BE7="","",IF(BE7="-","【-】","【"&amp;SUBSTITUTE(TEXT(BE7,"#,##0.00"),"-","△")&amp;"】"))</f>
        <v>【100.43】</v>
      </c>
      <c r="BF6" s="35" t="str">
        <f>IF(BF7="",NA(),BF7)</f>
        <v>-</v>
      </c>
      <c r="BG6" s="35" t="str">
        <f t="shared" ref="BG6:BO6" si="7">IF(BG7="",NA(),BG7)</f>
        <v>-</v>
      </c>
      <c r="BH6" s="35" t="str">
        <f t="shared" si="7"/>
        <v>-</v>
      </c>
      <c r="BI6" s="35" t="str">
        <f t="shared" si="7"/>
        <v>-</v>
      </c>
      <c r="BJ6" s="35">
        <f t="shared" si="7"/>
        <v>143.94</v>
      </c>
      <c r="BK6" s="35" t="str">
        <f t="shared" si="7"/>
        <v>-</v>
      </c>
      <c r="BL6" s="35" t="str">
        <f t="shared" si="7"/>
        <v>-</v>
      </c>
      <c r="BM6" s="35" t="str">
        <f t="shared" si="7"/>
        <v>-</v>
      </c>
      <c r="BN6" s="35" t="str">
        <f t="shared" si="7"/>
        <v>-</v>
      </c>
      <c r="BO6" s="35">
        <f t="shared" si="7"/>
        <v>255.67</v>
      </c>
      <c r="BP6" s="34" t="str">
        <f>IF(BP7="","",IF(BP7="-","【-】","【"&amp;SUBSTITUTE(TEXT(BP7,"#,##0.00"),"-","△")&amp;"】"))</f>
        <v>【260.55】</v>
      </c>
      <c r="BQ6" s="35" t="str">
        <f>IF(BQ7="",NA(),BQ7)</f>
        <v>-</v>
      </c>
      <c r="BR6" s="35" t="str">
        <f t="shared" ref="BR6:BZ6" si="8">IF(BR7="",NA(),BR7)</f>
        <v>-</v>
      </c>
      <c r="BS6" s="35" t="str">
        <f t="shared" si="8"/>
        <v>-</v>
      </c>
      <c r="BT6" s="35" t="str">
        <f t="shared" si="8"/>
        <v>-</v>
      </c>
      <c r="BU6" s="34">
        <f t="shared" si="8"/>
        <v>0</v>
      </c>
      <c r="BV6" s="35" t="str">
        <f t="shared" si="8"/>
        <v>-</v>
      </c>
      <c r="BW6" s="35" t="str">
        <f t="shared" si="8"/>
        <v>-</v>
      </c>
      <c r="BX6" s="35" t="str">
        <f t="shared" si="8"/>
        <v>-</v>
      </c>
      <c r="BY6" s="35" t="str">
        <f t="shared" si="8"/>
        <v>-</v>
      </c>
      <c r="BZ6" s="34">
        <f t="shared" si="8"/>
        <v>0</v>
      </c>
      <c r="CA6" s="34" t="str">
        <f>IF(CA7="","",IF(CA7="-","【-】","【"&amp;SUBSTITUTE(TEXT(CA7,"#,##0.00"),"-","△")&amp;"】"))</f>
        <v>【0.00】</v>
      </c>
      <c r="CB6" s="35" t="str">
        <f>IF(CB7="",NA(),CB7)</f>
        <v>-</v>
      </c>
      <c r="CC6" s="35" t="str">
        <f t="shared" ref="CC6:CK6" si="9">IF(CC7="",NA(),CC7)</f>
        <v>-</v>
      </c>
      <c r="CD6" s="35" t="str">
        <f t="shared" si="9"/>
        <v>-</v>
      </c>
      <c r="CE6" s="35" t="str">
        <f t="shared" si="9"/>
        <v>-</v>
      </c>
      <c r="CF6" s="35">
        <f t="shared" si="9"/>
        <v>74.430000000000007</v>
      </c>
      <c r="CG6" s="35" t="str">
        <f t="shared" si="9"/>
        <v>-</v>
      </c>
      <c r="CH6" s="35" t="str">
        <f t="shared" si="9"/>
        <v>-</v>
      </c>
      <c r="CI6" s="35" t="str">
        <f t="shared" si="9"/>
        <v>-</v>
      </c>
      <c r="CJ6" s="35" t="str">
        <f t="shared" si="9"/>
        <v>-</v>
      </c>
      <c r="CK6" s="35">
        <f t="shared" si="9"/>
        <v>50.67</v>
      </c>
      <c r="CL6" s="34" t="str">
        <f>IF(CL7="","",IF(CL7="-","【-】","【"&amp;SUBSTITUTE(TEXT(CL7,"#,##0.00"),"-","△")&amp;"】"))</f>
        <v>【51.03】</v>
      </c>
      <c r="CM6" s="35" t="str">
        <f>IF(CM7="",NA(),CM7)</f>
        <v>-</v>
      </c>
      <c r="CN6" s="35" t="str">
        <f t="shared" ref="CN6:CV6" si="10">IF(CN7="",NA(),CN7)</f>
        <v>-</v>
      </c>
      <c r="CO6" s="35" t="str">
        <f t="shared" si="10"/>
        <v>-</v>
      </c>
      <c r="CP6" s="35" t="str">
        <f t="shared" si="10"/>
        <v>-</v>
      </c>
      <c r="CQ6" s="35">
        <f t="shared" si="10"/>
        <v>67.17</v>
      </c>
      <c r="CR6" s="35" t="str">
        <f t="shared" si="10"/>
        <v>-</v>
      </c>
      <c r="CS6" s="35" t="str">
        <f t="shared" si="10"/>
        <v>-</v>
      </c>
      <c r="CT6" s="35" t="str">
        <f t="shared" si="10"/>
        <v>-</v>
      </c>
      <c r="CU6" s="35" t="str">
        <f t="shared" si="10"/>
        <v>-</v>
      </c>
      <c r="CV6" s="35">
        <f t="shared" si="10"/>
        <v>68.2</v>
      </c>
      <c r="CW6" s="34" t="str">
        <f>IF(CW7="","",IF(CW7="-","【-】","【"&amp;SUBSTITUTE(TEXT(CW7,"#,##0.00"),"-","△")&amp;"】"))</f>
        <v>【68.03】</v>
      </c>
      <c r="CX6" s="35" t="str">
        <f>IF(CX7="",NA(),CX7)</f>
        <v>-</v>
      </c>
      <c r="CY6" s="35" t="str">
        <f t="shared" ref="CY6:DG6" si="11">IF(CY7="",NA(),CY7)</f>
        <v>-</v>
      </c>
      <c r="CZ6" s="35" t="str">
        <f t="shared" si="11"/>
        <v>-</v>
      </c>
      <c r="DA6" s="35" t="str">
        <f t="shared" si="11"/>
        <v>-</v>
      </c>
      <c r="DB6" s="35">
        <f t="shared" si="11"/>
        <v>89.7</v>
      </c>
      <c r="DC6" s="35" t="str">
        <f t="shared" si="11"/>
        <v>-</v>
      </c>
      <c r="DD6" s="35" t="str">
        <f t="shared" si="11"/>
        <v>-</v>
      </c>
      <c r="DE6" s="35" t="str">
        <f t="shared" si="11"/>
        <v>-</v>
      </c>
      <c r="DF6" s="35" t="str">
        <f t="shared" si="11"/>
        <v>-</v>
      </c>
      <c r="DG6" s="35">
        <f t="shared" si="11"/>
        <v>94.01</v>
      </c>
      <c r="DH6" s="34" t="str">
        <f>IF(DH7="","",IF(DH7="-","【-】","【"&amp;SUBSTITUTE(TEXT(DH7,"#,##0.00"),"-","△")&amp;"】"))</f>
        <v>【93.88】</v>
      </c>
      <c r="DI6" s="35" t="str">
        <f>IF(DI7="",NA(),DI7)</f>
        <v>-</v>
      </c>
      <c r="DJ6" s="35" t="str">
        <f t="shared" ref="DJ6:DR6" si="12">IF(DJ7="",NA(),DJ7)</f>
        <v>-</v>
      </c>
      <c r="DK6" s="35" t="str">
        <f t="shared" si="12"/>
        <v>-</v>
      </c>
      <c r="DL6" s="35" t="str">
        <f t="shared" si="12"/>
        <v>-</v>
      </c>
      <c r="DM6" s="35">
        <f t="shared" si="12"/>
        <v>5.69</v>
      </c>
      <c r="DN6" s="35" t="str">
        <f t="shared" si="12"/>
        <v>-</v>
      </c>
      <c r="DO6" s="35" t="str">
        <f t="shared" si="12"/>
        <v>-</v>
      </c>
      <c r="DP6" s="35" t="str">
        <f t="shared" si="12"/>
        <v>-</v>
      </c>
      <c r="DQ6" s="35" t="str">
        <f t="shared" si="12"/>
        <v>-</v>
      </c>
      <c r="DR6" s="35">
        <f t="shared" si="12"/>
        <v>31.96</v>
      </c>
      <c r="DS6" s="34" t="str">
        <f>IF(DS7="","",IF(DS7="-","【-】","【"&amp;SUBSTITUTE(TEXT(DS7,"#,##0.00"),"-","△")&amp;"】"))</f>
        <v>【31.52】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0.93</v>
      </c>
      <c r="ED6" s="34" t="str">
        <f>IF(ED7="","",IF(ED7="-","【-】","【"&amp;SUBSTITUTE(TEXT(ED7,"#,##0.00"),"-","△")&amp;"】"))</f>
        <v>【0.91】</v>
      </c>
      <c r="EE6" s="35" t="str">
        <f>IF(EE7="",NA(),EE7)</f>
        <v>-</v>
      </c>
      <c r="EF6" s="35" t="str">
        <f t="shared" ref="EF6:EN6" si="14">IF(EF7="",NA(),EF7)</f>
        <v>-</v>
      </c>
      <c r="EG6" s="35" t="str">
        <f t="shared" si="14"/>
        <v>-</v>
      </c>
      <c r="EH6" s="35" t="str">
        <f t="shared" si="14"/>
        <v>-</v>
      </c>
      <c r="EI6" s="35">
        <f t="shared" si="14"/>
        <v>0.54</v>
      </c>
      <c r="EJ6" s="35" t="str">
        <f t="shared" si="14"/>
        <v>-</v>
      </c>
      <c r="EK6" s="35" t="str">
        <f t="shared" si="14"/>
        <v>-</v>
      </c>
      <c r="EL6" s="35" t="str">
        <f t="shared" si="14"/>
        <v>-</v>
      </c>
      <c r="EM6" s="35" t="str">
        <f t="shared" si="14"/>
        <v>-</v>
      </c>
      <c r="EN6" s="35">
        <f t="shared" si="14"/>
        <v>1.87</v>
      </c>
      <c r="EO6" s="34" t="str">
        <f>IF(EO7="","",IF(EO7="-","【-】","【"&amp;SUBSTITUTE(TEXT(EO7,"#,##0.00"),"-","△")&amp;"】"))</f>
        <v>【1.84】</v>
      </c>
    </row>
    <row r="7" spans="1:148" s="36" customFormat="1" x14ac:dyDescent="0.2">
      <c r="A7" s="28"/>
      <c r="B7" s="37">
        <v>2020</v>
      </c>
      <c r="C7" s="37">
        <v>370002</v>
      </c>
      <c r="D7" s="37">
        <v>46</v>
      </c>
      <c r="E7" s="37">
        <v>17</v>
      </c>
      <c r="F7" s="37">
        <v>3</v>
      </c>
      <c r="G7" s="37">
        <v>0</v>
      </c>
      <c r="H7" s="37" t="s">
        <v>96</v>
      </c>
      <c r="I7" s="37" t="s">
        <v>97</v>
      </c>
      <c r="J7" s="37" t="s">
        <v>98</v>
      </c>
      <c r="K7" s="37" t="s">
        <v>99</v>
      </c>
      <c r="L7" s="37" t="s">
        <v>100</v>
      </c>
      <c r="M7" s="37" t="s">
        <v>101</v>
      </c>
      <c r="N7" s="38" t="s">
        <v>102</v>
      </c>
      <c r="O7" s="38">
        <v>89.76</v>
      </c>
      <c r="P7" s="38">
        <v>43</v>
      </c>
      <c r="Q7" s="38">
        <v>100</v>
      </c>
      <c r="R7" s="38">
        <v>0</v>
      </c>
      <c r="S7" s="38">
        <v>973922</v>
      </c>
      <c r="T7" s="38">
        <v>1876.78</v>
      </c>
      <c r="U7" s="38">
        <v>518.92999999999995</v>
      </c>
      <c r="V7" s="38">
        <v>87453</v>
      </c>
      <c r="W7" s="38">
        <v>37.119999999999997</v>
      </c>
      <c r="X7" s="38">
        <v>2355.9499999999998</v>
      </c>
      <c r="Y7" s="38" t="s">
        <v>102</v>
      </c>
      <c r="Z7" s="38" t="s">
        <v>102</v>
      </c>
      <c r="AA7" s="38" t="s">
        <v>102</v>
      </c>
      <c r="AB7" s="38" t="s">
        <v>102</v>
      </c>
      <c r="AC7" s="38">
        <v>100.24</v>
      </c>
      <c r="AD7" s="38" t="s">
        <v>102</v>
      </c>
      <c r="AE7" s="38" t="s">
        <v>102</v>
      </c>
      <c r="AF7" s="38" t="s">
        <v>102</v>
      </c>
      <c r="AG7" s="38" t="s">
        <v>102</v>
      </c>
      <c r="AH7" s="38">
        <v>101.63</v>
      </c>
      <c r="AI7" s="38">
        <v>101.7</v>
      </c>
      <c r="AJ7" s="38" t="s">
        <v>102</v>
      </c>
      <c r="AK7" s="38" t="s">
        <v>102</v>
      </c>
      <c r="AL7" s="38" t="s">
        <v>102</v>
      </c>
      <c r="AM7" s="38" t="s">
        <v>102</v>
      </c>
      <c r="AN7" s="38">
        <v>0</v>
      </c>
      <c r="AO7" s="38" t="s">
        <v>102</v>
      </c>
      <c r="AP7" s="38" t="s">
        <v>102</v>
      </c>
      <c r="AQ7" s="38" t="s">
        <v>102</v>
      </c>
      <c r="AR7" s="38" t="s">
        <v>102</v>
      </c>
      <c r="AS7" s="38">
        <v>9.1</v>
      </c>
      <c r="AT7" s="38">
        <v>8.92</v>
      </c>
      <c r="AU7" s="38" t="s">
        <v>102</v>
      </c>
      <c r="AV7" s="38" t="s">
        <v>102</v>
      </c>
      <c r="AW7" s="38" t="s">
        <v>102</v>
      </c>
      <c r="AX7" s="38" t="s">
        <v>102</v>
      </c>
      <c r="AY7" s="38">
        <v>33.549999999999997</v>
      </c>
      <c r="AZ7" s="38" t="s">
        <v>102</v>
      </c>
      <c r="BA7" s="38" t="s">
        <v>102</v>
      </c>
      <c r="BB7" s="38" t="s">
        <v>102</v>
      </c>
      <c r="BC7" s="38" t="s">
        <v>102</v>
      </c>
      <c r="BD7" s="38">
        <v>101.14</v>
      </c>
      <c r="BE7" s="38">
        <v>100.43</v>
      </c>
      <c r="BF7" s="38" t="s">
        <v>102</v>
      </c>
      <c r="BG7" s="38" t="s">
        <v>102</v>
      </c>
      <c r="BH7" s="38" t="s">
        <v>102</v>
      </c>
      <c r="BI7" s="38" t="s">
        <v>102</v>
      </c>
      <c r="BJ7" s="38">
        <v>143.94</v>
      </c>
      <c r="BK7" s="38" t="s">
        <v>102</v>
      </c>
      <c r="BL7" s="38" t="s">
        <v>102</v>
      </c>
      <c r="BM7" s="38" t="s">
        <v>102</v>
      </c>
      <c r="BN7" s="38" t="s">
        <v>102</v>
      </c>
      <c r="BO7" s="38">
        <v>255.67</v>
      </c>
      <c r="BP7" s="38">
        <v>260.55</v>
      </c>
      <c r="BQ7" s="38" t="s">
        <v>102</v>
      </c>
      <c r="BR7" s="38" t="s">
        <v>102</v>
      </c>
      <c r="BS7" s="38" t="s">
        <v>102</v>
      </c>
      <c r="BT7" s="38" t="s">
        <v>102</v>
      </c>
      <c r="BU7" s="38">
        <v>0</v>
      </c>
      <c r="BV7" s="38" t="s">
        <v>102</v>
      </c>
      <c r="BW7" s="38" t="s">
        <v>102</v>
      </c>
      <c r="BX7" s="38" t="s">
        <v>102</v>
      </c>
      <c r="BY7" s="38" t="s">
        <v>102</v>
      </c>
      <c r="BZ7" s="38">
        <v>0</v>
      </c>
      <c r="CA7" s="38">
        <v>0</v>
      </c>
      <c r="CB7" s="38" t="s">
        <v>102</v>
      </c>
      <c r="CC7" s="38" t="s">
        <v>102</v>
      </c>
      <c r="CD7" s="38" t="s">
        <v>102</v>
      </c>
      <c r="CE7" s="38" t="s">
        <v>102</v>
      </c>
      <c r="CF7" s="38">
        <v>74.430000000000007</v>
      </c>
      <c r="CG7" s="38" t="s">
        <v>102</v>
      </c>
      <c r="CH7" s="38" t="s">
        <v>102</v>
      </c>
      <c r="CI7" s="38" t="s">
        <v>102</v>
      </c>
      <c r="CJ7" s="38" t="s">
        <v>102</v>
      </c>
      <c r="CK7" s="38">
        <v>50.67</v>
      </c>
      <c r="CL7" s="38">
        <v>51.03</v>
      </c>
      <c r="CM7" s="38" t="s">
        <v>102</v>
      </c>
      <c r="CN7" s="38" t="s">
        <v>102</v>
      </c>
      <c r="CO7" s="38" t="s">
        <v>102</v>
      </c>
      <c r="CP7" s="38" t="s">
        <v>102</v>
      </c>
      <c r="CQ7" s="38">
        <v>67.17</v>
      </c>
      <c r="CR7" s="38" t="s">
        <v>102</v>
      </c>
      <c r="CS7" s="38" t="s">
        <v>102</v>
      </c>
      <c r="CT7" s="38" t="s">
        <v>102</v>
      </c>
      <c r="CU7" s="38" t="s">
        <v>102</v>
      </c>
      <c r="CV7" s="38">
        <v>68.2</v>
      </c>
      <c r="CW7" s="38">
        <v>68.03</v>
      </c>
      <c r="CX7" s="38" t="s">
        <v>102</v>
      </c>
      <c r="CY7" s="38" t="s">
        <v>102</v>
      </c>
      <c r="CZ7" s="38" t="s">
        <v>102</v>
      </c>
      <c r="DA7" s="38" t="s">
        <v>102</v>
      </c>
      <c r="DB7" s="38">
        <v>89.7</v>
      </c>
      <c r="DC7" s="38" t="s">
        <v>102</v>
      </c>
      <c r="DD7" s="38" t="s">
        <v>102</v>
      </c>
      <c r="DE7" s="38" t="s">
        <v>102</v>
      </c>
      <c r="DF7" s="38" t="s">
        <v>102</v>
      </c>
      <c r="DG7" s="38">
        <v>94.01</v>
      </c>
      <c r="DH7" s="38">
        <v>93.88</v>
      </c>
      <c r="DI7" s="38" t="s">
        <v>102</v>
      </c>
      <c r="DJ7" s="38" t="s">
        <v>102</v>
      </c>
      <c r="DK7" s="38" t="s">
        <v>102</v>
      </c>
      <c r="DL7" s="38" t="s">
        <v>102</v>
      </c>
      <c r="DM7" s="38">
        <v>5.69</v>
      </c>
      <c r="DN7" s="38" t="s">
        <v>102</v>
      </c>
      <c r="DO7" s="38" t="s">
        <v>102</v>
      </c>
      <c r="DP7" s="38" t="s">
        <v>102</v>
      </c>
      <c r="DQ7" s="38" t="s">
        <v>102</v>
      </c>
      <c r="DR7" s="38">
        <v>31.96</v>
      </c>
      <c r="DS7" s="38">
        <v>31.52</v>
      </c>
      <c r="DT7" s="38" t="s">
        <v>102</v>
      </c>
      <c r="DU7" s="38" t="s">
        <v>102</v>
      </c>
      <c r="DV7" s="38" t="s">
        <v>102</v>
      </c>
      <c r="DW7" s="38" t="s">
        <v>102</v>
      </c>
      <c r="DX7" s="38">
        <v>0</v>
      </c>
      <c r="DY7" s="38" t="s">
        <v>102</v>
      </c>
      <c r="DZ7" s="38" t="s">
        <v>102</v>
      </c>
      <c r="EA7" s="38" t="s">
        <v>102</v>
      </c>
      <c r="EB7" s="38" t="s">
        <v>102</v>
      </c>
      <c r="EC7" s="38">
        <v>0.93</v>
      </c>
      <c r="ED7" s="38">
        <v>0.91</v>
      </c>
      <c r="EE7" s="38" t="s">
        <v>102</v>
      </c>
      <c r="EF7" s="38" t="s">
        <v>102</v>
      </c>
      <c r="EG7" s="38" t="s">
        <v>102</v>
      </c>
      <c r="EH7" s="38" t="s">
        <v>102</v>
      </c>
      <c r="EI7" s="38">
        <v>0.54</v>
      </c>
      <c r="EJ7" s="38" t="s">
        <v>102</v>
      </c>
      <c r="EK7" s="38" t="s">
        <v>102</v>
      </c>
      <c r="EL7" s="38" t="s">
        <v>102</v>
      </c>
      <c r="EM7" s="38" t="s">
        <v>102</v>
      </c>
      <c r="EN7" s="38">
        <v>1.87</v>
      </c>
      <c r="EO7" s="38">
        <v>1.84</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2022-01-14T02:39:05Z</cp:lastPrinted>
  <dcterms:created xsi:type="dcterms:W3CDTF">2021-12-03T07:21:03Z</dcterms:created>
  <dcterms:modified xsi:type="dcterms:W3CDTF">2022-01-14T02:42:46Z</dcterms:modified>
  <cp:category/>
</cp:coreProperties>
</file>