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3 地域開発事業係\02 決算統計\R02年決算（R3作業）\099_経営比較分析表\06_分析依頼\04 依頼後の修正対応について\01修正依頼\37_香川県（駐車場）\"/>
    </mc:Choice>
  </mc:AlternateContent>
  <xr:revisionPtr revIDLastSave="0" documentId="13_ncr:1_{E724BC2B-998E-410C-B3FB-DB8795597DE7}" xr6:coauthVersionLast="36" xr6:coauthVersionMax="36" xr10:uidLastSave="{00000000-0000-0000-0000-000000000000}"/>
  <workbookProtection workbookPassword="9D77" lockStructure="1"/>
  <bookViews>
    <workbookView xWindow="0" yWindow="0" windowWidth="19130" windowHeight="256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KA78" i="4" s="1"/>
  <c r="DD7" i="5"/>
  <c r="DC7" i="5"/>
  <c r="DB7" i="5"/>
  <c r="DA7" i="5"/>
  <c r="CZ7" i="5"/>
  <c r="CN7" i="5"/>
  <c r="CM7" i="5"/>
  <c r="BZ7" i="5"/>
  <c r="MA53" i="4" s="1"/>
  <c r="BY7" i="5"/>
  <c r="BX7" i="5"/>
  <c r="BW7" i="5"/>
  <c r="BV7" i="5"/>
  <c r="BU7" i="5"/>
  <c r="BT7" i="5"/>
  <c r="BS7" i="5"/>
  <c r="BR7" i="5"/>
  <c r="JV52" i="4" s="1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CS32" i="4" s="1"/>
  <c r="AG7" i="5"/>
  <c r="AF7" i="5"/>
  <c r="AE7" i="5"/>
  <c r="AD7" i="5"/>
  <c r="AC7" i="5"/>
  <c r="AB7" i="5"/>
  <c r="AA7" i="5"/>
  <c r="Z7" i="5"/>
  <c r="AN31" i="4" s="1"/>
  <c r="Y7" i="5"/>
  <c r="X7" i="5"/>
  <c r="W7" i="5"/>
  <c r="V7" i="5"/>
  <c r="U7" i="5"/>
  <c r="T7" i="5"/>
  <c r="S7" i="5"/>
  <c r="R7" i="5"/>
  <c r="DU10" i="4" s="1"/>
  <c r="Q7" i="5"/>
  <c r="P7" i="5"/>
  <c r="O7" i="5"/>
  <c r="N7" i="5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MI78" i="4"/>
  <c r="LT7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U31" i="4"/>
  <c r="LJ10" i="4"/>
  <c r="JQ10" i="4"/>
  <c r="HX10" i="4"/>
  <c r="CF10" i="4"/>
  <c r="B10" i="4"/>
  <c r="LJ8" i="4"/>
  <c r="JQ8" i="4"/>
  <c r="HX8" i="4"/>
  <c r="FJ8" i="4"/>
  <c r="DU8" i="4"/>
  <c r="CF8" i="4"/>
  <c r="AQ8" i="4"/>
  <c r="MI76" i="4" l="1"/>
  <c r="HJ51" i="4"/>
  <c r="MA30" i="4"/>
  <c r="CS30" i="4"/>
  <c r="BZ76" i="4"/>
  <c r="MA51" i="4"/>
  <c r="IT76" i="4"/>
  <c r="CS51" i="4"/>
  <c r="HJ30" i="4"/>
  <c r="C11" i="5"/>
  <c r="D11" i="5"/>
  <c r="E11" i="5"/>
  <c r="B11" i="5"/>
  <c r="BK76" i="4" l="1"/>
  <c r="LH51" i="4"/>
  <c r="BZ30" i="4"/>
  <c r="LT76" i="4"/>
  <c r="GQ51" i="4"/>
  <c r="LH30" i="4"/>
  <c r="BZ51" i="4"/>
  <c r="IE76" i="4"/>
  <c r="GQ30" i="4"/>
  <c r="BG30" i="4"/>
  <c r="BG51" i="4"/>
  <c r="AV76" i="4"/>
  <c r="KO51" i="4"/>
  <c r="KO30" i="4"/>
  <c r="HP76" i="4"/>
  <c r="LE76" i="4"/>
  <c r="FX51" i="4"/>
  <c r="FX30" i="4"/>
  <c r="KP76" i="4"/>
  <c r="HA76" i="4"/>
  <c r="AN51" i="4"/>
  <c r="FE30" i="4"/>
  <c r="AN30" i="4"/>
  <c r="JV51" i="4"/>
  <c r="FE51" i="4"/>
  <c r="JV30" i="4"/>
  <c r="AG76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<sst xmlns="http://schemas.openxmlformats.org/spreadsheetml/2006/main" count="278" uniqueCount="139">
  <si>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</si>
  <si>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</si>
  <si>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</si>
  <si>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</si>
  <si>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</si>
  <si>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</si>
  <si>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</si>
  <si>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</si>
  <si>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</si>
  <si>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</si>
  <si>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</si>
  <si>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</si>
  <si>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</si>
  <si>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</si>
  <si>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</si>
  <si>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</si>
  <si>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</si>
  <si>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</si>
  <si>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</si>
  <si>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</si>
  <si>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</si>
  <si>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</si>
  <si>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</si>
  <si>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</si>
  <si>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</si>
  <si>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</si>
  <si>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</si>
  <si>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</si>
  <si>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</si>
  <si>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</si>
  <si>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</si>
  <si>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</si>
  <si>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</si>
  <si>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</si>
  <si>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</si>
  <si>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</si>
  <si>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</si>
  <si>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</si>
  <si>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</si>
  <si>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</si>
  <si>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</si>
  <si>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</si>
  <si>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</si>
  <si>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</si>
  <si>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</si>
  <si>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</si>
  <si>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</si>
  <si>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</si>
  <si>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</si>
  <si>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</si>
  <si>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</si>
  <si>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</si>
  <si>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</si>
  <si>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</si>
  <si>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</si>
  <si>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</si>
  <si>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</si>
  <si>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</si>
  <si>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</si>
  <si>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</si>
  <si>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</si>
  <si>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</si>
  <si>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</si>
  <si>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</si>
  <si>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</si>
  <si>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</si>
  <si>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</si>
  <si>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</si>
  <si>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</si>
  <si>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</si>
  <si>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</si>
  <si>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</si>
  <si>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</si>
  <si>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</si>
  <si>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</si>
  <si>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</si>
  <si>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</si>
  <si>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</si>
  <si>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</si>
  <si>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</si>
  <si>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</si>
  <si>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</si>
  <si>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</si>
  <si>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</si>
  <si>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</si>
  <si>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</si>
  <si>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</si>
  <si>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</si>
  <si>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</si>
  <si>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</si>
  <si>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</si>
  <si>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</si>
  <si>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</si>
  <si>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</si>
  <si>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</si>
  <si>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</si>
  <si>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</si>
  <si>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</si>
  <si>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</si>
  <si>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</si>
  <si>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</si>
  <si>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</si>
  <si>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</si>
  <si>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当該値(N)</t>
    <phoneticPr fontId="5"/>
  </si>
  <si>
    <t>当該値(N-3)</t>
    <phoneticPr fontId="5"/>
  </si>
  <si>
    <t>当該値(N)</t>
    <phoneticPr fontId="5"/>
  </si>
  <si>
    <t>当該値(N-2)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</si>
  <si>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</si>
  <si>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</si>
  <si>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</si>
  <si>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</si>
  <si>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</si>
  <si>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</si>
  <si>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</si>
  <si>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</si>
  <si>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</si>
  <si>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</si>
  <si>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香川県</t>
  </si>
  <si>
    <t>多目的広場地下駐車場</t>
  </si>
  <si>
    <t>法非適用</t>
  </si>
  <si>
    <t>駐車場整備事業</t>
  </si>
  <si>
    <t>-</t>
  </si>
  <si>
    <t>Ａ２Ｂ１</t>
  </si>
  <si>
    <t>非設置</t>
  </si>
  <si>
    <t>該当数値なし</t>
  </si>
  <si>
    <t>届出駐車場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</si>
  <si>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</si>
  <si>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</si>
  <si>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</si>
  <si>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</si>
  <si>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</si>
  <si>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</si>
  <si>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</si>
  <si>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</si>
  <si>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</si>
  <si>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当該駐車場は、サンポート高松の施設利用者の利便性向上を目的として、シンボルタワー地下駐車場とともに一体的に整備されたものであるため、稼働率や営業収益、その他指標については、サンポート施設（国際会議場やサンポートホール高松等）やシンボルタワーへの来館者の増減に影響を受ける傾向にある。令和2年度は新型コロナの影響により、大幅な利用減となったが、今後は新県立体育館を隣地に整備する計画があり、駐車場の稼働率回復を見込んでいる。</t>
    <rPh sb="141" eb="143">
      <t>レイワ</t>
    </rPh>
    <rPh sb="144" eb="146">
      <t>ネンド</t>
    </rPh>
    <rPh sb="147" eb="149">
      <t>シンガタ</t>
    </rPh>
    <rPh sb="153" eb="155">
      <t>エイキョウ</t>
    </rPh>
    <rPh sb="159" eb="161">
      <t>オオハバ</t>
    </rPh>
    <rPh sb="162" eb="164">
      <t>リヨウ</t>
    </rPh>
    <rPh sb="164" eb="165">
      <t>ゲン</t>
    </rPh>
    <rPh sb="201" eb="203">
      <t>カイフク</t>
    </rPh>
    <phoneticPr fontId="5"/>
  </si>
  <si>
    <t>⑩企業債残高対料金収入比率は、地方債の償還が進んでいるため、以前類似施設平均値を大きく上回っていたものの、漸減傾向にあったが、令和2年度は新型コロナ影響により大幅な収入減となったため、増加に転じた。</t>
    <rPh sb="63" eb="65">
      <t>レイワ</t>
    </rPh>
    <rPh sb="66" eb="68">
      <t>ネンド</t>
    </rPh>
    <rPh sb="69" eb="71">
      <t>シンガタ</t>
    </rPh>
    <rPh sb="74" eb="76">
      <t>エイキョウ</t>
    </rPh>
    <rPh sb="79" eb="81">
      <t>オオハバ</t>
    </rPh>
    <rPh sb="82" eb="85">
      <t>シュウニュウゲン</t>
    </rPh>
    <rPh sb="92" eb="94">
      <t>ゾウカ</t>
    </rPh>
    <rPh sb="95" eb="96">
      <t>テン</t>
    </rPh>
    <phoneticPr fontId="5"/>
  </si>
  <si>
    <t>⑪稼働率は、類似施設平均値は下回るものの、H29～R1の3年間は微増傾向にあり、また使用料収入も増加しているため、堅調だったが、令和2年度は新型コロナの影響により、大幅に利用が落ち込んだ。</t>
    <rPh sb="64" eb="66">
      <t>レイワ</t>
    </rPh>
    <rPh sb="67" eb="69">
      <t>ネンド</t>
    </rPh>
    <rPh sb="70" eb="72">
      <t>シンガタ</t>
    </rPh>
    <rPh sb="76" eb="78">
      <t>エイキョウ</t>
    </rPh>
    <rPh sb="82" eb="84">
      <t>オオハバ</t>
    </rPh>
    <rPh sb="85" eb="87">
      <t>リヨウ</t>
    </rPh>
    <rPh sb="88" eb="89">
      <t>オ</t>
    </rPh>
    <rPh sb="90" eb="91">
      <t>コ</t>
    </rPh>
    <phoneticPr fontId="5"/>
  </si>
  <si>
    <t>①収益的収支比率は、地方債の償還期間中のため、類似施設平均値を大幅に下回る35％前後で推移していたが、令和2年度は、新型コロナの影響により大幅な収入減となったため、さらに低い27.7％となった。
②他会計補助金比率は、類似施設平均値を下回って推移している。
③駐車台数１台当たりの他会計補助金は、概ね類似施設平均値並みで推移していたが、令和2年度は新型コロナの影響により、維持管理費が赤字となったため、374円に増加した。
④売上高GOP比率は、概ね類似施設平均値を上回る水準で推移している。
⑤令和2年度のEBITDAは、新型コロナの影響により、繰入金が増えたため、マイナス数値となっている。</t>
    <rPh sb="51" eb="53">
      <t>レイワ</t>
    </rPh>
    <rPh sb="54" eb="56">
      <t>ネンド</t>
    </rPh>
    <rPh sb="58" eb="60">
      <t>シンガタ</t>
    </rPh>
    <rPh sb="64" eb="66">
      <t>エイキョウ</t>
    </rPh>
    <rPh sb="69" eb="71">
      <t>オオハバ</t>
    </rPh>
    <rPh sb="72" eb="75">
      <t>シュウニュウゲン</t>
    </rPh>
    <rPh sb="85" eb="86">
      <t>ヒク</t>
    </rPh>
    <rPh sb="121" eb="123">
      <t>スイイ</t>
    </rPh>
    <rPh sb="148" eb="149">
      <t>オオム</t>
    </rPh>
    <rPh sb="168" eb="170">
      <t>レイワ</t>
    </rPh>
    <rPh sb="171" eb="173">
      <t>ネンド</t>
    </rPh>
    <rPh sb="174" eb="176">
      <t>シンガタ</t>
    </rPh>
    <rPh sb="180" eb="182">
      <t>エイキョウ</t>
    </rPh>
    <rPh sb="186" eb="188">
      <t>イジ</t>
    </rPh>
    <rPh sb="188" eb="190">
      <t>カンリ</t>
    </rPh>
    <rPh sb="190" eb="191">
      <t>ヒ</t>
    </rPh>
    <rPh sb="192" eb="194">
      <t>アカジ</t>
    </rPh>
    <rPh sb="204" eb="205">
      <t>エン</t>
    </rPh>
    <rPh sb="206" eb="208">
      <t>ゾウカ</t>
    </rPh>
    <rPh sb="248" eb="250">
      <t>レイワ</t>
    </rPh>
    <rPh sb="262" eb="264">
      <t>シンガタ</t>
    </rPh>
    <rPh sb="268" eb="270">
      <t>エイキョウ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</si>
</sst>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35</c:v>
                </c:pt>
                <c:pt idx="1">
                  <c:v>35</c:v>
                </c:pt>
                <c:pt idx="2">
                  <c:v>36</c:v>
                </c:pt>
                <c:pt idx="3">
                  <c:v>36.299999999999997</c:v>
                </c:pt>
                <c:pt idx="4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A-46F5-93BD-55CD0DB0C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206.5</c:v>
                </c:pt>
                <c:pt idx="1">
                  <c:v>124.4</c:v>
                </c:pt>
                <c:pt idx="2">
                  <c:v>126.3</c:v>
                </c:pt>
                <c:pt idx="3">
                  <c:v>121.8</c:v>
                </c:pt>
                <c:pt idx="4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4A-46F5-93BD-55CD0DB0C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1653.1</c:v>
                </c:pt>
                <c:pt idx="1">
                  <c:v>1408.7</c:v>
                </c:pt>
                <c:pt idx="2">
                  <c:v>1106.2</c:v>
                </c:pt>
                <c:pt idx="3">
                  <c:v>855.6</c:v>
                </c:pt>
                <c:pt idx="4">
                  <c:v>1109.5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E1-4363-B27E-C226E0226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320.39999999999998</c:v>
                </c:pt>
                <c:pt idx="1">
                  <c:v>243</c:v>
                </c:pt>
                <c:pt idx="2">
                  <c:v>193.1</c:v>
                </c:pt>
                <c:pt idx="3">
                  <c:v>163.69999999999999</c:v>
                </c:pt>
                <c:pt idx="4">
                  <c:v>117.8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E1-4363-B27E-C226E0226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8FA-4B62-81A8-34B323C32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FA-4B62-81A8-34B323C32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76F-494A-B15A-77BA8FD10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6F-494A-B15A-77BA8FD10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5.8</c:v>
                </c:pt>
                <c:pt idx="1">
                  <c:v>5.2</c:v>
                </c:pt>
                <c:pt idx="2">
                  <c:v>4.4000000000000004</c:v>
                </c:pt>
                <c:pt idx="3">
                  <c:v>3.7</c:v>
                </c:pt>
                <c:pt idx="4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9C-497E-AF21-97BE78B56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17.100000000000001</c:v>
                </c:pt>
                <c:pt idx="1">
                  <c:v>16.899999999999999</c:v>
                </c:pt>
                <c:pt idx="2">
                  <c:v>12.1</c:v>
                </c:pt>
                <c:pt idx="3">
                  <c:v>6.5</c:v>
                </c:pt>
                <c:pt idx="4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C-497E-AF21-97BE78B56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144</c:v>
                </c:pt>
                <c:pt idx="1">
                  <c:v>126</c:v>
                </c:pt>
                <c:pt idx="2">
                  <c:v>101</c:v>
                </c:pt>
                <c:pt idx="3">
                  <c:v>83</c:v>
                </c:pt>
                <c:pt idx="4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E-4E44-A500-5BB1A25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158</c:v>
                </c:pt>
                <c:pt idx="1">
                  <c:v>117</c:v>
                </c:pt>
                <c:pt idx="2">
                  <c:v>96</c:v>
                </c:pt>
                <c:pt idx="3">
                  <c:v>37</c:v>
                </c:pt>
                <c:pt idx="4">
                  <c:v>9617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5E-4E44-A500-5BB1A25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112.3</c:v>
                </c:pt>
                <c:pt idx="1">
                  <c:v>112.3</c:v>
                </c:pt>
                <c:pt idx="2">
                  <c:v>119.2</c:v>
                </c:pt>
                <c:pt idx="3">
                  <c:v>120.2</c:v>
                </c:pt>
                <c:pt idx="4">
                  <c:v>68.5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B-42F4-85FF-A934BC31C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184.7</c:v>
                </c:pt>
                <c:pt idx="1">
                  <c:v>184.1</c:v>
                </c:pt>
                <c:pt idx="2">
                  <c:v>188.2</c:v>
                </c:pt>
                <c:pt idx="3">
                  <c:v>184.2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3B-42F4-85FF-A934BC31C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41.6</c:v>
                </c:pt>
                <c:pt idx="1">
                  <c:v>20.6</c:v>
                </c:pt>
                <c:pt idx="2">
                  <c:v>24.7</c:v>
                </c:pt>
                <c:pt idx="3">
                  <c:v>28.2</c:v>
                </c:pt>
                <c:pt idx="4">
                  <c:v>-31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F-4508-910C-C4E8C88CF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</c:v>
                </c:pt>
                <c:pt idx="1">
                  <c:v>11.7</c:v>
                </c:pt>
                <c:pt idx="2">
                  <c:v>9.6</c:v>
                </c:pt>
                <c:pt idx="3">
                  <c:v>2.2000000000000002</c:v>
                </c:pt>
                <c:pt idx="4">
                  <c:v>-74.8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F-4508-910C-C4E8C88CF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12717</c:v>
                </c:pt>
                <c:pt idx="1">
                  <c:v>18604</c:v>
                </c:pt>
                <c:pt idx="2">
                  <c:v>23646</c:v>
                </c:pt>
                <c:pt idx="3">
                  <c:v>27809</c:v>
                </c:pt>
                <c:pt idx="4">
                  <c:v>-17422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1-4E17-AAB2-5964849E1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37773</c:v>
                </c:pt>
                <c:pt idx="1">
                  <c:v>33351</c:v>
                </c:pt>
                <c:pt idx="2">
                  <c:v>18755</c:v>
                </c:pt>
                <c:pt idx="3">
                  <c:v>16100</c:v>
                </c:pt>
                <c:pt idx="4">
                  <c:v>4993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21-4E17-AAB2-5964849E1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>
      <selection activeCell="ND31" sqref="ND31:NR31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40" t="s">
        <v>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  <c r="FN2" s="140"/>
      <c r="FO2" s="140"/>
      <c r="FP2" s="140"/>
      <c r="FQ2" s="140"/>
      <c r="FR2" s="140"/>
      <c r="FS2" s="140"/>
      <c r="FT2" s="140"/>
      <c r="FU2" s="140"/>
      <c r="FV2" s="140"/>
      <c r="FW2" s="140"/>
      <c r="FX2" s="140"/>
      <c r="FY2" s="140"/>
      <c r="FZ2" s="140"/>
      <c r="GA2" s="140"/>
      <c r="GB2" s="140"/>
      <c r="GC2" s="140"/>
      <c r="GD2" s="140"/>
      <c r="GE2" s="140"/>
      <c r="GF2" s="140"/>
      <c r="GG2" s="140"/>
      <c r="GH2" s="140"/>
      <c r="GI2" s="140"/>
      <c r="GJ2" s="140"/>
      <c r="GK2" s="140"/>
      <c r="GL2" s="140"/>
      <c r="GM2" s="140"/>
      <c r="GN2" s="140"/>
      <c r="GO2" s="140"/>
      <c r="GP2" s="140"/>
      <c r="GQ2" s="140"/>
      <c r="GR2" s="140"/>
      <c r="GS2" s="140"/>
      <c r="GT2" s="140"/>
      <c r="GU2" s="140"/>
      <c r="GV2" s="140"/>
      <c r="GW2" s="140"/>
      <c r="GX2" s="140"/>
      <c r="GY2" s="140"/>
      <c r="GZ2" s="140"/>
      <c r="HA2" s="140"/>
      <c r="HB2" s="140"/>
      <c r="HC2" s="140"/>
      <c r="HD2" s="140"/>
      <c r="HE2" s="140"/>
      <c r="HF2" s="140"/>
      <c r="HG2" s="140"/>
      <c r="HH2" s="140"/>
      <c r="HI2" s="140"/>
      <c r="HJ2" s="140"/>
      <c r="HK2" s="140"/>
      <c r="HL2" s="140"/>
      <c r="HM2" s="140"/>
      <c r="HN2" s="140"/>
      <c r="HO2" s="140"/>
      <c r="HP2" s="140"/>
      <c r="HQ2" s="140"/>
      <c r="HR2" s="140"/>
      <c r="HS2" s="140"/>
      <c r="HT2" s="140"/>
      <c r="HU2" s="140"/>
      <c r="HV2" s="140"/>
      <c r="HW2" s="140"/>
      <c r="HX2" s="140"/>
      <c r="HY2" s="140"/>
      <c r="HZ2" s="140"/>
      <c r="IA2" s="140"/>
      <c r="IB2" s="140"/>
      <c r="IC2" s="140"/>
      <c r="ID2" s="140"/>
      <c r="IE2" s="140"/>
      <c r="IF2" s="140"/>
      <c r="IG2" s="140"/>
      <c r="IH2" s="140"/>
      <c r="II2" s="140"/>
      <c r="IJ2" s="140"/>
      <c r="IK2" s="140"/>
      <c r="IL2" s="140"/>
      <c r="IM2" s="140"/>
      <c r="IN2" s="140"/>
      <c r="IO2" s="140"/>
      <c r="IP2" s="140"/>
      <c r="IQ2" s="140"/>
      <c r="IR2" s="140"/>
      <c r="IS2" s="140"/>
      <c r="IT2" s="140"/>
      <c r="IU2" s="140"/>
      <c r="IV2" s="140"/>
      <c r="IW2" s="140"/>
      <c r="IX2" s="140"/>
      <c r="IY2" s="140"/>
      <c r="IZ2" s="140"/>
      <c r="JA2" s="140"/>
      <c r="JB2" s="140"/>
      <c r="JC2" s="140"/>
      <c r="JD2" s="140"/>
      <c r="JE2" s="140"/>
      <c r="JF2" s="140"/>
      <c r="JG2" s="140"/>
      <c r="JH2" s="140"/>
      <c r="JI2" s="140"/>
      <c r="JJ2" s="140"/>
      <c r="JK2" s="140"/>
      <c r="JL2" s="140"/>
      <c r="JM2" s="140"/>
      <c r="JN2" s="140"/>
      <c r="JO2" s="140"/>
      <c r="JP2" s="140"/>
      <c r="JQ2" s="140"/>
      <c r="JR2" s="140"/>
      <c r="JS2" s="140"/>
      <c r="JT2" s="140"/>
      <c r="JU2" s="140"/>
      <c r="JV2" s="140"/>
      <c r="JW2" s="140"/>
      <c r="JX2" s="140"/>
      <c r="JY2" s="140"/>
      <c r="JZ2" s="140"/>
      <c r="KA2" s="140"/>
      <c r="KB2" s="140"/>
      <c r="KC2" s="140"/>
      <c r="KD2" s="140"/>
      <c r="KE2" s="140"/>
      <c r="KF2" s="140"/>
      <c r="KG2" s="140"/>
      <c r="KH2" s="140"/>
      <c r="KI2" s="140"/>
      <c r="KJ2" s="140"/>
      <c r="KK2" s="140"/>
      <c r="KL2" s="140"/>
      <c r="KM2" s="140"/>
      <c r="KN2" s="140"/>
      <c r="KO2" s="140"/>
      <c r="KP2" s="140"/>
      <c r="KQ2" s="140"/>
      <c r="KR2" s="140"/>
      <c r="KS2" s="140"/>
      <c r="KT2" s="140"/>
      <c r="KU2" s="140"/>
      <c r="KV2" s="140"/>
      <c r="KW2" s="140"/>
      <c r="KX2" s="140"/>
      <c r="KY2" s="140"/>
      <c r="KZ2" s="140"/>
      <c r="LA2" s="140"/>
      <c r="LB2" s="140"/>
      <c r="LC2" s="140"/>
      <c r="LD2" s="140"/>
      <c r="LE2" s="140"/>
      <c r="LF2" s="140"/>
      <c r="LG2" s="140"/>
      <c r="LH2" s="140"/>
      <c r="LI2" s="140"/>
      <c r="LJ2" s="140"/>
      <c r="LK2" s="140"/>
      <c r="LL2" s="140"/>
      <c r="LM2" s="140"/>
      <c r="LN2" s="140"/>
      <c r="LO2" s="140"/>
      <c r="LP2" s="140"/>
      <c r="LQ2" s="140"/>
      <c r="LR2" s="140"/>
      <c r="LS2" s="140"/>
      <c r="LT2" s="140"/>
      <c r="LU2" s="140"/>
      <c r="LV2" s="140"/>
      <c r="LW2" s="140"/>
      <c r="LX2" s="140"/>
      <c r="LY2" s="140"/>
      <c r="LZ2" s="140"/>
      <c r="MA2" s="140"/>
      <c r="MB2" s="140"/>
      <c r="MC2" s="140"/>
      <c r="MD2" s="140"/>
      <c r="ME2" s="140"/>
      <c r="MF2" s="140"/>
      <c r="MG2" s="140"/>
      <c r="MH2" s="140"/>
      <c r="MI2" s="140"/>
      <c r="MJ2" s="140"/>
      <c r="MK2" s="140"/>
      <c r="ML2" s="140"/>
      <c r="MM2" s="140"/>
      <c r="MN2" s="140"/>
      <c r="MO2" s="140"/>
      <c r="MP2" s="140"/>
      <c r="MQ2" s="140"/>
      <c r="MR2" s="140"/>
      <c r="MS2" s="140"/>
      <c r="MT2" s="140"/>
      <c r="MU2" s="140"/>
      <c r="MV2" s="140"/>
      <c r="MW2" s="140"/>
      <c r="MX2" s="140"/>
      <c r="MY2" s="140"/>
      <c r="MZ2" s="140"/>
      <c r="NA2" s="140"/>
      <c r="NB2" s="140"/>
      <c r="NC2" s="140"/>
      <c r="ND2" s="140"/>
      <c r="NE2" s="140"/>
      <c r="NF2" s="140"/>
      <c r="NG2" s="140"/>
      <c r="NH2" s="140"/>
      <c r="NI2" s="140"/>
      <c r="NJ2" s="140"/>
      <c r="NK2" s="140"/>
      <c r="NL2" s="140"/>
      <c r="NM2" s="140"/>
      <c r="NN2" s="140"/>
      <c r="NO2" s="140"/>
      <c r="NP2" s="140"/>
      <c r="NQ2" s="140"/>
      <c r="NR2" s="140"/>
    </row>
    <row r="3" spans="1:382" ht="9.75" customHeight="1" x14ac:dyDescent="0.2">
      <c r="A3" s="2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40"/>
      <c r="GU3" s="140"/>
      <c r="GV3" s="140"/>
      <c r="GW3" s="140"/>
      <c r="GX3" s="140"/>
      <c r="GY3" s="140"/>
      <c r="GZ3" s="140"/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0"/>
      <c r="HT3" s="140"/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140"/>
      <c r="IG3" s="140"/>
      <c r="IH3" s="140"/>
      <c r="II3" s="140"/>
      <c r="IJ3" s="140"/>
      <c r="IK3" s="140"/>
      <c r="IL3" s="140"/>
      <c r="IM3" s="140"/>
      <c r="IN3" s="140"/>
      <c r="IO3" s="140"/>
      <c r="IP3" s="140"/>
      <c r="IQ3" s="140"/>
      <c r="IR3" s="140"/>
      <c r="IS3" s="140"/>
      <c r="IT3" s="140"/>
      <c r="IU3" s="140"/>
      <c r="IV3" s="140"/>
      <c r="IW3" s="140"/>
      <c r="IX3" s="140"/>
      <c r="IY3" s="140"/>
      <c r="IZ3" s="140"/>
      <c r="JA3" s="140"/>
      <c r="JB3" s="140"/>
      <c r="JC3" s="140"/>
      <c r="JD3" s="140"/>
      <c r="JE3" s="140"/>
      <c r="JF3" s="140"/>
      <c r="JG3" s="140"/>
      <c r="JH3" s="140"/>
      <c r="JI3" s="140"/>
      <c r="JJ3" s="140"/>
      <c r="JK3" s="140"/>
      <c r="JL3" s="140"/>
      <c r="JM3" s="140"/>
      <c r="JN3" s="140"/>
      <c r="JO3" s="140"/>
      <c r="JP3" s="140"/>
      <c r="JQ3" s="140"/>
      <c r="JR3" s="140"/>
      <c r="JS3" s="140"/>
      <c r="JT3" s="140"/>
      <c r="JU3" s="140"/>
      <c r="JV3" s="140"/>
      <c r="JW3" s="140"/>
      <c r="JX3" s="140"/>
      <c r="JY3" s="140"/>
      <c r="JZ3" s="140"/>
      <c r="KA3" s="140"/>
      <c r="KB3" s="140"/>
      <c r="KC3" s="140"/>
      <c r="KD3" s="140"/>
      <c r="KE3" s="140"/>
      <c r="KF3" s="140"/>
      <c r="KG3" s="140"/>
      <c r="KH3" s="140"/>
      <c r="KI3" s="140"/>
      <c r="KJ3" s="140"/>
      <c r="KK3" s="140"/>
      <c r="KL3" s="140"/>
      <c r="KM3" s="140"/>
      <c r="KN3" s="140"/>
      <c r="KO3" s="140"/>
      <c r="KP3" s="140"/>
      <c r="KQ3" s="140"/>
      <c r="KR3" s="140"/>
      <c r="KS3" s="140"/>
      <c r="KT3" s="140"/>
      <c r="KU3" s="140"/>
      <c r="KV3" s="140"/>
      <c r="KW3" s="140"/>
      <c r="KX3" s="140"/>
      <c r="KY3" s="140"/>
      <c r="KZ3" s="140"/>
      <c r="LA3" s="140"/>
      <c r="LB3" s="140"/>
      <c r="LC3" s="140"/>
      <c r="LD3" s="140"/>
      <c r="LE3" s="140"/>
      <c r="LF3" s="140"/>
      <c r="LG3" s="140"/>
      <c r="LH3" s="140"/>
      <c r="LI3" s="140"/>
      <c r="LJ3" s="140"/>
      <c r="LK3" s="140"/>
      <c r="LL3" s="140"/>
      <c r="LM3" s="140"/>
      <c r="LN3" s="140"/>
      <c r="LO3" s="140"/>
      <c r="LP3" s="140"/>
      <c r="LQ3" s="140"/>
      <c r="LR3" s="140"/>
      <c r="LS3" s="140"/>
      <c r="LT3" s="140"/>
      <c r="LU3" s="140"/>
      <c r="LV3" s="140"/>
      <c r="LW3" s="140"/>
      <c r="LX3" s="140"/>
      <c r="LY3" s="140"/>
      <c r="LZ3" s="140"/>
      <c r="MA3" s="140"/>
      <c r="MB3" s="140"/>
      <c r="MC3" s="140"/>
      <c r="MD3" s="140"/>
      <c r="ME3" s="140"/>
      <c r="MF3" s="140"/>
      <c r="MG3" s="140"/>
      <c r="MH3" s="140"/>
      <c r="MI3" s="140"/>
      <c r="MJ3" s="140"/>
      <c r="MK3" s="140"/>
      <c r="ML3" s="140"/>
      <c r="MM3" s="140"/>
      <c r="MN3" s="140"/>
      <c r="MO3" s="140"/>
      <c r="MP3" s="140"/>
      <c r="MQ3" s="140"/>
      <c r="MR3" s="140"/>
      <c r="MS3" s="140"/>
      <c r="MT3" s="140"/>
      <c r="MU3" s="140"/>
      <c r="MV3" s="140"/>
      <c r="MW3" s="140"/>
      <c r="MX3" s="140"/>
      <c r="MY3" s="140"/>
      <c r="MZ3" s="140"/>
      <c r="NA3" s="140"/>
      <c r="NB3" s="140"/>
      <c r="NC3" s="140"/>
      <c r="ND3" s="140"/>
      <c r="NE3" s="140"/>
      <c r="NF3" s="140"/>
      <c r="NG3" s="140"/>
      <c r="NH3" s="140"/>
      <c r="NI3" s="140"/>
      <c r="NJ3" s="140"/>
      <c r="NK3" s="140"/>
      <c r="NL3" s="140"/>
      <c r="NM3" s="140"/>
      <c r="NN3" s="140"/>
      <c r="NO3" s="140"/>
      <c r="NP3" s="140"/>
      <c r="NQ3" s="140"/>
      <c r="NR3" s="140"/>
    </row>
    <row r="4" spans="1:382" ht="9.75" customHeight="1" x14ac:dyDescent="0.2">
      <c r="A4" s="2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  <c r="IU4" s="140"/>
      <c r="IV4" s="140"/>
      <c r="IW4" s="140"/>
      <c r="IX4" s="140"/>
      <c r="IY4" s="140"/>
      <c r="IZ4" s="140"/>
      <c r="JA4" s="140"/>
      <c r="JB4" s="140"/>
      <c r="JC4" s="140"/>
      <c r="JD4" s="140"/>
      <c r="JE4" s="140"/>
      <c r="JF4" s="140"/>
      <c r="JG4" s="140"/>
      <c r="JH4" s="140"/>
      <c r="JI4" s="140"/>
      <c r="JJ4" s="140"/>
      <c r="JK4" s="140"/>
      <c r="JL4" s="140"/>
      <c r="JM4" s="140"/>
      <c r="JN4" s="140"/>
      <c r="JO4" s="140"/>
      <c r="JP4" s="140"/>
      <c r="JQ4" s="140"/>
      <c r="JR4" s="140"/>
      <c r="JS4" s="140"/>
      <c r="JT4" s="140"/>
      <c r="JU4" s="140"/>
      <c r="JV4" s="140"/>
      <c r="JW4" s="140"/>
      <c r="JX4" s="140"/>
      <c r="JY4" s="140"/>
      <c r="JZ4" s="140"/>
      <c r="KA4" s="140"/>
      <c r="KB4" s="140"/>
      <c r="KC4" s="140"/>
      <c r="KD4" s="140"/>
      <c r="KE4" s="140"/>
      <c r="KF4" s="140"/>
      <c r="KG4" s="140"/>
      <c r="KH4" s="140"/>
      <c r="KI4" s="140"/>
      <c r="KJ4" s="140"/>
      <c r="KK4" s="140"/>
      <c r="KL4" s="140"/>
      <c r="KM4" s="140"/>
      <c r="KN4" s="140"/>
      <c r="KO4" s="140"/>
      <c r="KP4" s="140"/>
      <c r="KQ4" s="140"/>
      <c r="KR4" s="140"/>
      <c r="KS4" s="140"/>
      <c r="KT4" s="140"/>
      <c r="KU4" s="140"/>
      <c r="KV4" s="140"/>
      <c r="KW4" s="140"/>
      <c r="KX4" s="140"/>
      <c r="KY4" s="140"/>
      <c r="KZ4" s="140"/>
      <c r="LA4" s="140"/>
      <c r="LB4" s="140"/>
      <c r="LC4" s="140"/>
      <c r="LD4" s="140"/>
      <c r="LE4" s="140"/>
      <c r="LF4" s="140"/>
      <c r="LG4" s="140"/>
      <c r="LH4" s="140"/>
      <c r="LI4" s="140"/>
      <c r="LJ4" s="140"/>
      <c r="LK4" s="140"/>
      <c r="LL4" s="140"/>
      <c r="LM4" s="140"/>
      <c r="LN4" s="140"/>
      <c r="LO4" s="140"/>
      <c r="LP4" s="140"/>
      <c r="LQ4" s="140"/>
      <c r="LR4" s="140"/>
      <c r="LS4" s="140"/>
      <c r="LT4" s="140"/>
      <c r="LU4" s="140"/>
      <c r="LV4" s="140"/>
      <c r="LW4" s="140"/>
      <c r="LX4" s="140"/>
      <c r="LY4" s="140"/>
      <c r="LZ4" s="140"/>
      <c r="MA4" s="140"/>
      <c r="MB4" s="140"/>
      <c r="MC4" s="140"/>
      <c r="MD4" s="140"/>
      <c r="ME4" s="140"/>
      <c r="MF4" s="140"/>
      <c r="MG4" s="140"/>
      <c r="MH4" s="140"/>
      <c r="MI4" s="140"/>
      <c r="MJ4" s="140"/>
      <c r="MK4" s="140"/>
      <c r="ML4" s="140"/>
      <c r="MM4" s="140"/>
      <c r="MN4" s="140"/>
      <c r="MO4" s="140"/>
      <c r="MP4" s="140"/>
      <c r="MQ4" s="140"/>
      <c r="MR4" s="140"/>
      <c r="MS4" s="140"/>
      <c r="MT4" s="140"/>
      <c r="MU4" s="140"/>
      <c r="MV4" s="140"/>
      <c r="MW4" s="140"/>
      <c r="MX4" s="140"/>
      <c r="MY4" s="140"/>
      <c r="MZ4" s="140"/>
      <c r="NA4" s="140"/>
      <c r="NB4" s="140"/>
      <c r="NC4" s="140"/>
      <c r="ND4" s="140"/>
      <c r="NE4" s="140"/>
      <c r="NF4" s="140"/>
      <c r="NG4" s="140"/>
      <c r="NH4" s="140"/>
      <c r="NI4" s="140"/>
      <c r="NJ4" s="140"/>
      <c r="NK4" s="140"/>
      <c r="NL4" s="140"/>
      <c r="NM4" s="140"/>
      <c r="NN4" s="140"/>
      <c r="NO4" s="140"/>
      <c r="NP4" s="140"/>
      <c r="NQ4" s="140"/>
      <c r="NR4" s="140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41" t="str">
        <f>データ!H6&amp;"　"&amp;データ!I6</f>
        <v>香川県　多目的広場地下駐車場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1"/>
      <c r="CO6" s="141"/>
      <c r="CP6" s="141"/>
      <c r="CQ6" s="141"/>
      <c r="CR6" s="141"/>
      <c r="CS6" s="141"/>
      <c r="CT6" s="141"/>
      <c r="CU6" s="141"/>
      <c r="CV6" s="141"/>
      <c r="CW6" s="141"/>
      <c r="CX6" s="141"/>
      <c r="CY6" s="141"/>
      <c r="CZ6" s="141"/>
      <c r="DA6" s="141"/>
      <c r="DB6" s="141"/>
      <c r="DC6" s="141"/>
      <c r="DD6" s="141"/>
      <c r="DE6" s="141"/>
      <c r="DF6" s="141"/>
      <c r="DG6" s="141"/>
      <c r="DH6" s="141"/>
      <c r="DI6" s="141"/>
      <c r="DJ6" s="141"/>
      <c r="DK6" s="141"/>
      <c r="DL6" s="141"/>
      <c r="DM6" s="141"/>
      <c r="DN6" s="141"/>
      <c r="DO6" s="141"/>
      <c r="DP6" s="141"/>
      <c r="DQ6" s="141"/>
      <c r="DR6" s="141"/>
      <c r="DS6" s="141"/>
      <c r="DT6" s="141"/>
      <c r="DU6" s="141"/>
      <c r="DV6" s="141"/>
      <c r="DW6" s="141"/>
      <c r="DX6" s="141"/>
      <c r="DY6" s="141"/>
      <c r="DZ6" s="141"/>
      <c r="EA6" s="141"/>
      <c r="EB6" s="141"/>
      <c r="EC6" s="141"/>
      <c r="ED6" s="141"/>
      <c r="EE6" s="141"/>
      <c r="EF6" s="141"/>
      <c r="EG6" s="141"/>
      <c r="EH6" s="141"/>
      <c r="EI6" s="141"/>
      <c r="EJ6" s="141"/>
      <c r="EK6" s="141"/>
      <c r="EL6" s="141"/>
      <c r="EM6" s="141"/>
      <c r="EN6" s="141"/>
      <c r="EO6" s="141"/>
      <c r="EP6" s="141"/>
      <c r="EQ6" s="141"/>
      <c r="ER6" s="141"/>
      <c r="ES6" s="141"/>
      <c r="ET6" s="141"/>
      <c r="EU6" s="141"/>
      <c r="EV6" s="141"/>
      <c r="EW6" s="141"/>
      <c r="EX6" s="141"/>
      <c r="EY6" s="141"/>
      <c r="EZ6" s="141"/>
      <c r="FA6" s="141"/>
      <c r="FB6" s="141"/>
      <c r="FC6" s="141"/>
      <c r="FD6" s="141"/>
      <c r="FE6" s="141"/>
      <c r="FF6" s="141"/>
      <c r="FG6" s="141"/>
      <c r="FH6" s="141"/>
      <c r="FI6" s="141"/>
      <c r="FJ6" s="141"/>
      <c r="FK6" s="141"/>
      <c r="FL6" s="141"/>
      <c r="FM6" s="141"/>
      <c r="FN6" s="141"/>
      <c r="FO6" s="141"/>
      <c r="FP6" s="141"/>
      <c r="FQ6" s="141"/>
      <c r="FR6" s="141"/>
      <c r="FS6" s="141"/>
      <c r="FT6" s="141"/>
      <c r="FU6" s="141"/>
      <c r="FV6" s="141"/>
      <c r="FW6" s="141"/>
      <c r="FX6" s="141"/>
      <c r="FY6" s="141"/>
      <c r="FZ6" s="141"/>
      <c r="GA6" s="141"/>
      <c r="GB6" s="141"/>
      <c r="GC6" s="141"/>
      <c r="GD6" s="141"/>
      <c r="GE6" s="141"/>
      <c r="GF6" s="141"/>
      <c r="GG6" s="141"/>
      <c r="GH6" s="141"/>
      <c r="GI6" s="141"/>
      <c r="GJ6" s="141"/>
      <c r="GK6" s="141"/>
      <c r="GL6" s="141"/>
      <c r="GM6" s="141"/>
      <c r="GN6" s="141"/>
      <c r="GO6" s="141"/>
      <c r="GP6" s="141"/>
      <c r="GQ6" s="141"/>
      <c r="GR6" s="141"/>
      <c r="GS6" s="141"/>
      <c r="GT6" s="141"/>
      <c r="GU6" s="141"/>
      <c r="GV6" s="141"/>
      <c r="GW6" s="141"/>
      <c r="GX6" s="14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4" t="s">
        <v>1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6"/>
      <c r="AQ7" s="134" t="s">
        <v>2</v>
      </c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6"/>
      <c r="CF7" s="134" t="s">
        <v>3</v>
      </c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6"/>
      <c r="DU7" s="142" t="s">
        <v>4</v>
      </c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37" t="s">
        <v>5</v>
      </c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7" t="s">
        <v>6</v>
      </c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  <c r="IU7" s="137"/>
      <c r="IV7" s="137"/>
      <c r="IW7" s="137"/>
      <c r="IX7" s="137"/>
      <c r="IY7" s="137"/>
      <c r="IZ7" s="137"/>
      <c r="JA7" s="137"/>
      <c r="JB7" s="137"/>
      <c r="JC7" s="137"/>
      <c r="JD7" s="137"/>
      <c r="JE7" s="137"/>
      <c r="JF7" s="137"/>
      <c r="JG7" s="137"/>
      <c r="JH7" s="137"/>
      <c r="JI7" s="137"/>
      <c r="JJ7" s="137"/>
      <c r="JK7" s="137"/>
      <c r="JL7" s="137"/>
      <c r="JM7" s="137"/>
      <c r="JN7" s="137"/>
      <c r="JO7" s="137"/>
      <c r="JP7" s="137"/>
      <c r="JQ7" s="137" t="s">
        <v>7</v>
      </c>
      <c r="JR7" s="137"/>
      <c r="JS7" s="137"/>
      <c r="JT7" s="137"/>
      <c r="JU7" s="137"/>
      <c r="JV7" s="137"/>
      <c r="JW7" s="137"/>
      <c r="JX7" s="137"/>
      <c r="JY7" s="137"/>
      <c r="JZ7" s="137"/>
      <c r="KA7" s="137"/>
      <c r="KB7" s="137"/>
      <c r="KC7" s="137"/>
      <c r="KD7" s="137"/>
      <c r="KE7" s="137"/>
      <c r="KF7" s="137"/>
      <c r="KG7" s="137"/>
      <c r="KH7" s="137"/>
      <c r="KI7" s="137"/>
      <c r="KJ7" s="137"/>
      <c r="KK7" s="137"/>
      <c r="KL7" s="137"/>
      <c r="KM7" s="137"/>
      <c r="KN7" s="137"/>
      <c r="KO7" s="137"/>
      <c r="KP7" s="137"/>
      <c r="KQ7" s="137"/>
      <c r="KR7" s="137"/>
      <c r="KS7" s="137"/>
      <c r="KT7" s="137"/>
      <c r="KU7" s="137"/>
      <c r="KV7" s="137"/>
      <c r="KW7" s="137"/>
      <c r="KX7" s="137"/>
      <c r="KY7" s="137"/>
      <c r="KZ7" s="137"/>
      <c r="LA7" s="137"/>
      <c r="LB7" s="137"/>
      <c r="LC7" s="137"/>
      <c r="LD7" s="137"/>
      <c r="LE7" s="137"/>
      <c r="LF7" s="137"/>
      <c r="LG7" s="137"/>
      <c r="LH7" s="137"/>
      <c r="LI7" s="137"/>
      <c r="LJ7" s="137" t="s">
        <v>8</v>
      </c>
      <c r="LK7" s="137"/>
      <c r="LL7" s="137"/>
      <c r="LM7" s="137"/>
      <c r="LN7" s="137"/>
      <c r="LO7" s="137"/>
      <c r="LP7" s="137"/>
      <c r="LQ7" s="137"/>
      <c r="LR7" s="137"/>
      <c r="LS7" s="137"/>
      <c r="LT7" s="137"/>
      <c r="LU7" s="137"/>
      <c r="LV7" s="137"/>
      <c r="LW7" s="137"/>
      <c r="LX7" s="137"/>
      <c r="LY7" s="137"/>
      <c r="LZ7" s="137"/>
      <c r="MA7" s="137"/>
      <c r="MB7" s="137"/>
      <c r="MC7" s="137"/>
      <c r="MD7" s="137"/>
      <c r="ME7" s="137"/>
      <c r="MF7" s="137"/>
      <c r="MG7" s="137"/>
      <c r="MH7" s="137"/>
      <c r="MI7" s="137"/>
      <c r="MJ7" s="137"/>
      <c r="MK7" s="137"/>
      <c r="ML7" s="137"/>
      <c r="MM7" s="137"/>
      <c r="MN7" s="137"/>
      <c r="MO7" s="137"/>
      <c r="MP7" s="137"/>
      <c r="MQ7" s="137"/>
      <c r="MR7" s="137"/>
      <c r="MS7" s="137"/>
      <c r="MT7" s="137"/>
      <c r="MU7" s="137"/>
      <c r="MV7" s="137"/>
      <c r="MW7" s="137"/>
      <c r="MX7" s="137"/>
      <c r="MY7" s="137"/>
      <c r="MZ7" s="137"/>
      <c r="NA7" s="137"/>
      <c r="NB7" s="137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3" t="str">
        <f>データ!J7</f>
        <v>法非適用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5"/>
      <c r="AQ8" s="123" t="str">
        <f>データ!K7</f>
        <v>駐車場整備事業</v>
      </c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5"/>
      <c r="CF8" s="123" t="str">
        <f>データ!L7</f>
        <v>-</v>
      </c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5"/>
      <c r="DU8" s="127" t="str">
        <f>データ!M7</f>
        <v>Ａ２Ｂ１</v>
      </c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 t="str">
        <f>データ!N7</f>
        <v>非設置</v>
      </c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7" t="str">
        <f>データ!S7</f>
        <v>駅</v>
      </c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  <c r="IR8" s="127"/>
      <c r="IS8" s="127"/>
      <c r="IT8" s="127"/>
      <c r="IU8" s="127"/>
      <c r="IV8" s="127"/>
      <c r="IW8" s="127"/>
      <c r="IX8" s="127"/>
      <c r="IY8" s="127"/>
      <c r="IZ8" s="127"/>
      <c r="JA8" s="127"/>
      <c r="JB8" s="127"/>
      <c r="JC8" s="127"/>
      <c r="JD8" s="127"/>
      <c r="JE8" s="127"/>
      <c r="JF8" s="127"/>
      <c r="JG8" s="127"/>
      <c r="JH8" s="127"/>
      <c r="JI8" s="127"/>
      <c r="JJ8" s="127"/>
      <c r="JK8" s="127"/>
      <c r="JL8" s="127"/>
      <c r="JM8" s="127"/>
      <c r="JN8" s="127"/>
      <c r="JO8" s="127"/>
      <c r="JP8" s="127"/>
      <c r="JQ8" s="127" t="str">
        <f>データ!T7</f>
        <v>無</v>
      </c>
      <c r="JR8" s="127"/>
      <c r="JS8" s="127"/>
      <c r="JT8" s="127"/>
      <c r="JU8" s="127"/>
      <c r="JV8" s="127"/>
      <c r="JW8" s="127"/>
      <c r="JX8" s="127"/>
      <c r="JY8" s="127"/>
      <c r="JZ8" s="127"/>
      <c r="KA8" s="127"/>
      <c r="KB8" s="127"/>
      <c r="KC8" s="127"/>
      <c r="KD8" s="127"/>
      <c r="KE8" s="127"/>
      <c r="KF8" s="127"/>
      <c r="KG8" s="127"/>
      <c r="KH8" s="127"/>
      <c r="KI8" s="127"/>
      <c r="KJ8" s="127"/>
      <c r="KK8" s="127"/>
      <c r="KL8" s="127"/>
      <c r="KM8" s="127"/>
      <c r="KN8" s="127"/>
      <c r="KO8" s="127"/>
      <c r="KP8" s="127"/>
      <c r="KQ8" s="127"/>
      <c r="KR8" s="127"/>
      <c r="KS8" s="127"/>
      <c r="KT8" s="127"/>
      <c r="KU8" s="127"/>
      <c r="KV8" s="127"/>
      <c r="KW8" s="127"/>
      <c r="KX8" s="127"/>
      <c r="KY8" s="127"/>
      <c r="KZ8" s="127"/>
      <c r="LA8" s="127"/>
      <c r="LB8" s="127"/>
      <c r="LC8" s="127"/>
      <c r="LD8" s="127"/>
      <c r="LE8" s="127"/>
      <c r="LF8" s="127"/>
      <c r="LG8" s="127"/>
      <c r="LH8" s="127"/>
      <c r="LI8" s="127"/>
      <c r="LJ8" s="126">
        <f>データ!U7</f>
        <v>14056</v>
      </c>
      <c r="LK8" s="126"/>
      <c r="LL8" s="126"/>
      <c r="LM8" s="126"/>
      <c r="LN8" s="126"/>
      <c r="LO8" s="126"/>
      <c r="LP8" s="126"/>
      <c r="LQ8" s="126"/>
      <c r="LR8" s="126"/>
      <c r="LS8" s="126"/>
      <c r="LT8" s="126"/>
      <c r="LU8" s="126"/>
      <c r="LV8" s="126"/>
      <c r="LW8" s="126"/>
      <c r="LX8" s="126"/>
      <c r="LY8" s="126"/>
      <c r="LZ8" s="126"/>
      <c r="MA8" s="126"/>
      <c r="MB8" s="126"/>
      <c r="MC8" s="126"/>
      <c r="MD8" s="126"/>
      <c r="ME8" s="126"/>
      <c r="MF8" s="126"/>
      <c r="MG8" s="126"/>
      <c r="MH8" s="126"/>
      <c r="MI8" s="126"/>
      <c r="MJ8" s="126"/>
      <c r="MK8" s="126"/>
      <c r="ML8" s="126"/>
      <c r="MM8" s="126"/>
      <c r="MN8" s="126"/>
      <c r="MO8" s="126"/>
      <c r="MP8" s="126"/>
      <c r="MQ8" s="126"/>
      <c r="MR8" s="126"/>
      <c r="MS8" s="126"/>
      <c r="MT8" s="126"/>
      <c r="MU8" s="126"/>
      <c r="MV8" s="126"/>
      <c r="MW8" s="126"/>
      <c r="MX8" s="126"/>
      <c r="MY8" s="126"/>
      <c r="MZ8" s="126"/>
      <c r="NA8" s="126"/>
      <c r="NB8" s="126"/>
      <c r="NC8" s="3"/>
      <c r="ND8" s="132" t="s">
        <v>10</v>
      </c>
      <c r="NE8" s="133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4" t="s">
        <v>12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6"/>
      <c r="AQ9" s="134" t="s">
        <v>13</v>
      </c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6"/>
      <c r="CF9" s="134" t="s">
        <v>14</v>
      </c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6"/>
      <c r="DU9" s="137" t="s">
        <v>15</v>
      </c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7"/>
      <c r="EG9" s="137"/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7" t="s">
        <v>16</v>
      </c>
      <c r="HY9" s="137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  <c r="IU9" s="137"/>
      <c r="IV9" s="137"/>
      <c r="IW9" s="137"/>
      <c r="IX9" s="137"/>
      <c r="IY9" s="137"/>
      <c r="IZ9" s="137"/>
      <c r="JA9" s="137"/>
      <c r="JB9" s="137"/>
      <c r="JC9" s="137"/>
      <c r="JD9" s="137"/>
      <c r="JE9" s="137"/>
      <c r="JF9" s="137"/>
      <c r="JG9" s="137"/>
      <c r="JH9" s="137"/>
      <c r="JI9" s="137"/>
      <c r="JJ9" s="137"/>
      <c r="JK9" s="137"/>
      <c r="JL9" s="137"/>
      <c r="JM9" s="137"/>
      <c r="JN9" s="137"/>
      <c r="JO9" s="137"/>
      <c r="JP9" s="137"/>
      <c r="JQ9" s="137" t="s">
        <v>17</v>
      </c>
      <c r="JR9" s="137"/>
      <c r="JS9" s="137"/>
      <c r="JT9" s="137"/>
      <c r="JU9" s="137"/>
      <c r="JV9" s="137"/>
      <c r="JW9" s="137"/>
      <c r="JX9" s="137"/>
      <c r="JY9" s="137"/>
      <c r="JZ9" s="137"/>
      <c r="KA9" s="137"/>
      <c r="KB9" s="137"/>
      <c r="KC9" s="137"/>
      <c r="KD9" s="137"/>
      <c r="KE9" s="137"/>
      <c r="KF9" s="137"/>
      <c r="KG9" s="137"/>
      <c r="KH9" s="137"/>
      <c r="KI9" s="137"/>
      <c r="KJ9" s="137"/>
      <c r="KK9" s="137"/>
      <c r="KL9" s="137"/>
      <c r="KM9" s="137"/>
      <c r="KN9" s="137"/>
      <c r="KO9" s="137"/>
      <c r="KP9" s="137"/>
      <c r="KQ9" s="137"/>
      <c r="KR9" s="137"/>
      <c r="KS9" s="137"/>
      <c r="KT9" s="137"/>
      <c r="KU9" s="137"/>
      <c r="KV9" s="137"/>
      <c r="KW9" s="137"/>
      <c r="KX9" s="137"/>
      <c r="KY9" s="137"/>
      <c r="KZ9" s="137"/>
      <c r="LA9" s="137"/>
      <c r="LB9" s="137"/>
      <c r="LC9" s="137"/>
      <c r="LD9" s="137"/>
      <c r="LE9" s="137"/>
      <c r="LF9" s="137"/>
      <c r="LG9" s="137"/>
      <c r="LH9" s="137"/>
      <c r="LI9" s="137"/>
      <c r="LJ9" s="137" t="s">
        <v>18</v>
      </c>
      <c r="LK9" s="137"/>
      <c r="LL9" s="137"/>
      <c r="LM9" s="137"/>
      <c r="LN9" s="137"/>
      <c r="LO9" s="137"/>
      <c r="LP9" s="137"/>
      <c r="LQ9" s="137"/>
      <c r="LR9" s="137"/>
      <c r="LS9" s="137"/>
      <c r="LT9" s="137"/>
      <c r="LU9" s="137"/>
      <c r="LV9" s="137"/>
      <c r="LW9" s="137"/>
      <c r="LX9" s="137"/>
      <c r="LY9" s="137"/>
      <c r="LZ9" s="137"/>
      <c r="MA9" s="137"/>
      <c r="MB9" s="137"/>
      <c r="MC9" s="137"/>
      <c r="MD9" s="137"/>
      <c r="ME9" s="137"/>
      <c r="MF9" s="137"/>
      <c r="MG9" s="137"/>
      <c r="MH9" s="137"/>
      <c r="MI9" s="137"/>
      <c r="MJ9" s="137"/>
      <c r="MK9" s="137"/>
      <c r="ML9" s="137"/>
      <c r="MM9" s="137"/>
      <c r="MN9" s="137"/>
      <c r="MO9" s="137"/>
      <c r="MP9" s="137"/>
      <c r="MQ9" s="137"/>
      <c r="MR9" s="137"/>
      <c r="MS9" s="137"/>
      <c r="MT9" s="137"/>
      <c r="MU9" s="137"/>
      <c r="MV9" s="137"/>
      <c r="MW9" s="137"/>
      <c r="MX9" s="137"/>
      <c r="MY9" s="137"/>
      <c r="MZ9" s="137"/>
      <c r="NA9" s="137"/>
      <c r="NB9" s="137"/>
      <c r="NC9" s="3"/>
      <c r="ND9" s="138" t="s">
        <v>19</v>
      </c>
      <c r="NE9" s="139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">
        <v>125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3" t="str">
        <f>データ!Q7</f>
        <v>地下式</v>
      </c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5"/>
      <c r="DU10" s="126">
        <f>データ!R7</f>
        <v>17</v>
      </c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6">
        <f>データ!V7</f>
        <v>302</v>
      </c>
      <c r="HY10" s="126"/>
      <c r="HZ10" s="126"/>
      <c r="IA10" s="126"/>
      <c r="IB10" s="126"/>
      <c r="IC10" s="126"/>
      <c r="ID10" s="126"/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  <c r="IR10" s="126"/>
      <c r="IS10" s="126"/>
      <c r="IT10" s="126"/>
      <c r="IU10" s="126"/>
      <c r="IV10" s="126"/>
      <c r="IW10" s="126"/>
      <c r="IX10" s="126"/>
      <c r="IY10" s="126"/>
      <c r="IZ10" s="126"/>
      <c r="JA10" s="126"/>
      <c r="JB10" s="126"/>
      <c r="JC10" s="126"/>
      <c r="JD10" s="126"/>
      <c r="JE10" s="126"/>
      <c r="JF10" s="126"/>
      <c r="JG10" s="126"/>
      <c r="JH10" s="126"/>
      <c r="JI10" s="126"/>
      <c r="JJ10" s="126"/>
      <c r="JK10" s="126"/>
      <c r="JL10" s="126"/>
      <c r="JM10" s="126"/>
      <c r="JN10" s="126"/>
      <c r="JO10" s="126"/>
      <c r="JP10" s="126"/>
      <c r="JQ10" s="126">
        <f>データ!W7</f>
        <v>300</v>
      </c>
      <c r="JR10" s="126"/>
      <c r="JS10" s="126"/>
      <c r="JT10" s="126"/>
      <c r="JU10" s="126"/>
      <c r="JV10" s="126"/>
      <c r="JW10" s="126"/>
      <c r="JX10" s="126"/>
      <c r="JY10" s="126"/>
      <c r="JZ10" s="126"/>
      <c r="KA10" s="126"/>
      <c r="KB10" s="126"/>
      <c r="KC10" s="126"/>
      <c r="KD10" s="126"/>
      <c r="KE10" s="126"/>
      <c r="KF10" s="126"/>
      <c r="KG10" s="126"/>
      <c r="KH10" s="126"/>
      <c r="KI10" s="126"/>
      <c r="KJ10" s="126"/>
      <c r="KK10" s="126"/>
      <c r="KL10" s="126"/>
      <c r="KM10" s="126"/>
      <c r="KN10" s="126"/>
      <c r="KO10" s="126"/>
      <c r="KP10" s="126"/>
      <c r="KQ10" s="126"/>
      <c r="KR10" s="126"/>
      <c r="KS10" s="126"/>
      <c r="KT10" s="126"/>
      <c r="KU10" s="126"/>
      <c r="KV10" s="126"/>
      <c r="KW10" s="126"/>
      <c r="KX10" s="126"/>
      <c r="KY10" s="126"/>
      <c r="KZ10" s="126"/>
      <c r="LA10" s="126"/>
      <c r="LB10" s="126"/>
      <c r="LC10" s="126"/>
      <c r="LD10" s="126"/>
      <c r="LE10" s="126"/>
      <c r="LF10" s="126"/>
      <c r="LG10" s="126"/>
      <c r="LH10" s="126"/>
      <c r="LI10" s="126"/>
      <c r="LJ10" s="127" t="str">
        <f>データ!X7</f>
        <v>代行制</v>
      </c>
      <c r="LK10" s="127"/>
      <c r="LL10" s="127"/>
      <c r="LM10" s="127"/>
      <c r="LN10" s="127"/>
      <c r="LO10" s="127"/>
      <c r="LP10" s="127"/>
      <c r="LQ10" s="127"/>
      <c r="LR10" s="127"/>
      <c r="LS10" s="127"/>
      <c r="LT10" s="127"/>
      <c r="LU10" s="127"/>
      <c r="LV10" s="127"/>
      <c r="LW10" s="127"/>
      <c r="LX10" s="127"/>
      <c r="LY10" s="127"/>
      <c r="LZ10" s="127"/>
      <c r="MA10" s="127"/>
      <c r="MB10" s="127"/>
      <c r="MC10" s="127"/>
      <c r="MD10" s="127"/>
      <c r="ME10" s="127"/>
      <c r="MF10" s="127"/>
      <c r="MG10" s="127"/>
      <c r="MH10" s="127"/>
      <c r="MI10" s="127"/>
      <c r="MJ10" s="127"/>
      <c r="MK10" s="127"/>
      <c r="ML10" s="127"/>
      <c r="MM10" s="127"/>
      <c r="MN10" s="127"/>
      <c r="MO10" s="127"/>
      <c r="MP10" s="127"/>
      <c r="MQ10" s="127"/>
      <c r="MR10" s="127"/>
      <c r="MS10" s="127"/>
      <c r="MT10" s="127"/>
      <c r="MU10" s="127"/>
      <c r="MV10" s="127"/>
      <c r="MW10" s="127"/>
      <c r="MX10" s="127"/>
      <c r="MY10" s="127"/>
      <c r="MZ10" s="127"/>
      <c r="NA10" s="127"/>
      <c r="NB10" s="127"/>
      <c r="NC10" s="2"/>
      <c r="ND10" s="128" t="s">
        <v>21</v>
      </c>
      <c r="NE10" s="129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30" t="s">
        <v>23</v>
      </c>
      <c r="NE11" s="130"/>
      <c r="NF11" s="130"/>
      <c r="NG11" s="130"/>
      <c r="NH11" s="130"/>
      <c r="NI11" s="130"/>
      <c r="NJ11" s="130"/>
      <c r="NK11" s="130"/>
      <c r="NL11" s="130"/>
      <c r="NM11" s="130"/>
      <c r="NN11" s="130"/>
      <c r="NO11" s="130"/>
      <c r="NP11" s="130"/>
      <c r="NQ11" s="130"/>
      <c r="NR11" s="130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30"/>
      <c r="NE12" s="130"/>
      <c r="NF12" s="130"/>
      <c r="NG12" s="130"/>
      <c r="NH12" s="130"/>
      <c r="NI12" s="130"/>
      <c r="NJ12" s="130"/>
      <c r="NK12" s="130"/>
      <c r="NL12" s="130"/>
      <c r="NM12" s="130"/>
      <c r="NN12" s="130"/>
      <c r="NO12" s="130"/>
      <c r="NP12" s="130"/>
      <c r="NQ12" s="130"/>
      <c r="NR12" s="130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31"/>
      <c r="NE13" s="131"/>
      <c r="NF13" s="131"/>
      <c r="NG13" s="131"/>
      <c r="NH13" s="131"/>
      <c r="NI13" s="131"/>
      <c r="NJ13" s="131"/>
      <c r="NK13" s="131"/>
      <c r="NL13" s="131"/>
      <c r="NM13" s="131"/>
      <c r="NN13" s="131"/>
      <c r="NO13" s="131"/>
      <c r="NP13" s="131"/>
      <c r="NQ13" s="131"/>
      <c r="NR13" s="131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14" t="s">
        <v>138</v>
      </c>
      <c r="NE15" s="115"/>
      <c r="NF15" s="115"/>
      <c r="NG15" s="115"/>
      <c r="NH15" s="115"/>
      <c r="NI15" s="115"/>
      <c r="NJ15" s="115"/>
      <c r="NK15" s="115"/>
      <c r="NL15" s="115"/>
      <c r="NM15" s="115"/>
      <c r="NN15" s="115"/>
      <c r="NO15" s="115"/>
      <c r="NP15" s="115"/>
      <c r="NQ15" s="115"/>
      <c r="NR15" s="116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4"/>
      <c r="NE16" s="115"/>
      <c r="NF16" s="115"/>
      <c r="NG16" s="115"/>
      <c r="NH16" s="115"/>
      <c r="NI16" s="115"/>
      <c r="NJ16" s="115"/>
      <c r="NK16" s="115"/>
      <c r="NL16" s="115"/>
      <c r="NM16" s="115"/>
      <c r="NN16" s="115"/>
      <c r="NO16" s="115"/>
      <c r="NP16" s="115"/>
      <c r="NQ16" s="115"/>
      <c r="NR16" s="116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4"/>
      <c r="NE17" s="115"/>
      <c r="NF17" s="115"/>
      <c r="NG17" s="115"/>
      <c r="NH17" s="115"/>
      <c r="NI17" s="115"/>
      <c r="NJ17" s="115"/>
      <c r="NK17" s="115"/>
      <c r="NL17" s="115"/>
      <c r="NM17" s="115"/>
      <c r="NN17" s="115"/>
      <c r="NO17" s="115"/>
      <c r="NP17" s="115"/>
      <c r="NQ17" s="115"/>
      <c r="NR17" s="116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4"/>
      <c r="NE18" s="115"/>
      <c r="NF18" s="115"/>
      <c r="NG18" s="115"/>
      <c r="NH18" s="115"/>
      <c r="NI18" s="115"/>
      <c r="NJ18" s="115"/>
      <c r="NK18" s="115"/>
      <c r="NL18" s="115"/>
      <c r="NM18" s="115"/>
      <c r="NN18" s="115"/>
      <c r="NO18" s="115"/>
      <c r="NP18" s="115"/>
      <c r="NQ18" s="115"/>
      <c r="NR18" s="116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4"/>
      <c r="NE19" s="115"/>
      <c r="NF19" s="115"/>
      <c r="NG19" s="115"/>
      <c r="NH19" s="115"/>
      <c r="NI19" s="115"/>
      <c r="NJ19" s="115"/>
      <c r="NK19" s="115"/>
      <c r="NL19" s="115"/>
      <c r="NM19" s="115"/>
      <c r="NN19" s="115"/>
      <c r="NO19" s="115"/>
      <c r="NP19" s="115"/>
      <c r="NQ19" s="115"/>
      <c r="NR19" s="116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4"/>
      <c r="NE20" s="115"/>
      <c r="NF20" s="115"/>
      <c r="NG20" s="115"/>
      <c r="NH20" s="115"/>
      <c r="NI20" s="115"/>
      <c r="NJ20" s="115"/>
      <c r="NK20" s="115"/>
      <c r="NL20" s="115"/>
      <c r="NM20" s="115"/>
      <c r="NN20" s="115"/>
      <c r="NO20" s="115"/>
      <c r="NP20" s="115"/>
      <c r="NQ20" s="115"/>
      <c r="NR20" s="116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4"/>
      <c r="NE21" s="115"/>
      <c r="NF21" s="115"/>
      <c r="NG21" s="115"/>
      <c r="NH21" s="115"/>
      <c r="NI21" s="115"/>
      <c r="NJ21" s="115"/>
      <c r="NK21" s="115"/>
      <c r="NL21" s="115"/>
      <c r="NM21" s="115"/>
      <c r="NN21" s="115"/>
      <c r="NO21" s="115"/>
      <c r="NP21" s="115"/>
      <c r="NQ21" s="115"/>
      <c r="NR21" s="116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4"/>
      <c r="NE22" s="115"/>
      <c r="NF22" s="115"/>
      <c r="NG22" s="115"/>
      <c r="NH22" s="115"/>
      <c r="NI22" s="115"/>
      <c r="NJ22" s="115"/>
      <c r="NK22" s="115"/>
      <c r="NL22" s="115"/>
      <c r="NM22" s="115"/>
      <c r="NN22" s="115"/>
      <c r="NO22" s="115"/>
      <c r="NP22" s="115"/>
      <c r="NQ22" s="115"/>
      <c r="NR22" s="116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4"/>
      <c r="NE23" s="115"/>
      <c r="NF23" s="115"/>
      <c r="NG23" s="115"/>
      <c r="NH23" s="115"/>
      <c r="NI23" s="115"/>
      <c r="NJ23" s="115"/>
      <c r="NK23" s="115"/>
      <c r="NL23" s="115"/>
      <c r="NM23" s="115"/>
      <c r="NN23" s="115"/>
      <c r="NO23" s="115"/>
      <c r="NP23" s="115"/>
      <c r="NQ23" s="115"/>
      <c r="NR23" s="116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4"/>
      <c r="NE24" s="115"/>
      <c r="NF24" s="115"/>
      <c r="NG24" s="115"/>
      <c r="NH24" s="115"/>
      <c r="NI24" s="115"/>
      <c r="NJ24" s="115"/>
      <c r="NK24" s="115"/>
      <c r="NL24" s="115"/>
      <c r="NM24" s="115"/>
      <c r="NN24" s="115"/>
      <c r="NO24" s="115"/>
      <c r="NP24" s="115"/>
      <c r="NQ24" s="115"/>
      <c r="NR24" s="116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4"/>
      <c r="NE25" s="115"/>
      <c r="NF25" s="115"/>
      <c r="NG25" s="115"/>
      <c r="NH25" s="115"/>
      <c r="NI25" s="115"/>
      <c r="NJ25" s="115"/>
      <c r="NK25" s="115"/>
      <c r="NL25" s="115"/>
      <c r="NM25" s="115"/>
      <c r="NN25" s="115"/>
      <c r="NO25" s="115"/>
      <c r="NP25" s="115"/>
      <c r="NQ25" s="115"/>
      <c r="NR25" s="116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4"/>
      <c r="NE26" s="115"/>
      <c r="NF26" s="115"/>
      <c r="NG26" s="115"/>
      <c r="NH26" s="115"/>
      <c r="NI26" s="115"/>
      <c r="NJ26" s="115"/>
      <c r="NK26" s="115"/>
      <c r="NL26" s="115"/>
      <c r="NM26" s="115"/>
      <c r="NN26" s="115"/>
      <c r="NO26" s="115"/>
      <c r="NP26" s="115"/>
      <c r="NQ26" s="115"/>
      <c r="NR26" s="116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4"/>
      <c r="NE27" s="115"/>
      <c r="NF27" s="115"/>
      <c r="NG27" s="115"/>
      <c r="NH27" s="115"/>
      <c r="NI27" s="115"/>
      <c r="NJ27" s="115"/>
      <c r="NK27" s="115"/>
      <c r="NL27" s="115"/>
      <c r="NM27" s="115"/>
      <c r="NN27" s="115"/>
      <c r="NO27" s="115"/>
      <c r="NP27" s="115"/>
      <c r="NQ27" s="115"/>
      <c r="NR27" s="116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4"/>
      <c r="NE28" s="115"/>
      <c r="NF28" s="115"/>
      <c r="NG28" s="115"/>
      <c r="NH28" s="115"/>
      <c r="NI28" s="115"/>
      <c r="NJ28" s="115"/>
      <c r="NK28" s="115"/>
      <c r="NL28" s="115"/>
      <c r="NM28" s="115"/>
      <c r="NN28" s="115"/>
      <c r="NO28" s="115"/>
      <c r="NP28" s="115"/>
      <c r="NQ28" s="115"/>
      <c r="NR28" s="116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4"/>
      <c r="NE29" s="115"/>
      <c r="NF29" s="115"/>
      <c r="NG29" s="115"/>
      <c r="NH29" s="115"/>
      <c r="NI29" s="115"/>
      <c r="NJ29" s="115"/>
      <c r="NK29" s="115"/>
      <c r="NL29" s="115"/>
      <c r="NM29" s="115"/>
      <c r="NN29" s="115"/>
      <c r="NO29" s="115"/>
      <c r="NP29" s="115"/>
      <c r="NQ29" s="115"/>
      <c r="NR29" s="116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4"/>
      <c r="NE30" s="115"/>
      <c r="NF30" s="115"/>
      <c r="NG30" s="115"/>
      <c r="NH30" s="115"/>
      <c r="NI30" s="115"/>
      <c r="NJ30" s="115"/>
      <c r="NK30" s="115"/>
      <c r="NL30" s="115"/>
      <c r="NM30" s="115"/>
      <c r="NN30" s="115"/>
      <c r="NO30" s="115"/>
      <c r="NP30" s="115"/>
      <c r="NQ30" s="115"/>
      <c r="NR30" s="116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35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35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36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36.299999999999997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27.7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5.8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5.2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4.4000000000000004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3.7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9.3000000000000007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112.3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112.3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119.2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120.2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68.5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206.5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124.4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126.3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121.8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100.6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17.100000000000001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16.899999999999999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12.1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6.5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9.8000000000000007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184.7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188.2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184.2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153.80000000000001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136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137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144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126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101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83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374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41.6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20.6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24.7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28.2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-31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12717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18604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23646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27809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-17422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158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117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96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37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9617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15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11.7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9.6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2.2000000000000002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-74.8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37773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33351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18755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16100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4993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135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1653.1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1408.7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1106.2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855.6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1109.5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320.39999999999998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243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193.1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163.69999999999999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117.8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+5LG1iO7n0JYJga1DRfHal+kXW0/07T4HZlUywznhelw1DAE9wUw0ihgUTxT09TfZwBUvfi4lkGPu+pqEL15mQ==" saltValue="cJq8k6h+u/4Ob2hvzfQiQ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topLeftCell="AS1" workbookViewId="0">
      <selection activeCell="AY9" sqref="AY9"/>
    </sheetView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2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6" t="s">
        <v>59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63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64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50" t="s">
        <v>65</v>
      </c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1" t="s">
        <v>66</v>
      </c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 t="s">
        <v>67</v>
      </c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1" t="s">
        <v>68</v>
      </c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 t="s">
        <v>69</v>
      </c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2" t="s">
        <v>70</v>
      </c>
      <c r="CN4" s="152" t="s">
        <v>71</v>
      </c>
      <c r="CO4" s="143" t="s">
        <v>72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50" t="s">
        <v>73</v>
      </c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43" t="s">
        <v>74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2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101</v>
      </c>
      <c r="AK5" s="59" t="s">
        <v>91</v>
      </c>
      <c r="AL5" s="59" t="s">
        <v>92</v>
      </c>
      <c r="AM5" s="59" t="s">
        <v>102</v>
      </c>
      <c r="AN5" s="59" t="s">
        <v>103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101</v>
      </c>
      <c r="AV5" s="59" t="s">
        <v>104</v>
      </c>
      <c r="AW5" s="59" t="s">
        <v>92</v>
      </c>
      <c r="AX5" s="59" t="s">
        <v>93</v>
      </c>
      <c r="AY5" s="59" t="s">
        <v>105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101</v>
      </c>
      <c r="BG5" s="59" t="s">
        <v>104</v>
      </c>
      <c r="BH5" s="59" t="s">
        <v>106</v>
      </c>
      <c r="BI5" s="59" t="s">
        <v>93</v>
      </c>
      <c r="BJ5" s="59" t="s">
        <v>94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101</v>
      </c>
      <c r="BR5" s="59" t="s">
        <v>104</v>
      </c>
      <c r="BS5" s="59" t="s">
        <v>92</v>
      </c>
      <c r="BT5" s="59" t="s">
        <v>93</v>
      </c>
      <c r="BU5" s="59" t="s">
        <v>103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90</v>
      </c>
      <c r="CC5" s="59" t="s">
        <v>91</v>
      </c>
      <c r="CD5" s="59" t="s">
        <v>107</v>
      </c>
      <c r="CE5" s="59" t="s">
        <v>108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3"/>
      <c r="CN5" s="153"/>
      <c r="CO5" s="59" t="s">
        <v>101</v>
      </c>
      <c r="CP5" s="59" t="s">
        <v>91</v>
      </c>
      <c r="CQ5" s="59" t="s">
        <v>92</v>
      </c>
      <c r="CR5" s="59" t="s">
        <v>102</v>
      </c>
      <c r="CS5" s="59" t="s">
        <v>109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110</v>
      </c>
      <c r="DA5" s="59" t="s">
        <v>111</v>
      </c>
      <c r="DB5" s="59" t="s">
        <v>92</v>
      </c>
      <c r="DC5" s="59" t="s">
        <v>93</v>
      </c>
      <c r="DD5" s="59" t="s">
        <v>109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101</v>
      </c>
      <c r="DL5" s="59" t="s">
        <v>111</v>
      </c>
      <c r="DM5" s="59" t="s">
        <v>112</v>
      </c>
      <c r="DN5" s="59" t="s">
        <v>108</v>
      </c>
      <c r="DO5" s="59" t="s">
        <v>105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2">
      <c r="A6" s="49" t="s">
        <v>113</v>
      </c>
      <c r="B6" s="60">
        <f>B8</f>
        <v>2020</v>
      </c>
      <c r="C6" s="60">
        <f t="shared" ref="C6:X6" si="1">C8</f>
        <v>370002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香川県</v>
      </c>
      <c r="I6" s="60" t="str">
        <f t="shared" si="1"/>
        <v>多目的広場地下駐車場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地下式</v>
      </c>
      <c r="R6" s="63">
        <f t="shared" si="1"/>
        <v>17</v>
      </c>
      <c r="S6" s="62" t="str">
        <f t="shared" si="1"/>
        <v>駅</v>
      </c>
      <c r="T6" s="62" t="str">
        <f t="shared" si="1"/>
        <v>無</v>
      </c>
      <c r="U6" s="63">
        <f t="shared" si="1"/>
        <v>14056</v>
      </c>
      <c r="V6" s="63">
        <f t="shared" si="1"/>
        <v>302</v>
      </c>
      <c r="W6" s="63">
        <f t="shared" si="1"/>
        <v>300</v>
      </c>
      <c r="X6" s="62" t="str">
        <f t="shared" si="1"/>
        <v>代行制</v>
      </c>
      <c r="Y6" s="64">
        <f>IF(Y8="-",NA(),Y8)</f>
        <v>35</v>
      </c>
      <c r="Z6" s="64">
        <f t="shared" ref="Z6:AH6" si="2">IF(Z8="-",NA(),Z8)</f>
        <v>35</v>
      </c>
      <c r="AA6" s="64">
        <f t="shared" si="2"/>
        <v>36</v>
      </c>
      <c r="AB6" s="64">
        <f t="shared" si="2"/>
        <v>36.299999999999997</v>
      </c>
      <c r="AC6" s="64">
        <f t="shared" si="2"/>
        <v>27.7</v>
      </c>
      <c r="AD6" s="64">
        <f t="shared" si="2"/>
        <v>206.5</v>
      </c>
      <c r="AE6" s="64">
        <f t="shared" si="2"/>
        <v>124.4</v>
      </c>
      <c r="AF6" s="64">
        <f t="shared" si="2"/>
        <v>126.3</v>
      </c>
      <c r="AG6" s="64">
        <f t="shared" si="2"/>
        <v>121.8</v>
      </c>
      <c r="AH6" s="64">
        <f t="shared" si="2"/>
        <v>100.6</v>
      </c>
      <c r="AI6" s="61" t="str">
        <f>IF(AI8="-","",IF(AI8="-","【-】","【"&amp;SUBSTITUTE(TEXT(AI8,"#,##0.0"),"-","△")&amp;"】"))</f>
        <v>【630.7】</v>
      </c>
      <c r="AJ6" s="64">
        <f>IF(AJ8="-",NA(),AJ8)</f>
        <v>5.8</v>
      </c>
      <c r="AK6" s="64">
        <f t="shared" ref="AK6:AS6" si="3">IF(AK8="-",NA(),AK8)</f>
        <v>5.2</v>
      </c>
      <c r="AL6" s="64">
        <f t="shared" si="3"/>
        <v>4.4000000000000004</v>
      </c>
      <c r="AM6" s="64">
        <f t="shared" si="3"/>
        <v>3.7</v>
      </c>
      <c r="AN6" s="64">
        <f t="shared" si="3"/>
        <v>9.3000000000000007</v>
      </c>
      <c r="AO6" s="64">
        <f t="shared" si="3"/>
        <v>17.100000000000001</v>
      </c>
      <c r="AP6" s="64">
        <f t="shared" si="3"/>
        <v>16.899999999999999</v>
      </c>
      <c r="AQ6" s="64">
        <f t="shared" si="3"/>
        <v>12.1</v>
      </c>
      <c r="AR6" s="64">
        <f t="shared" si="3"/>
        <v>6.5</v>
      </c>
      <c r="AS6" s="64">
        <f t="shared" si="3"/>
        <v>9.8000000000000007</v>
      </c>
      <c r="AT6" s="61" t="str">
        <f>IF(AT8="-","",IF(AT8="-","【-】","【"&amp;SUBSTITUTE(TEXT(AT8,"#,##0.0"),"-","△")&amp;"】"))</f>
        <v>【8.6】</v>
      </c>
      <c r="AU6" s="65">
        <f>IF(AU8="-",NA(),AU8)</f>
        <v>144</v>
      </c>
      <c r="AV6" s="65">
        <f t="shared" ref="AV6:BD6" si="4">IF(AV8="-",NA(),AV8)</f>
        <v>126</v>
      </c>
      <c r="AW6" s="65">
        <f t="shared" si="4"/>
        <v>101</v>
      </c>
      <c r="AX6" s="65">
        <f t="shared" si="4"/>
        <v>83</v>
      </c>
      <c r="AY6" s="65">
        <f t="shared" si="4"/>
        <v>374</v>
      </c>
      <c r="AZ6" s="65">
        <f t="shared" si="4"/>
        <v>158</v>
      </c>
      <c r="BA6" s="65">
        <f t="shared" si="4"/>
        <v>117</v>
      </c>
      <c r="BB6" s="65">
        <f t="shared" si="4"/>
        <v>96</v>
      </c>
      <c r="BC6" s="65">
        <f t="shared" si="4"/>
        <v>37</v>
      </c>
      <c r="BD6" s="65">
        <f t="shared" si="4"/>
        <v>9617</v>
      </c>
      <c r="BE6" s="63" t="str">
        <f>IF(BE8="-","",IF(BE8="-","【-】","【"&amp;SUBSTITUTE(TEXT(BE8,"#,##0"),"-","△")&amp;"】"))</f>
        <v>【2,345】</v>
      </c>
      <c r="BF6" s="64">
        <f>IF(BF8="-",NA(),BF8)</f>
        <v>41.6</v>
      </c>
      <c r="BG6" s="64">
        <f t="shared" ref="BG6:BO6" si="5">IF(BG8="-",NA(),BG8)</f>
        <v>20.6</v>
      </c>
      <c r="BH6" s="64">
        <f t="shared" si="5"/>
        <v>24.7</v>
      </c>
      <c r="BI6" s="64">
        <f t="shared" si="5"/>
        <v>28.2</v>
      </c>
      <c r="BJ6" s="64">
        <f t="shared" si="5"/>
        <v>-31</v>
      </c>
      <c r="BK6" s="64">
        <f t="shared" si="5"/>
        <v>15</v>
      </c>
      <c r="BL6" s="64">
        <f t="shared" si="5"/>
        <v>11.7</v>
      </c>
      <c r="BM6" s="64">
        <f t="shared" si="5"/>
        <v>9.6</v>
      </c>
      <c r="BN6" s="64">
        <f t="shared" si="5"/>
        <v>2.2000000000000002</v>
      </c>
      <c r="BO6" s="64">
        <f t="shared" si="5"/>
        <v>-74.8</v>
      </c>
      <c r="BP6" s="61" t="str">
        <f>IF(BP8="-","",IF(BP8="-","【-】","【"&amp;SUBSTITUTE(TEXT(BP8,"#,##0.0"),"-","△")&amp;"】"))</f>
        <v>【△65.9】</v>
      </c>
      <c r="BQ6" s="65">
        <f>IF(BQ8="-",NA(),BQ8)</f>
        <v>12717</v>
      </c>
      <c r="BR6" s="65">
        <f t="shared" ref="BR6:BZ6" si="6">IF(BR8="-",NA(),BR8)</f>
        <v>18604</v>
      </c>
      <c r="BS6" s="65">
        <f t="shared" si="6"/>
        <v>23646</v>
      </c>
      <c r="BT6" s="65">
        <f t="shared" si="6"/>
        <v>27809</v>
      </c>
      <c r="BU6" s="65">
        <f t="shared" si="6"/>
        <v>-17422</v>
      </c>
      <c r="BV6" s="65">
        <f t="shared" si="6"/>
        <v>37773</v>
      </c>
      <c r="BW6" s="65">
        <f t="shared" si="6"/>
        <v>33351</v>
      </c>
      <c r="BX6" s="65">
        <f t="shared" si="6"/>
        <v>18755</v>
      </c>
      <c r="BY6" s="65">
        <f t="shared" si="6"/>
        <v>16100</v>
      </c>
      <c r="BZ6" s="65">
        <f t="shared" si="6"/>
        <v>4993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114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114</v>
      </c>
      <c r="CZ6" s="64">
        <f>IF(CZ8="-",NA(),CZ8)</f>
        <v>1653.1</v>
      </c>
      <c r="DA6" s="64">
        <f t="shared" ref="DA6:DI6" si="8">IF(DA8="-",NA(),DA8)</f>
        <v>1408.7</v>
      </c>
      <c r="DB6" s="64">
        <f t="shared" si="8"/>
        <v>1106.2</v>
      </c>
      <c r="DC6" s="64">
        <f t="shared" si="8"/>
        <v>855.6</v>
      </c>
      <c r="DD6" s="64">
        <f t="shared" si="8"/>
        <v>1109.5</v>
      </c>
      <c r="DE6" s="64">
        <f t="shared" si="8"/>
        <v>320.39999999999998</v>
      </c>
      <c r="DF6" s="64">
        <f t="shared" si="8"/>
        <v>243</v>
      </c>
      <c r="DG6" s="64">
        <f t="shared" si="8"/>
        <v>193.1</v>
      </c>
      <c r="DH6" s="64">
        <f t="shared" si="8"/>
        <v>163.69999999999999</v>
      </c>
      <c r="DI6" s="64">
        <f t="shared" si="8"/>
        <v>117.8</v>
      </c>
      <c r="DJ6" s="61" t="str">
        <f>IF(DJ8="-","",IF(DJ8="-","【-】","【"&amp;SUBSTITUTE(TEXT(DJ8,"#,##0.0"),"-","△")&amp;"】"))</f>
        <v>【183.4】</v>
      </c>
      <c r="DK6" s="64">
        <f>IF(DK8="-",NA(),DK8)</f>
        <v>112.3</v>
      </c>
      <c r="DL6" s="64">
        <f t="shared" ref="DL6:DT6" si="9">IF(DL8="-",NA(),DL8)</f>
        <v>112.3</v>
      </c>
      <c r="DM6" s="64">
        <f t="shared" si="9"/>
        <v>119.2</v>
      </c>
      <c r="DN6" s="64">
        <f t="shared" si="9"/>
        <v>120.2</v>
      </c>
      <c r="DO6" s="64">
        <f t="shared" si="9"/>
        <v>68.5</v>
      </c>
      <c r="DP6" s="64">
        <f t="shared" si="9"/>
        <v>184.7</v>
      </c>
      <c r="DQ6" s="64">
        <f t="shared" si="9"/>
        <v>184.1</v>
      </c>
      <c r="DR6" s="64">
        <f t="shared" si="9"/>
        <v>188.2</v>
      </c>
      <c r="DS6" s="64">
        <f t="shared" si="9"/>
        <v>184.2</v>
      </c>
      <c r="DT6" s="64">
        <f t="shared" si="9"/>
        <v>153.80000000000001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2">
      <c r="A7" s="49" t="s">
        <v>115</v>
      </c>
      <c r="B7" s="60">
        <f t="shared" ref="B7:X7" si="10">B8</f>
        <v>2020</v>
      </c>
      <c r="C7" s="60">
        <f t="shared" si="10"/>
        <v>370002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香川県</v>
      </c>
      <c r="I7" s="60" t="str">
        <f t="shared" si="10"/>
        <v>多目的広場地下駐車場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地下式</v>
      </c>
      <c r="R7" s="63">
        <f t="shared" si="10"/>
        <v>17</v>
      </c>
      <c r="S7" s="62" t="str">
        <f t="shared" si="10"/>
        <v>駅</v>
      </c>
      <c r="T7" s="62" t="str">
        <f t="shared" si="10"/>
        <v>無</v>
      </c>
      <c r="U7" s="63">
        <f t="shared" si="10"/>
        <v>14056</v>
      </c>
      <c r="V7" s="63">
        <f t="shared" si="10"/>
        <v>302</v>
      </c>
      <c r="W7" s="63">
        <f t="shared" si="10"/>
        <v>300</v>
      </c>
      <c r="X7" s="62" t="str">
        <f t="shared" si="10"/>
        <v>代行制</v>
      </c>
      <c r="Y7" s="64">
        <f>Y8</f>
        <v>35</v>
      </c>
      <c r="Z7" s="64">
        <f t="shared" ref="Z7:AH7" si="11">Z8</f>
        <v>35</v>
      </c>
      <c r="AA7" s="64">
        <f t="shared" si="11"/>
        <v>36</v>
      </c>
      <c r="AB7" s="64">
        <f t="shared" si="11"/>
        <v>36.299999999999997</v>
      </c>
      <c r="AC7" s="64">
        <f t="shared" si="11"/>
        <v>27.7</v>
      </c>
      <c r="AD7" s="64">
        <f t="shared" si="11"/>
        <v>206.5</v>
      </c>
      <c r="AE7" s="64">
        <f t="shared" si="11"/>
        <v>124.4</v>
      </c>
      <c r="AF7" s="64">
        <f t="shared" si="11"/>
        <v>126.3</v>
      </c>
      <c r="AG7" s="64">
        <f t="shared" si="11"/>
        <v>121.8</v>
      </c>
      <c r="AH7" s="64">
        <f t="shared" si="11"/>
        <v>100.6</v>
      </c>
      <c r="AI7" s="61"/>
      <c r="AJ7" s="64">
        <f>AJ8</f>
        <v>5.8</v>
      </c>
      <c r="AK7" s="64">
        <f t="shared" ref="AK7:AS7" si="12">AK8</f>
        <v>5.2</v>
      </c>
      <c r="AL7" s="64">
        <f t="shared" si="12"/>
        <v>4.4000000000000004</v>
      </c>
      <c r="AM7" s="64">
        <f t="shared" si="12"/>
        <v>3.7</v>
      </c>
      <c r="AN7" s="64">
        <f t="shared" si="12"/>
        <v>9.3000000000000007</v>
      </c>
      <c r="AO7" s="64">
        <f t="shared" si="12"/>
        <v>17.100000000000001</v>
      </c>
      <c r="AP7" s="64">
        <f t="shared" si="12"/>
        <v>16.899999999999999</v>
      </c>
      <c r="AQ7" s="64">
        <f t="shared" si="12"/>
        <v>12.1</v>
      </c>
      <c r="AR7" s="64">
        <f t="shared" si="12"/>
        <v>6.5</v>
      </c>
      <c r="AS7" s="64">
        <f t="shared" si="12"/>
        <v>9.8000000000000007</v>
      </c>
      <c r="AT7" s="61"/>
      <c r="AU7" s="65">
        <f>AU8</f>
        <v>144</v>
      </c>
      <c r="AV7" s="65">
        <f t="shared" ref="AV7:BD7" si="13">AV8</f>
        <v>126</v>
      </c>
      <c r="AW7" s="65">
        <f t="shared" si="13"/>
        <v>101</v>
      </c>
      <c r="AX7" s="65">
        <f t="shared" si="13"/>
        <v>83</v>
      </c>
      <c r="AY7" s="65">
        <f t="shared" si="13"/>
        <v>374</v>
      </c>
      <c r="AZ7" s="65">
        <f t="shared" si="13"/>
        <v>158</v>
      </c>
      <c r="BA7" s="65">
        <f t="shared" si="13"/>
        <v>117</v>
      </c>
      <c r="BB7" s="65">
        <f t="shared" si="13"/>
        <v>96</v>
      </c>
      <c r="BC7" s="65">
        <f t="shared" si="13"/>
        <v>37</v>
      </c>
      <c r="BD7" s="65">
        <f t="shared" si="13"/>
        <v>9617</v>
      </c>
      <c r="BE7" s="63"/>
      <c r="BF7" s="64">
        <f>BF8</f>
        <v>41.6</v>
      </c>
      <c r="BG7" s="64">
        <f t="shared" ref="BG7:BO7" si="14">BG8</f>
        <v>20.6</v>
      </c>
      <c r="BH7" s="64">
        <f t="shared" si="14"/>
        <v>24.7</v>
      </c>
      <c r="BI7" s="64">
        <f t="shared" si="14"/>
        <v>28.2</v>
      </c>
      <c r="BJ7" s="64">
        <f t="shared" si="14"/>
        <v>-31</v>
      </c>
      <c r="BK7" s="64">
        <f t="shared" si="14"/>
        <v>15</v>
      </c>
      <c r="BL7" s="64">
        <f t="shared" si="14"/>
        <v>11.7</v>
      </c>
      <c r="BM7" s="64">
        <f t="shared" si="14"/>
        <v>9.6</v>
      </c>
      <c r="BN7" s="64">
        <f t="shared" si="14"/>
        <v>2.2000000000000002</v>
      </c>
      <c r="BO7" s="64">
        <f t="shared" si="14"/>
        <v>-74.8</v>
      </c>
      <c r="BP7" s="61"/>
      <c r="BQ7" s="65">
        <f>BQ8</f>
        <v>12717</v>
      </c>
      <c r="BR7" s="65">
        <f t="shared" ref="BR7:BZ7" si="15">BR8</f>
        <v>18604</v>
      </c>
      <c r="BS7" s="65">
        <f t="shared" si="15"/>
        <v>23646</v>
      </c>
      <c r="BT7" s="65">
        <f t="shared" si="15"/>
        <v>27809</v>
      </c>
      <c r="BU7" s="65">
        <f t="shared" si="15"/>
        <v>-17422</v>
      </c>
      <c r="BV7" s="65">
        <f t="shared" si="15"/>
        <v>37773</v>
      </c>
      <c r="BW7" s="65">
        <f t="shared" si="15"/>
        <v>33351</v>
      </c>
      <c r="BX7" s="65">
        <f t="shared" si="15"/>
        <v>18755</v>
      </c>
      <c r="BY7" s="65">
        <f t="shared" si="15"/>
        <v>16100</v>
      </c>
      <c r="BZ7" s="65">
        <f t="shared" si="15"/>
        <v>4993</v>
      </c>
      <c r="CA7" s="63"/>
      <c r="CB7" s="64" t="s">
        <v>116</v>
      </c>
      <c r="CC7" s="64" t="s">
        <v>116</v>
      </c>
      <c r="CD7" s="64" t="s">
        <v>116</v>
      </c>
      <c r="CE7" s="64" t="s">
        <v>116</v>
      </c>
      <c r="CF7" s="64" t="s">
        <v>116</v>
      </c>
      <c r="CG7" s="64" t="s">
        <v>116</v>
      </c>
      <c r="CH7" s="64" t="s">
        <v>116</v>
      </c>
      <c r="CI7" s="64" t="s">
        <v>116</v>
      </c>
      <c r="CJ7" s="64" t="s">
        <v>116</v>
      </c>
      <c r="CK7" s="64" t="s">
        <v>114</v>
      </c>
      <c r="CL7" s="61"/>
      <c r="CM7" s="63">
        <f>CM8</f>
        <v>0</v>
      </c>
      <c r="CN7" s="63">
        <f>CN8</f>
        <v>0</v>
      </c>
      <c r="CO7" s="64" t="s">
        <v>116</v>
      </c>
      <c r="CP7" s="64" t="s">
        <v>116</v>
      </c>
      <c r="CQ7" s="64" t="s">
        <v>116</v>
      </c>
      <c r="CR7" s="64" t="s">
        <v>116</v>
      </c>
      <c r="CS7" s="64" t="s">
        <v>116</v>
      </c>
      <c r="CT7" s="64" t="s">
        <v>116</v>
      </c>
      <c r="CU7" s="64" t="s">
        <v>116</v>
      </c>
      <c r="CV7" s="64" t="s">
        <v>116</v>
      </c>
      <c r="CW7" s="64" t="s">
        <v>116</v>
      </c>
      <c r="CX7" s="64" t="s">
        <v>114</v>
      </c>
      <c r="CY7" s="61"/>
      <c r="CZ7" s="64">
        <f>CZ8</f>
        <v>1653.1</v>
      </c>
      <c r="DA7" s="64">
        <f t="shared" ref="DA7:DI7" si="16">DA8</f>
        <v>1408.7</v>
      </c>
      <c r="DB7" s="64">
        <f t="shared" si="16"/>
        <v>1106.2</v>
      </c>
      <c r="DC7" s="64">
        <f t="shared" si="16"/>
        <v>855.6</v>
      </c>
      <c r="DD7" s="64">
        <f t="shared" si="16"/>
        <v>1109.5</v>
      </c>
      <c r="DE7" s="64">
        <f t="shared" si="16"/>
        <v>320.39999999999998</v>
      </c>
      <c r="DF7" s="64">
        <f t="shared" si="16"/>
        <v>243</v>
      </c>
      <c r="DG7" s="64">
        <f t="shared" si="16"/>
        <v>193.1</v>
      </c>
      <c r="DH7" s="64">
        <f t="shared" si="16"/>
        <v>163.69999999999999</v>
      </c>
      <c r="DI7" s="64">
        <f t="shared" si="16"/>
        <v>117.8</v>
      </c>
      <c r="DJ7" s="61"/>
      <c r="DK7" s="64">
        <f>DK8</f>
        <v>112.3</v>
      </c>
      <c r="DL7" s="64">
        <f t="shared" ref="DL7:DT7" si="17">DL8</f>
        <v>112.3</v>
      </c>
      <c r="DM7" s="64">
        <f t="shared" si="17"/>
        <v>119.2</v>
      </c>
      <c r="DN7" s="64">
        <f t="shared" si="17"/>
        <v>120.2</v>
      </c>
      <c r="DO7" s="64">
        <f t="shared" si="17"/>
        <v>68.5</v>
      </c>
      <c r="DP7" s="64">
        <f t="shared" si="17"/>
        <v>184.7</v>
      </c>
      <c r="DQ7" s="64">
        <f t="shared" si="17"/>
        <v>184.1</v>
      </c>
      <c r="DR7" s="64">
        <f t="shared" si="17"/>
        <v>188.2</v>
      </c>
      <c r="DS7" s="64">
        <f t="shared" si="17"/>
        <v>184.2</v>
      </c>
      <c r="DT7" s="64">
        <f t="shared" si="17"/>
        <v>153.80000000000001</v>
      </c>
      <c r="DU7" s="61"/>
    </row>
    <row r="8" spans="1:125" s="66" customFormat="1" x14ac:dyDescent="0.2">
      <c r="A8" s="49"/>
      <c r="B8" s="67">
        <v>2020</v>
      </c>
      <c r="C8" s="67">
        <v>370002</v>
      </c>
      <c r="D8" s="67">
        <v>47</v>
      </c>
      <c r="E8" s="67">
        <v>14</v>
      </c>
      <c r="F8" s="67">
        <v>0</v>
      </c>
      <c r="G8" s="67">
        <v>3</v>
      </c>
      <c r="H8" s="67" t="s">
        <v>117</v>
      </c>
      <c r="I8" s="67" t="s">
        <v>118</v>
      </c>
      <c r="J8" s="67" t="s">
        <v>119</v>
      </c>
      <c r="K8" s="67" t="s">
        <v>120</v>
      </c>
      <c r="L8" s="67" t="s">
        <v>121</v>
      </c>
      <c r="M8" s="67" t="s">
        <v>122</v>
      </c>
      <c r="N8" s="67" t="s">
        <v>123</v>
      </c>
      <c r="O8" s="68" t="s">
        <v>124</v>
      </c>
      <c r="P8" s="69" t="s">
        <v>125</v>
      </c>
      <c r="Q8" s="69" t="s">
        <v>126</v>
      </c>
      <c r="R8" s="70">
        <v>17</v>
      </c>
      <c r="S8" s="69" t="s">
        <v>127</v>
      </c>
      <c r="T8" s="69" t="s">
        <v>128</v>
      </c>
      <c r="U8" s="70">
        <v>14056</v>
      </c>
      <c r="V8" s="70">
        <v>302</v>
      </c>
      <c r="W8" s="70">
        <v>300</v>
      </c>
      <c r="X8" s="69" t="s">
        <v>129</v>
      </c>
      <c r="Y8" s="71">
        <v>35</v>
      </c>
      <c r="Z8" s="71">
        <v>35</v>
      </c>
      <c r="AA8" s="71">
        <v>36</v>
      </c>
      <c r="AB8" s="71">
        <v>36.299999999999997</v>
      </c>
      <c r="AC8" s="71">
        <v>27.7</v>
      </c>
      <c r="AD8" s="71">
        <v>206.5</v>
      </c>
      <c r="AE8" s="71">
        <v>124.4</v>
      </c>
      <c r="AF8" s="71">
        <v>126.3</v>
      </c>
      <c r="AG8" s="71">
        <v>121.8</v>
      </c>
      <c r="AH8" s="71">
        <v>100.6</v>
      </c>
      <c r="AI8" s="68">
        <v>630.70000000000005</v>
      </c>
      <c r="AJ8" s="71">
        <v>5.8</v>
      </c>
      <c r="AK8" s="71">
        <v>5.2</v>
      </c>
      <c r="AL8" s="71">
        <v>4.4000000000000004</v>
      </c>
      <c r="AM8" s="71">
        <v>3.7</v>
      </c>
      <c r="AN8" s="71">
        <v>9.3000000000000007</v>
      </c>
      <c r="AO8" s="71">
        <v>17.100000000000001</v>
      </c>
      <c r="AP8" s="71">
        <v>16.899999999999999</v>
      </c>
      <c r="AQ8" s="71">
        <v>12.1</v>
      </c>
      <c r="AR8" s="71">
        <v>6.5</v>
      </c>
      <c r="AS8" s="71">
        <v>9.8000000000000007</v>
      </c>
      <c r="AT8" s="68">
        <v>8.6</v>
      </c>
      <c r="AU8" s="72">
        <v>144</v>
      </c>
      <c r="AV8" s="72">
        <v>126</v>
      </c>
      <c r="AW8" s="72">
        <v>101</v>
      </c>
      <c r="AX8" s="72">
        <v>83</v>
      </c>
      <c r="AY8" s="72">
        <v>374</v>
      </c>
      <c r="AZ8" s="72">
        <v>158</v>
      </c>
      <c r="BA8" s="72">
        <v>117</v>
      </c>
      <c r="BB8" s="72">
        <v>96</v>
      </c>
      <c r="BC8" s="72">
        <v>37</v>
      </c>
      <c r="BD8" s="72">
        <v>9617</v>
      </c>
      <c r="BE8" s="72">
        <v>2345</v>
      </c>
      <c r="BF8" s="71">
        <v>41.6</v>
      </c>
      <c r="BG8" s="71">
        <v>20.6</v>
      </c>
      <c r="BH8" s="71">
        <v>24.7</v>
      </c>
      <c r="BI8" s="71">
        <v>28.2</v>
      </c>
      <c r="BJ8" s="71">
        <v>-31</v>
      </c>
      <c r="BK8" s="71">
        <v>15</v>
      </c>
      <c r="BL8" s="71">
        <v>11.7</v>
      </c>
      <c r="BM8" s="71">
        <v>9.6</v>
      </c>
      <c r="BN8" s="71">
        <v>2.2000000000000002</v>
      </c>
      <c r="BO8" s="71">
        <v>-74.8</v>
      </c>
      <c r="BP8" s="68">
        <v>-65.900000000000006</v>
      </c>
      <c r="BQ8" s="72">
        <v>12717</v>
      </c>
      <c r="BR8" s="72">
        <v>18604</v>
      </c>
      <c r="BS8" s="72">
        <v>23646</v>
      </c>
      <c r="BT8" s="73">
        <v>27809</v>
      </c>
      <c r="BU8" s="73">
        <v>-17422</v>
      </c>
      <c r="BV8" s="72">
        <v>37773</v>
      </c>
      <c r="BW8" s="72">
        <v>33351</v>
      </c>
      <c r="BX8" s="72">
        <v>18755</v>
      </c>
      <c r="BY8" s="72">
        <v>16100</v>
      </c>
      <c r="BZ8" s="72">
        <v>4993</v>
      </c>
      <c r="CA8" s="70">
        <v>3932</v>
      </c>
      <c r="CB8" s="71" t="s">
        <v>121</v>
      </c>
      <c r="CC8" s="71" t="s">
        <v>121</v>
      </c>
      <c r="CD8" s="71" t="s">
        <v>121</v>
      </c>
      <c r="CE8" s="71" t="s">
        <v>121</v>
      </c>
      <c r="CF8" s="71" t="s">
        <v>121</v>
      </c>
      <c r="CG8" s="71" t="s">
        <v>121</v>
      </c>
      <c r="CH8" s="71" t="s">
        <v>121</v>
      </c>
      <c r="CI8" s="71" t="s">
        <v>121</v>
      </c>
      <c r="CJ8" s="71" t="s">
        <v>121</v>
      </c>
      <c r="CK8" s="71" t="s">
        <v>121</v>
      </c>
      <c r="CL8" s="68" t="s">
        <v>121</v>
      </c>
      <c r="CM8" s="70">
        <v>0</v>
      </c>
      <c r="CN8" s="70">
        <v>0</v>
      </c>
      <c r="CO8" s="71" t="s">
        <v>121</v>
      </c>
      <c r="CP8" s="71" t="s">
        <v>121</v>
      </c>
      <c r="CQ8" s="71" t="s">
        <v>121</v>
      </c>
      <c r="CR8" s="71" t="s">
        <v>121</v>
      </c>
      <c r="CS8" s="71" t="s">
        <v>121</v>
      </c>
      <c r="CT8" s="71" t="s">
        <v>121</v>
      </c>
      <c r="CU8" s="71" t="s">
        <v>121</v>
      </c>
      <c r="CV8" s="71" t="s">
        <v>121</v>
      </c>
      <c r="CW8" s="71" t="s">
        <v>121</v>
      </c>
      <c r="CX8" s="71" t="s">
        <v>121</v>
      </c>
      <c r="CY8" s="68" t="s">
        <v>121</v>
      </c>
      <c r="CZ8" s="71">
        <v>1653.1</v>
      </c>
      <c r="DA8" s="71">
        <v>1408.7</v>
      </c>
      <c r="DB8" s="71">
        <v>1106.2</v>
      </c>
      <c r="DC8" s="71">
        <v>855.6</v>
      </c>
      <c r="DD8" s="71">
        <v>1109.5</v>
      </c>
      <c r="DE8" s="71">
        <v>320.39999999999998</v>
      </c>
      <c r="DF8" s="71">
        <v>243</v>
      </c>
      <c r="DG8" s="71">
        <v>193.1</v>
      </c>
      <c r="DH8" s="71">
        <v>163.69999999999999</v>
      </c>
      <c r="DI8" s="71">
        <v>117.8</v>
      </c>
      <c r="DJ8" s="68">
        <v>183.4</v>
      </c>
      <c r="DK8" s="71">
        <v>112.3</v>
      </c>
      <c r="DL8" s="71">
        <v>112.3</v>
      </c>
      <c r="DM8" s="71">
        <v>119.2</v>
      </c>
      <c r="DN8" s="71">
        <v>120.2</v>
      </c>
      <c r="DO8" s="71">
        <v>68.5</v>
      </c>
      <c r="DP8" s="71">
        <v>184.7</v>
      </c>
      <c r="DQ8" s="71">
        <v>184.1</v>
      </c>
      <c r="DR8" s="71">
        <v>188.2</v>
      </c>
      <c r="DS8" s="71">
        <v>184.2</v>
      </c>
      <c r="DT8" s="71">
        <v>153.80000000000001</v>
      </c>
      <c r="DU8" s="68">
        <v>164.2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130</v>
      </c>
      <c r="C10" s="78" t="s">
        <v>131</v>
      </c>
      <c r="D10" s="78" t="s">
        <v>132</v>
      </c>
      <c r="E10" s="78" t="s">
        <v>133</v>
      </c>
      <c r="F10" s="78" t="s">
        <v>134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53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八谷　英佑(912330)</cp:lastModifiedBy>
  <cp:lastPrinted>2022-01-27T08:56:43Z</cp:lastPrinted>
  <dcterms:created xsi:type="dcterms:W3CDTF">2021-12-17T06:07:33Z</dcterms:created>
  <dcterms:modified xsi:type="dcterms:W3CDTF">2022-01-28T14:00:09Z</dcterms:modified>
  <cp:category/>
</cp:coreProperties>
</file>